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F&amp;O)'!$R$1:$R$325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" i="6" l="1"/>
  <c r="M80" i="6" s="1"/>
  <c r="K123" i="6" l="1"/>
  <c r="M123" i="6" s="1"/>
  <c r="K104" i="6"/>
  <c r="M104" i="6" s="1"/>
  <c r="K122" i="6"/>
  <c r="K101" i="6"/>
  <c r="M101" i="6" s="1"/>
  <c r="L53" i="6"/>
  <c r="K53" i="6"/>
  <c r="M53" i="6" s="1"/>
  <c r="L35" i="6"/>
  <c r="K35" i="6"/>
  <c r="M35" i="6" s="1"/>
  <c r="M122" i="6" l="1"/>
  <c r="K121" i="6"/>
  <c r="M121" i="6" s="1"/>
  <c r="L121" i="6"/>
  <c r="K102" i="6"/>
  <c r="M102" i="6" s="1"/>
  <c r="K99" i="6"/>
  <c r="M99" i="6" s="1"/>
  <c r="K98" i="6"/>
  <c r="M98" i="6" s="1"/>
  <c r="K100" i="6"/>
  <c r="M100" i="6" s="1"/>
  <c r="K97" i="6"/>
  <c r="M97" i="6" s="1"/>
  <c r="K96" i="6"/>
  <c r="M96" i="6" s="1"/>
  <c r="M94" i="6"/>
  <c r="K95" i="6"/>
  <c r="K94" i="6"/>
  <c r="K86" i="6"/>
  <c r="M86" i="6" s="1"/>
  <c r="L16" i="6"/>
  <c r="K16" i="6"/>
  <c r="M16" i="6" l="1"/>
  <c r="K87" i="6"/>
  <c r="M87" i="6" s="1"/>
  <c r="K93" i="6"/>
  <c r="M93" i="6" s="1"/>
  <c r="K90" i="6"/>
  <c r="M90" i="6" s="1"/>
  <c r="L33" i="6"/>
  <c r="K33" i="6"/>
  <c r="M33" i="6" l="1"/>
  <c r="L36" i="6"/>
  <c r="K36" i="6"/>
  <c r="K92" i="6"/>
  <c r="M92" i="6" s="1"/>
  <c r="L34" i="6"/>
  <c r="K34" i="6"/>
  <c r="K84" i="6"/>
  <c r="M84" i="6" s="1"/>
  <c r="M36" i="6" l="1"/>
  <c r="M34" i="6"/>
  <c r="L12" i="6"/>
  <c r="K12" i="6"/>
  <c r="K91" i="6"/>
  <c r="M91" i="6" s="1"/>
  <c r="P21" i="6"/>
  <c r="P20" i="6"/>
  <c r="K85" i="6"/>
  <c r="M85" i="6" s="1"/>
  <c r="K75" i="6"/>
  <c r="M75" i="6" s="1"/>
  <c r="M12" i="6" l="1"/>
  <c r="L17" i="6"/>
  <c r="K17" i="6"/>
  <c r="L13" i="6"/>
  <c r="K13" i="6"/>
  <c r="L10" i="6"/>
  <c r="K10" i="6"/>
  <c r="K83" i="6"/>
  <c r="M83" i="6" s="1"/>
  <c r="L52" i="6"/>
  <c r="K52" i="6"/>
  <c r="L51" i="6"/>
  <c r="K51" i="6"/>
  <c r="M13" i="6" l="1"/>
  <c r="M51" i="6"/>
  <c r="M17" i="6"/>
  <c r="M10" i="6"/>
  <c r="M52" i="6"/>
  <c r="P111" i="6"/>
  <c r="P113" i="6"/>
  <c r="P19" i="6"/>
  <c r="K82" i="6"/>
  <c r="M82" i="6" s="1"/>
  <c r="K81" i="6"/>
  <c r="M81" i="6" s="1"/>
  <c r="L49" i="6"/>
  <c r="K49" i="6"/>
  <c r="M49" i="6" l="1"/>
  <c r="K77" i="6"/>
  <c r="M77" i="6" s="1"/>
  <c r="K79" i="6"/>
  <c r="M79" i="6" s="1"/>
  <c r="K78" i="6"/>
  <c r="M78" i="6" s="1"/>
  <c r="L48" i="6"/>
  <c r="K48" i="6"/>
  <c r="L50" i="6"/>
  <c r="K50" i="6"/>
  <c r="L32" i="6"/>
  <c r="K32" i="6"/>
  <c r="L18" i="6"/>
  <c r="K18" i="6"/>
  <c r="L30" i="6"/>
  <c r="K30" i="6"/>
  <c r="M30" i="6" l="1"/>
  <c r="M32" i="6"/>
  <c r="M48" i="6"/>
  <c r="M18" i="6"/>
  <c r="M50" i="6"/>
  <c r="K72" i="6"/>
  <c r="M72" i="6" s="1"/>
  <c r="K76" i="6"/>
  <c r="M76" i="6" s="1"/>
  <c r="K74" i="6"/>
  <c r="M74" i="6" s="1"/>
  <c r="K73" i="6"/>
  <c r="M73" i="6" s="1"/>
  <c r="K70" i="6"/>
  <c r="M70" i="6" s="1"/>
  <c r="K71" i="6"/>
  <c r="M71" i="6" s="1"/>
  <c r="K68" i="6"/>
  <c r="M68" i="6" s="1"/>
  <c r="K66" i="6"/>
  <c r="M66" i="6" s="1"/>
  <c r="K69" i="6" l="1"/>
  <c r="M69" i="6" s="1"/>
  <c r="L47" i="6" l="1"/>
  <c r="K67" i="6" l="1"/>
  <c r="M67" i="6" s="1"/>
  <c r="K65" i="6"/>
  <c r="M65" i="6" s="1"/>
  <c r="K64" i="6"/>
  <c r="M64" i="6" s="1"/>
  <c r="K63" i="6"/>
  <c r="M63" i="6" s="1"/>
  <c r="K47" i="6"/>
  <c r="M47" i="6" s="1"/>
  <c r="L31" i="6"/>
  <c r="K31" i="6"/>
  <c r="L14" i="6"/>
  <c r="K14" i="6"/>
  <c r="M31" i="6" l="1"/>
  <c r="M14" i="6"/>
  <c r="K59" i="6"/>
  <c r="M59" i="6" s="1"/>
  <c r="K60" i="6"/>
  <c r="M60" i="6" s="1"/>
  <c r="K62" i="6"/>
  <c r="M62" i="6" s="1"/>
  <c r="K61" i="6"/>
  <c r="M61" i="6" s="1"/>
  <c r="P15" i="6" l="1"/>
  <c r="K320" i="6" l="1"/>
  <c r="L320" i="6" s="1"/>
  <c r="L112" i="6" l="1"/>
  <c r="K112" i="6"/>
  <c r="M112" i="6" l="1"/>
  <c r="P11" i="6" l="1"/>
  <c r="K309" i="6" l="1"/>
  <c r="L309" i="6" s="1"/>
  <c r="K315" i="6" l="1"/>
  <c r="L315" i="6" s="1"/>
  <c r="K298" i="6" l="1"/>
  <c r="L298" i="6" s="1"/>
  <c r="K312" i="6" l="1"/>
  <c r="L312" i="6" s="1"/>
  <c r="K304" i="6" l="1"/>
  <c r="L304" i="6" s="1"/>
  <c r="K314" i="6" l="1"/>
  <c r="L314" i="6" s="1"/>
  <c r="H310" i="6" l="1"/>
  <c r="K310" i="6" l="1"/>
  <c r="L310" i="6" s="1"/>
  <c r="K299" i="6"/>
  <c r="L299" i="6" s="1"/>
  <c r="K289" i="6"/>
  <c r="L289" i="6" s="1"/>
  <c r="K305" i="6" l="1"/>
  <c r="L305" i="6" s="1"/>
  <c r="K306" i="6" l="1"/>
  <c r="L306" i="6" s="1"/>
  <c r="K303" i="6" l="1"/>
  <c r="L303" i="6" s="1"/>
  <c r="K282" i="6"/>
  <c r="L282" i="6" s="1"/>
  <c r="K302" i="6"/>
  <c r="L302" i="6" s="1"/>
  <c r="K301" i="6"/>
  <c r="L301" i="6" s="1"/>
  <c r="K300" i="6"/>
  <c r="L300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1" i="6"/>
  <c r="L281" i="6" s="1"/>
  <c r="K280" i="6"/>
  <c r="L280" i="6" s="1"/>
  <c r="K279" i="6"/>
  <c r="L279" i="6" s="1"/>
  <c r="F278" i="6"/>
  <c r="K278" i="6" s="1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F272" i="6"/>
  <c r="K272" i="6" s="1"/>
  <c r="L272" i="6" s="1"/>
  <c r="F271" i="6"/>
  <c r="K271" i="6" s="1"/>
  <c r="L271" i="6" s="1"/>
  <c r="K270" i="6"/>
  <c r="L270" i="6" s="1"/>
  <c r="F269" i="6"/>
  <c r="K269" i="6" s="1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3" i="6"/>
  <c r="L253" i="6" s="1"/>
  <c r="K251" i="6"/>
  <c r="L251" i="6" s="1"/>
  <c r="K250" i="6"/>
  <c r="L250" i="6" s="1"/>
  <c r="F249" i="6"/>
  <c r="K249" i="6" s="1"/>
  <c r="L249" i="6" s="1"/>
  <c r="K248" i="6"/>
  <c r="L248" i="6" s="1"/>
  <c r="K245" i="6"/>
  <c r="L245" i="6" s="1"/>
  <c r="K244" i="6"/>
  <c r="L244" i="6" s="1"/>
  <c r="K243" i="6"/>
  <c r="L243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1" i="6"/>
  <c r="L221" i="6" s="1"/>
  <c r="K219" i="6"/>
  <c r="L219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K210" i="6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H200" i="6"/>
  <c r="K200" i="6" s="1"/>
  <c r="L200" i="6" s="1"/>
  <c r="K197" i="6"/>
  <c r="L197" i="6" s="1"/>
  <c r="K196" i="6"/>
  <c r="L196" i="6" s="1"/>
  <c r="K195" i="6"/>
  <c r="L195" i="6" s="1"/>
  <c r="K194" i="6"/>
  <c r="L194" i="6" s="1"/>
  <c r="K193" i="6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H166" i="6"/>
  <c r="K166" i="6" s="1"/>
  <c r="L166" i="6" s="1"/>
  <c r="F165" i="6"/>
  <c r="K165" i="6" s="1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<sst xmlns="http://schemas.openxmlformats.org/spreadsheetml/2006/main" count="3000" uniqueCount="1150">
  <si>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</si>
  <si>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</si>
  <si>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</si>
  <si>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</si>
  <si>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</si>
  <si>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</si>
  <si>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</si>
  <si>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</si>
  <si>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</si>
  <si>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</si>
  <si>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</si>
  <si>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</si>
  <si>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</si>
  <si>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</si>
  <si>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</si>
  <si>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</si>
  <si>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</si>
  <si>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</si>
  <si>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</si>
  <si>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</si>
  <si>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</si>
  <si>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</si>
  <si>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</si>
  <si>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</si>
  <si>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</si>
  <si>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</si>
  <si>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</si>
  <si>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</si>
  <si>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</si>
  <si>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</si>
  <si>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</si>
  <si>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</si>
  <si>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</si>
  <si>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</si>
  <si>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</si>
  <si>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</si>
  <si>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</si>
  <si>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</si>
  <si>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</si>
  <si>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</si>
  <si>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</si>
  <si>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</si>
  <si>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</si>
  <si>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</si>
  <si>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</si>
  <si>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</si>
  <si>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</si>
  <si>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</si>
  <si>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</si>
  <si>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</si>
  <si>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</si>
  <si>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</si>
  <si>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</si>
  <si>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</si>
  <si>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</si>
  <si>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</si>
  <si>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</si>
  <si>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</si>
  <si>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</si>
  <si>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</si>
  <si>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</si>
  <si>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</si>
  <si>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</si>
  <si>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</si>
  <si>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</si>
  <si>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</si>
  <si>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</si>
  <si>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</si>
  <si>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</si>
  <si>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</si>
  <si>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</si>
  <si>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</si>
  <si>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</si>
  <si>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</si>
  <si>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</si>
  <si>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</si>
  <si>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</si>
  <si>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</si>
  <si>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</si>
  <si>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</si>
  <si>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</si>
  <si>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</si>
  <si>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</si>
  <si>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</si>
  <si>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</si>
  <si>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</si>
  <si>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</si>
  <si>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</si>
  <si>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</si>
  <si>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</si>
  <si>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</si>
  <si>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</si>
  <si>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</si>
  <si>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</si>
  <si>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</si>
  <si>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</si>
  <si>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</si>
  <si>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</si>
  <si>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</si>
  <si>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</si>
  <si>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</si>
  <si>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</si>
  <si>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</si>
  <si>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</si>
  <si>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</si>
  <si>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</si>
  <si>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</si>
  <si>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</si>
  <si>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</si>
  <si>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</si>
  <si>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</si>
  <si>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</si>
  <si>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</si>
  <si>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</si>
  <si>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</si>
  <si>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</si>
  <si>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</si>
  <si>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</si>
  <si>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</si>
  <si>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</si>
  <si>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</si>
  <si>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</si>
  <si>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</si>
  <si>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</si>
  <si>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</si>
  <si>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</si>
  <si>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</si>
  <si>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</si>
  <si>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</si>
  <si>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</si>
  <si>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</si>
  <si>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</si>
  <si>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</si>
  <si>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</si>
  <si>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</si>
  <si>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</si>
  <si>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</si>
  <si>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</si>
  <si>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</si>
  <si>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</si>
  <si>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</si>
  <si>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</si>
  <si>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</si>
  <si>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</si>
  <si>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</si>
  <si>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</si>
  <si>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</si>
  <si>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</si>
  <si>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</si>
  <si>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</si>
  <si>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</si>
  <si>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</si>
  <si>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</si>
  <si>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</si>
  <si>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</si>
  <si>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</si>
  <si>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</si>
  <si>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</si>
  <si>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</si>
  <si>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</si>
  <si>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</si>
  <si>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</si>
  <si>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</si>
  <si>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</si>
  <si>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</si>
  <si>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</si>
  <si>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</si>
  <si>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</si>
  <si>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</si>
  <si>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</si>
  <si>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</si>
  <si>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</si>
  <si>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</si>
  <si>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</si>
  <si>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</si>
  <si>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</si>
  <si>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</si>
  <si>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</si>
  <si>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</si>
  <si>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</si>
  <si>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</si>
  <si>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</si>
  <si>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</si>
  <si>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</si>
  <si>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</si>
  <si>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</si>
  <si>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</si>
  <si>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</si>
  <si>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</si>
  <si>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</si>
  <si>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</si>
  <si>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</si>
  <si>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</si>
  <si>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</si>
  <si>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</si>
  <si>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</si>
  <si>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</si>
  <si>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</si>
  <si>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</si>
  <si>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</si>
  <si>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</si>
  <si>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</si>
  <si>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</si>
  <si>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</si>
  <si>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</si>
  <si>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</si>
  <si>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</si>
  <si>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</si>
  <si>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</si>
  <si>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</si>
  <si>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</si>
  <si>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</si>
  <si>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</si>
  <si>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</si>
  <si>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</si>
  <si>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</si>
  <si>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</si>
  <si>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</si>
  <si>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</si>
  <si>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</si>
  <si>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</si>
  <si>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</si>
  <si>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</si>
  <si>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</si>
  <si>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</si>
  <si>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</si>
  <si>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</si>
  <si>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</si>
  <si>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</si>
  <si>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</si>
  <si>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</si>
  <si>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</si>
  <si>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</si>
  <si>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</si>
  <si>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</si>
  <si>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</si>
  <si>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</si>
  <si>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</si>
  <si>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</si>
  <si>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</si>
  <si>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</si>
  <si>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</si>
  <si>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</si>
  <si>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</si>
  <si>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</si>
  <si>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</si>
  <si>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</si>
  <si>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</si>
  <si>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</si>
  <si>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</si>
  <si>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</si>
  <si>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</si>
  <si>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</si>
  <si>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</si>
  <si>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</si>
  <si>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</si>
  <si>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</si>
  <si>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</si>
  <si>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</si>
  <si>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</si>
  <si>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</si>
  <si>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</si>
  <si>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</si>
  <si>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</si>
  <si>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</si>
  <si>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</si>
  <si>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</si>
  <si>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</si>
  <si>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</si>
  <si>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</si>
  <si>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</si>
  <si>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</si>
  <si>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</si>
  <si>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</si>
  <si>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</si>
  <si>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</si>
  <si>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</si>
  <si>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</si>
  <si>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</si>
  <si>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</si>
  <si>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</si>
  <si>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</si>
  <si>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</si>
  <si>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</si>
  <si>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</si>
  <si>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</si>
  <si>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</si>
  <si>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</si>
  <si>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</si>
  <si>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</si>
  <si>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</si>
  <si>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</si>
  <si>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</si>
  <si>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</si>
  <si>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</si>
  <si>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</si>
  <si>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</si>
  <si>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</si>
  <si>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</si>
  <si>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</si>
  <si>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</si>
  <si>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</si>
  <si>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</si>
  <si>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</si>
  <si>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</si>
  <si>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</si>
  <si>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</si>
  <si>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</si>
  <si>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</si>
  <si>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</si>
  <si>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</si>
  <si>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</si>
  <si>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</si>
  <si>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</si>
  <si>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</si>
  <si>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</si>
  <si>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</si>
  <si>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</si>
  <si>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</si>
  <si>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</si>
  <si>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</si>
  <si>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</si>
  <si>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</si>
  <si>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</si>
  <si>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</si>
  <si>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</si>
  <si>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</si>
  <si>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</si>
  <si>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</si>
  <si>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</si>
  <si>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</si>
  <si>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</si>
  <si>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</si>
  <si>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</si>
  <si>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</si>
  <si>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</si>
  <si>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</si>
  <si>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</si>
  <si>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</si>
  <si>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</si>
  <si>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</si>
  <si>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</si>
  <si>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</si>
  <si>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</si>
  <si>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</si>
  <si>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</si>
  <si>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</si>
  <si>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</si>
  <si>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</si>
  <si>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</si>
  <si>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</si>
  <si>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</si>
  <si>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</si>
  <si>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</si>
  <si>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</si>
  <si>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</si>
  <si>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</si>
  <si>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</si>
  <si>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</si>
  <si>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</si>
  <si>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</si>
  <si>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</si>
  <si>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</si>
  <si>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</si>
  <si>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</si>
  <si>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</si>
  <si>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</si>
  <si>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</si>
  <si>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</si>
  <si>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</si>
  <si>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</si>
  <si>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</si>
  <si>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</si>
  <si>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</si>
  <si>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</si>
  <si>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</si>
  <si>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</si>
  <si>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</si>
  <si>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</si>
  <si>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</si>
  <si>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</si>
  <si>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</si>
  <si>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</si>
  <si>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</si>
  <si>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</si>
  <si>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</si>
  <si>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</si>
  <si>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</si>
  <si>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</si>
  <si>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</si>
  <si>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</si>
  <si>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</si>
  <si>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</si>
  <si>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</si>
  <si>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</si>
  <si>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</si>
  <si>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</si>
  <si>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</si>
  <si>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</si>
  <si>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</si>
  <si>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</si>
  <si>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</si>
  <si>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</si>
  <si>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</si>
  <si>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</si>
  <si>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</si>
  <si>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</si>
  <si>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</si>
  <si>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</si>
  <si>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</si>
  <si>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</si>
  <si>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</si>
  <si>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</si>
  <si>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</si>
  <si>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</si>
  <si>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</si>
  <si>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</si>
  <si>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</si>
  <si>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</si>
  <si>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</si>
  <si>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</si>
  <si>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</si>
  <si>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</si>
  <si>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</si>
  <si>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</si>
  <si>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</si>
  <si>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</si>
  <si>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</si>
  <si>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</si>
  <si>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</si>
  <si>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</si>
  <si>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</si>
  <si>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</si>
  <si>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</si>
  <si>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</si>
  <si>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</si>
  <si>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</si>
  <si>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</si>
  <si>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</si>
  <si>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</si>
  <si>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</si>
  <si>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</si>
  <si>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</si>
  <si>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</si>
  <si>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</si>
  <si>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</si>
  <si>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</si>
  <si>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</si>
  <si>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</si>
  <si>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</si>
  <si>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</si>
  <si>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</si>
  <si>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</si>
  <si>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</si>
  <si>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</si>
  <si>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</si>
  <si>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</si>
  <si>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</si>
  <si>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</si>
  <si>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</si>
  <si>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</si>
  <si>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</si>
  <si>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</si>
  <si>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</si>
  <si>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</si>
  <si>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</si>
  <si>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</si>
  <si>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</si>
  <si>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</si>
  <si>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</si>
  <si>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</si>
  <si>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</si>
  <si>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</si>
  <si>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</si>
  <si>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</si>
  <si>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</si>
  <si>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</si>
  <si>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</si>
  <si>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</si>
  <si>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</si>
  <si>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</si>
  <si>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</si>
  <si>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</si>
  <si>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</si>
  <si>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</si>
  <si>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</si>
  <si>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</si>
  <si>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</si>
  <si>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</si>
  <si>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</si>
  <si>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</si>
  <si>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</si>
  <si>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</si>
  <si>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</si>
  <si>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</si>
  <si>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</si>
  <si>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</si>
  <si>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</si>
  <si>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</si>
  <si>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</si>
  <si>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</si>
  <si>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</si>
  <si>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</si>
  <si>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</si>
  <si>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</si>
  <si>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</si>
  <si>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</si>
  <si>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</si>
  <si>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</si>
  <si>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</si>
  <si>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</si>
  <si>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</si>
  <si>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</si>
  <si>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</si>
  <si>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</si>
  <si>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</si>
  <si>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</si>
  <si>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</si>
  <si>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</si>
  <si>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</si>
  <si>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</si>
  <si>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</si>
  <si>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</si>
  <si>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</si>
  <si>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</si>
  <si>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</si>
  <si>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</si>
  <si>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</si>
  <si>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</si>
  <si>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</si>
  <si>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</si>
  <si>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</si>
  <si>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</si>
  <si>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</si>
  <si>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</si>
  <si>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</si>
  <si>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</si>
  <si>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</si>
  <si>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</si>
  <si>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</si>
  <si>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</si>
  <si>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</si>
  <si>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</si>
  <si>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</si>
  <si>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</si>
  <si>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</si>
  <si>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</si>
  <si>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</si>
  <si>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</si>
  <si>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</si>
  <si>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</si>
  <si>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</si>
  <si>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</si>
  <si>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</si>
  <si>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</si>
  <si>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</si>
  <si>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</si>
  <si>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</si>
  <si>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</si>
  <si>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</si>
  <si>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</si>
  <si>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</si>
  <si>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</si>
  <si>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</si>
  <si>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</si>
  <si>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</si>
  <si>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</si>
  <si>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</si>
  <si>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</si>
  <si>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</si>
  <si>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</si>
  <si>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</si>
  <si>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</si>
  <si>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</si>
  <si>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</si>
  <si>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</si>
  <si>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</si>
  <si>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</si>
  <si>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</si>
  <si>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</si>
  <si>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</si>
  <si>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</si>
  <si>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</si>
  <si>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</si>
  <si>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</si>
  <si>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</si>
  <si>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</si>
  <si>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</si>
  <si>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</si>
  <si>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</si>
  <si>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</si>
  <si>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</si>
  <si>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</si>
  <si>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</si>
  <si>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</si>
  <si>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</si>
  <si>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</si>
  <si>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</si>
  <si>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</si>
  <si>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</si>
  <si>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</si>
  <si>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</si>
  <si>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</si>
  <si>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</si>
  <si>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</si>
  <si>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</si>
  <si>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</si>
  <si>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</si>
  <si>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</si>
  <si>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</si>
  <si>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</si>
  <si>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</si>
  <si>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</si>
  <si>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</si>
  <si>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</si>
  <si>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</si>
  <si>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</si>
  <si>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</si>
  <si>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</si>
  <si>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</si>
  <si>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</si>
  <si>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</si>
  <si>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</si>
  <si>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</si>
  <si>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</si>
  <si>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</si>
  <si>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</si>
  <si>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</si>
  <si>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</si>
  <si>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</si>
  <si>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</si>
  <si>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</si>
  <si>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</si>
  <si>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</si>
  <si>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</si>
  <si>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</si>
  <si>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</si>
  <si>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</si>
  <si>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</si>
  <si>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</si>
  <si>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</si>
  <si>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</si>
  <si>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</si>
  <si>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</si>
  <si>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</si>
  <si>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</si>
  <si>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</si>
  <si>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</si>
  <si>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</si>
  <si>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</si>
  <si>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</si>
  <si>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</si>
  <si>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</si>
  <si>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</si>
  <si>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</si>
  <si>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</si>
  <si>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</si>
  <si>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</si>
  <si>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</si>
  <si>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</si>
  <si>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</si>
  <si>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</si>
  <si>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</si>
  <si>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</si>
  <si>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</si>
  <si>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</si>
  <si>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</si>
  <si>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</si>
  <si>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</si>
  <si>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</si>
  <si>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</si>
  <si>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</si>
  <si>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</si>
  <si>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</si>
  <si>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</si>
  <si>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</si>
  <si>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</si>
  <si>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</si>
  <si>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</si>
  <si>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</si>
  <si>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</si>
  <si>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</si>
  <si>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</si>
  <si>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</si>
  <si>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</si>
  <si>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</si>
  <si>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</si>
  <si>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</si>
  <si>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</si>
  <si>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</si>
  <si>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</si>
  <si>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</si>
  <si>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</si>
  <si>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</si>
  <si>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</si>
  <si>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</si>
  <si>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</si>
  <si>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</si>
  <si>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</si>
  <si>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</si>
  <si>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</si>
  <si>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</si>
  <si>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</si>
  <si>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</si>
  <si>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</si>
  <si>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</si>
  <si>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</si>
  <si>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</si>
  <si>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</si>
  <si>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</si>
  <si>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</si>
  <si>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</si>
  <si>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</si>
  <si>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</si>
  <si>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</si>
  <si>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</si>
  <si>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</si>
  <si>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</si>
  <si>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</si>
  <si>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</si>
  <si>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</si>
  <si>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</si>
  <si>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</si>
  <si>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</si>
  <si>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</si>
  <si>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</si>
  <si>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</si>
  <si>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</si>
  <si>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</si>
  <si>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</si>
  <si>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</si>
  <si>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</si>
  <si>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</si>
  <si>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</si>
  <si>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</si>
  <si>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</si>
  <si>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</si>
  <si>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</si>
  <si>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</si>
  <si>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</si>
  <si>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</si>
  <si>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</si>
  <si>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</si>
  <si>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</si>
  <si>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</si>
  <si>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</si>
  <si>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</si>
  <si>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</si>
  <si>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</si>
  <si>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</si>
  <si>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</si>
  <si>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</si>
  <si>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</si>
  <si>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</si>
  <si>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</si>
  <si>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</si>
  <si>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</si>
  <si>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</si>
  <si>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</si>
  <si>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</si>
  <si>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</si>
  <si>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</si>
  <si>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</si>
  <si>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</si>
  <si>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</si>
  <si>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</si>
  <si>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</si>
  <si>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</si>
  <si>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</si>
  <si>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</si>
  <si>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</si>
  <si>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</si>
  <si>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</si>
  <si>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</si>
  <si>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</si>
  <si>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</si>
  <si>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</si>
  <si>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</si>
  <si>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</si>
  <si>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</si>
  <si>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</si>
  <si>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</si>
  <si>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</si>
  <si>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</si>
  <si>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</si>
  <si>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</si>
  <si>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</si>
  <si>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</si>
  <si>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</si>
  <si>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</si>
  <si>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</si>
  <si>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</si>
  <si>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</si>
  <si>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</si>
  <si>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</si>
  <si>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</si>
  <si>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</si>
  <si>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</si>
  <si>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</si>
  <si>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</si>
  <si>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</si>
  <si>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</si>
  <si>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</si>
  <si>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</si>
  <si>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</si>
  <si>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</si>
  <si>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</si>
  <si>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</si>
  <si>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</si>
  <si>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</si>
  <si>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</si>
  <si>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</si>
  <si>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</si>
  <si>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</si>
  <si>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</si>
  <si>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</si>
  <si>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</si>
  <si>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</si>
  <si>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</si>
  <si>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</si>
  <si>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</si>
  <si>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</si>
  <si>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</si>
  <si>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</si>
  <si>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</si>
  <si>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</si>
  <si>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</si>
  <si>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</si>
  <si>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</si>
  <si>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</si>
  <si>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</si>
  <si>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</si>
  <si>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</si>
  <si>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</si>
  <si>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</si>
  <si>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</si>
  <si>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</si>
  <si>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</si>
  <si>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</si>
  <si>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</si>
  <si>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</si>
  <si>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</si>
  <si>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</si>
  <si>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</si>
  <si>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</si>
  <si>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</si>
  <si>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</si>
  <si>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</si>
  <si>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</si>
  <si>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</si>
  <si>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</si>
  <si>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</si>
  <si>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</si>
  <si>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</si>
  <si>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</si>
  <si>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</si>
  <si>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</si>
  <si>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</si>
  <si>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</si>
  <si>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</si>
  <si>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</si>
  <si>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</si>
  <si>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</si>
  <si>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</si>
  <si>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</si>
  <si>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</si>
  <si>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</si>
  <si>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</si>
  <si>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</si>
  <si>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</si>
  <si>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</si>
  <si>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</si>
  <si>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</si>
  <si>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</si>
  <si>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</si>
  <si>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</si>
  <si>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</si>
  <si>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</si>
  <si>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</si>
  <si>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</si>
  <si>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</si>
  <si>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</si>
  <si>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</si>
  <si>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</si>
  <si>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</si>
  <si>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</si>
  <si>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</si>
  <si>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</si>
  <si>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</si>
  <si>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</si>
  <si>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</si>
  <si>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</si>
  <si>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</si>
  <si>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</si>
  <si>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</si>
  <si>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</si>
  <si>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</si>
  <si>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</si>
  <si>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</si>
  <si>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</si>
  <si>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</si>
  <si>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</si>
  <si>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</si>
  <si>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</si>
  <si>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</si>
  <si>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</si>
  <si>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</si>
  <si>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</si>
  <si>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</si>
  <si>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</si>
  <si>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</si>
  <si>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</si>
  <si>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</si>
  <si>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</si>
  <si>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</si>
  <si>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</si>
  <si>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</si>
  <si>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</si>
  <si>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</si>
  <si>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</si>
  <si>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</si>
  <si>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</si>
  <si>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</si>
  <si>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</si>
  <si>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</si>
  <si>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</si>
  <si>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</si>
  <si>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</si>
  <si>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</si>
  <si>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</si>
  <si>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</si>
  <si>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</si>
  <si>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</si>
  <si>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</si>
  <si>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</si>
  <si>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</si>
  <si>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</si>
  <si>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</si>
  <si>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</si>
  <si>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</si>
  <si>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</si>
  <si>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</si>
  <si>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</si>
  <si>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</si>
  <si>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</si>
  <si>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</si>
  <si>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</si>
  <si>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</si>
  <si>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</si>
  <si>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</si>
  <si>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</si>
  <si>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</si>
  <si>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</si>
  <si>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</si>
  <si>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</si>
  <si>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</si>
  <si>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</si>
  <si>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</si>
  <si>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</si>
  <si>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</si>
  <si>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</si>
  <si>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</si>
  <si>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</si>
  <si>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</si>
  <si>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</si>
  <si>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</si>
  <si>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</si>
  <si>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</si>
  <si>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</si>
  <si>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</si>
  <si>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</si>
  <si>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</si>
  <si>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</si>
  <si>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</si>
  <si>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260-270</t>
  </si>
  <si>
    <t>120-130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</si>
  <si>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</si>
  <si>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</si>
  <si>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</si>
  <si>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</si>
  <si>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</si>
  <si>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</si>
  <si>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</si>
  <si>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</si>
  <si>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</si>
  <si>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</si>
  <si>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</si>
  <si>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</si>
  <si>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</si>
  <si>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</si>
  <si>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</si>
  <si>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</si>
  <si>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</si>
  <si>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</si>
  <si>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</si>
  <si>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GISOLUTION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</si>
  <si>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</si>
  <si>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</si>
  <si>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</si>
  <si>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</si>
  <si>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</si>
  <si>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</si>
  <si>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</si>
  <si>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</si>
  <si>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SRUSTEELS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</si>
  <si>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</si>
  <si>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</si>
  <si>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</si>
  <si>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</si>
  <si>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</si>
  <si>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</si>
  <si>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</si>
  <si>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</si>
  <si>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</si>
  <si>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</si>
  <si>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</si>
  <si>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LABELKRAFT</t>
  </si>
  <si>
    <t>RETINA</t>
  </si>
  <si>
    <t>HOMEDGE INFRACON PRIVATE LIMITED</t>
  </si>
  <si>
    <t>QFIL</t>
  </si>
  <si>
    <t>Quality Foils (India) Ltd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</si>
  <si>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</si>
  <si>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</si>
  <si>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</si>
  <si>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</si>
  <si>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</si>
  <si>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</si>
  <si>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</si>
  <si>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</si>
  <si>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</si>
  <si>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BSELINFRA</t>
  </si>
  <si>
    <t>ABHISHEK STERLING HOLDING PROPRIETOR ABHISHEK JINDAL</t>
  </si>
  <si>
    <t>SAROJ GUPTA</t>
  </si>
  <si>
    <t>BONANZA PORTFOLIO LIMITED</t>
  </si>
  <si>
    <t>BP EQUITIES PVT. LTD.</t>
  </si>
  <si>
    <t>TRANSPACT</t>
  </si>
  <si>
    <t>VEERKRUPA</t>
  </si>
  <si>
    <t>AXITA</t>
  </si>
  <si>
    <t>Axita Cotton Limited</t>
  </si>
  <si>
    <t>BIRLACABLE</t>
  </si>
  <si>
    <t>Birla Cable Limited</t>
  </si>
  <si>
    <t>SECURCRED</t>
  </si>
  <si>
    <t>SecUR Credentials Limited</t>
  </si>
  <si>
    <t>PALAK INTERMEDIATES PRIVATE LIMITED</t>
  </si>
  <si>
    <t>SATISH SINGHAL HUF</t>
  </si>
  <si>
    <t>Loss of Rs.6.5/-</t>
  </si>
  <si>
    <t>Loss of Rs.16.5/-</t>
  </si>
  <si>
    <t>TCS 3220 CE MAY</t>
  </si>
  <si>
    <t>27-29</t>
  </si>
  <si>
    <t>NIFTY 18200 PE MAY</t>
  </si>
  <si>
    <t>113-138</t>
  </si>
  <si>
    <t>Profit of Rs.3.75/-</t>
  </si>
  <si>
    <t>Loss of Rs.1.5/-</t>
  </si>
  <si>
    <t>10.0-14</t>
  </si>
  <si>
    <t>239-240</t>
  </si>
  <si>
    <t>1610-1614</t>
  </si>
  <si>
    <t>1660-1680</t>
  </si>
  <si>
    <t>TECHM 1060 CE MAY</t>
  </si>
  <si>
    <t>ALFATRAN</t>
  </si>
  <si>
    <t>SAKET AGRAWAL</t>
  </si>
  <si>
    <t>PRASANT KUMAR GUPTA</t>
  </si>
  <si>
    <t>CONTACT CONSULTANCY SERVICES PRIVATE LIMITED</t>
  </si>
  <si>
    <t>HIREN PARAMANANDDAS SHAH</t>
  </si>
  <si>
    <t>DHYAANI</t>
  </si>
  <si>
    <t>SOMANI VENTURES AND INNOVATIONS LIMITED</t>
  </si>
  <si>
    <t>DRL</t>
  </si>
  <si>
    <t>SHAILESH NARSHIBHAI PATEL</t>
  </si>
  <si>
    <t>GGAUTO</t>
  </si>
  <si>
    <t>ADITYA CHUGH</t>
  </si>
  <si>
    <t>ASHISH CHUGH</t>
  </si>
  <si>
    <t>IFGLEXPOR</t>
  </si>
  <si>
    <t>MNCL CAPITAL COMPOUNDER FUND - I</t>
  </si>
  <si>
    <t>KPEL</t>
  </si>
  <si>
    <t>PRASOON HARSHAD BHATT</t>
  </si>
  <si>
    <t>NEXUSSURGL</t>
  </si>
  <si>
    <t>ACQUITOR FINANCIAL SERVICES PVT.LTD.</t>
  </si>
  <si>
    <t>OKPLA</t>
  </si>
  <si>
    <t>ANANTH VUMMIDI</t>
  </si>
  <si>
    <t>SOHO LTD</t>
  </si>
  <si>
    <t>SARVOTTAM</t>
  </si>
  <si>
    <t>SPEXTRA MULTIBIZ PRIVATE LIMITED</t>
  </si>
  <si>
    <t>VEENA RAJESH SHAH</t>
  </si>
  <si>
    <t>SHARIKA</t>
  </si>
  <si>
    <t>SHREEPAC</t>
  </si>
  <si>
    <t>MATHEW SAMUEL KALARICKAL</t>
  </si>
  <si>
    <t>SAFAL CAPITAL (INDIA) LIMITED</t>
  </si>
  <si>
    <t>SUMUKA</t>
  </si>
  <si>
    <t>PRADEEP MANDHANA</t>
  </si>
  <si>
    <t>TRANSCHEM</t>
  </si>
  <si>
    <t>BAYSWATER ENTERPRISES LIMITED</t>
  </si>
  <si>
    <t>PRIYANKA FINANCE PRIVATE LIMITED</t>
  </si>
  <si>
    <t>PRAKASHBHAI MAHENDRABHAI DAVE</t>
  </si>
  <si>
    <t>HARSHA J PAREKH</t>
  </si>
  <si>
    <t>VALENCIA</t>
  </si>
  <si>
    <t>MUKESH B SHAH HUF</t>
  </si>
  <si>
    <t>JMR VENTURES</t>
  </si>
  <si>
    <t>VEL</t>
  </si>
  <si>
    <t>RAJESH NANUBHAI JHAVERI</t>
  </si>
  <si>
    <t>RAJESH NANUBHAI JHAVERI HUF</t>
  </si>
  <si>
    <t>WHEELS</t>
  </si>
  <si>
    <t>3P INDIA EQUITY FUND 1</t>
  </si>
  <si>
    <t>NIPPON INDIA MUTUAL FUND</t>
  </si>
  <si>
    <t>Apl Apollo Tubes Ltd</t>
  </si>
  <si>
    <t>ARHAM</t>
  </si>
  <si>
    <t>Arham Technologies Ltd</t>
  </si>
  <si>
    <t>GPRAKASHCHAND BAID HUF</t>
  </si>
  <si>
    <t>CORDSCABLE</t>
  </si>
  <si>
    <t>Cords Cable Industries Li</t>
  </si>
  <si>
    <t>QE SECURITIES</t>
  </si>
  <si>
    <t>NK SECURITIES RESEARCH PRIVATE LIMITED</t>
  </si>
  <si>
    <t>ALCILUR VENTURES</t>
  </si>
  <si>
    <t>XTX MARKETS LLP</t>
  </si>
  <si>
    <t>GI Engineering Solutions</t>
  </si>
  <si>
    <t>WESSEL CONSULTANCY PRIVATE LIMITED</t>
  </si>
  <si>
    <t>RAJAN GUPTA</t>
  </si>
  <si>
    <t>GODHA</t>
  </si>
  <si>
    <t>Godha Cabcon Insulat Ltd</t>
  </si>
  <si>
    <t>MANOJ GUPTA</t>
  </si>
  <si>
    <t>GOODLUCK</t>
  </si>
  <si>
    <t>Goodluck India Limited</t>
  </si>
  <si>
    <t>MANISH KUMAR</t>
  </si>
  <si>
    <t>HARDWYN</t>
  </si>
  <si>
    <t>Hardwyn India Limited</t>
  </si>
  <si>
    <t>WAYBROAD TRADING PRIVATE LIMITED</t>
  </si>
  <si>
    <t>HCC</t>
  </si>
  <si>
    <t>Hindustan Construc Co.</t>
  </si>
  <si>
    <t>CITADEL SECURITIES INDIA MARKETS PRIVATE LIMITED</t>
  </si>
  <si>
    <t>KHAITANLTD</t>
  </si>
  <si>
    <t>Khaitan (India) Ltd.</t>
  </si>
  <si>
    <t>KAILASHBEN ASHOKKUMAR PATEL</t>
  </si>
  <si>
    <t>MANINDS</t>
  </si>
  <si>
    <t>Man Industries (I) Ltd</t>
  </si>
  <si>
    <t>Nazara Technologies Ltd</t>
  </si>
  <si>
    <t>PIGL</t>
  </si>
  <si>
    <t>Power Instrument (G) Ltd</t>
  </si>
  <si>
    <t>GUPTA RAMESH SUMIT KUMAR</t>
  </si>
  <si>
    <t>VISHWARAJ</t>
  </si>
  <si>
    <t>Vishwaraj Sugar Ind Ltd</t>
  </si>
  <si>
    <t>BHAMINI KAMAL PAREKH</t>
  </si>
  <si>
    <t>ATLAS EVENTS PRIVATE LIMITED</t>
  </si>
  <si>
    <t>BLBLIMITED</t>
  </si>
  <si>
    <t>BLB Limited</t>
  </si>
  <si>
    <t>SILVERTOSS SHOPPERS PRIVATE LIMITED</t>
  </si>
  <si>
    <t>JASMINE ISPAT PRIVATE LIMITED</t>
  </si>
  <si>
    <t>BALBIR SINGH NAYYAR</t>
  </si>
  <si>
    <t>THAKKAR HETAL AMIT</t>
  </si>
  <si>
    <t>QUICKTOUCH</t>
  </si>
  <si>
    <t>Quicktouch Technologies L</t>
  </si>
  <si>
    <t>AMAN DEEP</t>
  </si>
  <si>
    <t>Loss of Rs.7/-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</si>
</sst>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1" fillId="11" borderId="0" xfId="0" applyFont="1" applyFill="1" applyAlignment="1">
      <alignment horizontal="center"/>
    </xf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21" sqref="D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45068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8" sqref="C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45068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5" t="s">
        <v>16</v>
      </c>
      <c r="B9" s="387" t="s">
        <v>17</v>
      </c>
      <c r="C9" s="387" t="s">
        <v>18</v>
      </c>
      <c r="D9" s="387" t="s">
        <v>19</v>
      </c>
      <c r="E9" s="23" t="s">
        <v>20</v>
      </c>
      <c r="F9" s="23" t="s">
        <v>21</v>
      </c>
      <c r="G9" s="382" t="s">
        <v>22</v>
      </c>
      <c r="H9" s="383"/>
      <c r="I9" s="384"/>
      <c r="J9" s="382" t="s">
        <v>23</v>
      </c>
      <c r="K9" s="383"/>
      <c r="L9" s="384"/>
      <c r="M9" s="23"/>
      <c r="N9" s="24"/>
      <c r="O9" s="24"/>
      <c r="P9" s="24"/>
    </row>
    <row r="10" spans="1:16" ht="59.25" customHeight="1">
      <c r="A10" s="386"/>
      <c r="B10" s="388"/>
      <c r="C10" s="388"/>
      <c r="D10" s="38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18225.400000000001</v>
      </c>
      <c r="F11" s="32">
        <v>18183.816666666666</v>
      </c>
      <c r="G11" s="33">
        <v>18125.633333333331</v>
      </c>
      <c r="H11" s="33">
        <v>18025.866666666665</v>
      </c>
      <c r="I11" s="33">
        <v>17967.683333333331</v>
      </c>
      <c r="J11" s="33">
        <v>18283.583333333332</v>
      </c>
      <c r="K11" s="33">
        <v>18341.766666666666</v>
      </c>
      <c r="L11" s="33">
        <v>18441.533333333333</v>
      </c>
      <c r="M11" s="34">
        <v>18242</v>
      </c>
      <c r="N11" s="34">
        <v>18084.05</v>
      </c>
      <c r="O11" s="35">
        <v>12558300</v>
      </c>
      <c r="P11" s="36">
        <v>-1.1235335800330683E-2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43967.15</v>
      </c>
      <c r="F12" s="37">
        <v>43836.083333333336</v>
      </c>
      <c r="G12" s="38">
        <v>43655.366666666669</v>
      </c>
      <c r="H12" s="38">
        <v>43343.583333333336</v>
      </c>
      <c r="I12" s="38">
        <v>43162.866666666669</v>
      </c>
      <c r="J12" s="38">
        <v>44147.866666666669</v>
      </c>
      <c r="K12" s="38">
        <v>44328.583333333328</v>
      </c>
      <c r="L12" s="38">
        <v>44640.366666666669</v>
      </c>
      <c r="M12" s="28">
        <v>44016.800000000003</v>
      </c>
      <c r="N12" s="28">
        <v>43524.3</v>
      </c>
      <c r="O12" s="39">
        <v>3120120</v>
      </c>
      <c r="P12" s="40">
        <v>-5.239825222258178E-3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19432.95</v>
      </c>
      <c r="F13" s="37">
        <v>19390.516666666666</v>
      </c>
      <c r="G13" s="38">
        <v>19330.883333333331</v>
      </c>
      <c r="H13" s="38">
        <v>19228.816666666666</v>
      </c>
      <c r="I13" s="38">
        <v>19169.183333333331</v>
      </c>
      <c r="J13" s="38">
        <v>19492.583333333332</v>
      </c>
      <c r="K13" s="38">
        <v>19552.216666666671</v>
      </c>
      <c r="L13" s="38">
        <v>19654.283333333333</v>
      </c>
      <c r="M13" s="28">
        <v>19450.150000000001</v>
      </c>
      <c r="N13" s="28">
        <v>19288.45</v>
      </c>
      <c r="O13" s="39">
        <v>42840</v>
      </c>
      <c r="P13" s="40">
        <v>-4.8845470692717587E-2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7482.15</v>
      </c>
      <c r="F14" s="37">
        <v>7468.2</v>
      </c>
      <c r="G14" s="38">
        <v>7454.25</v>
      </c>
      <c r="H14" s="38">
        <v>7426.35</v>
      </c>
      <c r="I14" s="38">
        <v>7412.4000000000005</v>
      </c>
      <c r="J14" s="38">
        <v>7496.0999999999995</v>
      </c>
      <c r="K14" s="38">
        <v>7510.0499999999984</v>
      </c>
      <c r="L14" s="38">
        <v>7537.9499999999989</v>
      </c>
      <c r="M14" s="28">
        <v>7482.15</v>
      </c>
      <c r="N14" s="28">
        <v>7440.3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494.55</v>
      </c>
      <c r="F15" s="37">
        <v>494.5333333333333</v>
      </c>
      <c r="G15" s="38">
        <v>489.61666666666662</v>
      </c>
      <c r="H15" s="38">
        <v>484.68333333333334</v>
      </c>
      <c r="I15" s="38">
        <v>479.76666666666665</v>
      </c>
      <c r="J15" s="38">
        <v>499.46666666666658</v>
      </c>
      <c r="K15" s="38">
        <v>504.38333333333333</v>
      </c>
      <c r="L15" s="38">
        <v>509.31666666666655</v>
      </c>
      <c r="M15" s="28">
        <v>499.45</v>
      </c>
      <c r="N15" s="28">
        <v>489.6</v>
      </c>
      <c r="O15" s="39">
        <v>6302000</v>
      </c>
      <c r="P15" s="40">
        <v>-9.8278747122734524E-3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3898.95</v>
      </c>
      <c r="F16" s="37">
        <v>3889.9666666666667</v>
      </c>
      <c r="G16" s="38">
        <v>3855.4833333333336</v>
      </c>
      <c r="H16" s="38">
        <v>3812.0166666666669</v>
      </c>
      <c r="I16" s="38">
        <v>3777.5333333333338</v>
      </c>
      <c r="J16" s="38">
        <v>3933.4333333333334</v>
      </c>
      <c r="K16" s="38">
        <v>3967.9166666666661</v>
      </c>
      <c r="L16" s="38">
        <v>4011.3833333333332</v>
      </c>
      <c r="M16" s="28">
        <v>3924.45</v>
      </c>
      <c r="N16" s="28">
        <v>3846.5</v>
      </c>
      <c r="O16" s="39">
        <v>1495250</v>
      </c>
      <c r="P16" s="40">
        <v>8.3668005354752342E-4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20858.8</v>
      </c>
      <c r="F17" s="37">
        <v>20817.7</v>
      </c>
      <c r="G17" s="38">
        <v>20605</v>
      </c>
      <c r="H17" s="38">
        <v>20351.2</v>
      </c>
      <c r="I17" s="38">
        <v>20138.5</v>
      </c>
      <c r="J17" s="38">
        <v>21071.5</v>
      </c>
      <c r="K17" s="38">
        <v>21284.200000000004</v>
      </c>
      <c r="L17" s="38">
        <v>21538</v>
      </c>
      <c r="M17" s="28">
        <v>21030.400000000001</v>
      </c>
      <c r="N17" s="28">
        <v>20563.900000000001</v>
      </c>
      <c r="O17" s="39">
        <v>80400</v>
      </c>
      <c r="P17" s="40">
        <v>-7.1164510166358594E-2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163.44999999999999</v>
      </c>
      <c r="F18" s="37">
        <v>162.03333333333333</v>
      </c>
      <c r="G18" s="38">
        <v>158.71666666666667</v>
      </c>
      <c r="H18" s="38">
        <v>153.98333333333335</v>
      </c>
      <c r="I18" s="38">
        <v>150.66666666666669</v>
      </c>
      <c r="J18" s="38">
        <v>166.76666666666665</v>
      </c>
      <c r="K18" s="38">
        <v>170.08333333333331</v>
      </c>
      <c r="L18" s="38">
        <v>174.81666666666663</v>
      </c>
      <c r="M18" s="28">
        <v>165.35</v>
      </c>
      <c r="N18" s="28">
        <v>157.30000000000001</v>
      </c>
      <c r="O18" s="39">
        <v>30974400</v>
      </c>
      <c r="P18" s="40">
        <v>-5.0331125827814571E-2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191.3</v>
      </c>
      <c r="F19" s="37">
        <v>191.03333333333333</v>
      </c>
      <c r="G19" s="38">
        <v>188.06666666666666</v>
      </c>
      <c r="H19" s="38">
        <v>184.83333333333334</v>
      </c>
      <c r="I19" s="38">
        <v>181.86666666666667</v>
      </c>
      <c r="J19" s="38">
        <v>194.26666666666665</v>
      </c>
      <c r="K19" s="38">
        <v>197.23333333333329</v>
      </c>
      <c r="L19" s="38">
        <v>200.46666666666664</v>
      </c>
      <c r="M19" s="28">
        <v>194</v>
      </c>
      <c r="N19" s="28">
        <v>187.8</v>
      </c>
      <c r="O19" s="39">
        <v>31384600</v>
      </c>
      <c r="P19" s="40">
        <v>-5.5772841051314144E-2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1730.5</v>
      </c>
      <c r="F20" s="37">
        <v>1725.5</v>
      </c>
      <c r="G20" s="38">
        <v>1709</v>
      </c>
      <c r="H20" s="38">
        <v>1687.5</v>
      </c>
      <c r="I20" s="38">
        <v>1671</v>
      </c>
      <c r="J20" s="38">
        <v>1747</v>
      </c>
      <c r="K20" s="38">
        <v>1763.5</v>
      </c>
      <c r="L20" s="38">
        <v>1785</v>
      </c>
      <c r="M20" s="28">
        <v>1742</v>
      </c>
      <c r="N20" s="28">
        <v>1704</v>
      </c>
      <c r="O20" s="39">
        <v>4339200</v>
      </c>
      <c r="P20" s="40">
        <v>2.0899968823250925E-3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1959.2</v>
      </c>
      <c r="F21" s="37">
        <v>1938.8333333333333</v>
      </c>
      <c r="G21" s="38">
        <v>1891.6666666666665</v>
      </c>
      <c r="H21" s="38">
        <v>1824.1333333333332</v>
      </c>
      <c r="I21" s="38">
        <v>1776.9666666666665</v>
      </c>
      <c r="J21" s="38">
        <v>2006.3666666666666</v>
      </c>
      <c r="K21" s="38">
        <v>2053.5333333333328</v>
      </c>
      <c r="L21" s="38">
        <v>2121.0666666666666</v>
      </c>
      <c r="M21" s="28">
        <v>1986</v>
      </c>
      <c r="N21" s="28">
        <v>1871.3</v>
      </c>
      <c r="O21" s="39">
        <v>9230350</v>
      </c>
      <c r="P21" s="40">
        <v>-2.9829254321195271E-2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687.1</v>
      </c>
      <c r="F22" s="37">
        <v>679.93333333333339</v>
      </c>
      <c r="G22" s="38">
        <v>666.91666666666674</v>
      </c>
      <c r="H22" s="38">
        <v>646.73333333333335</v>
      </c>
      <c r="I22" s="38">
        <v>633.7166666666667</v>
      </c>
      <c r="J22" s="38">
        <v>700.11666666666679</v>
      </c>
      <c r="K22" s="38">
        <v>713.13333333333344</v>
      </c>
      <c r="L22" s="38">
        <v>733.31666666666683</v>
      </c>
      <c r="M22" s="28">
        <v>692.95</v>
      </c>
      <c r="N22" s="28">
        <v>659.75</v>
      </c>
      <c r="O22" s="39">
        <v>38962800</v>
      </c>
      <c r="P22" s="40">
        <v>1.9070230627843125E-2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3306.4</v>
      </c>
      <c r="F23" s="37">
        <v>3324.5500000000006</v>
      </c>
      <c r="G23" s="38">
        <v>3249.9000000000015</v>
      </c>
      <c r="H23" s="38">
        <v>3193.400000000001</v>
      </c>
      <c r="I23" s="38">
        <v>3118.7500000000018</v>
      </c>
      <c r="J23" s="38">
        <v>3381.0500000000011</v>
      </c>
      <c r="K23" s="38">
        <v>3455.7</v>
      </c>
      <c r="L23" s="38">
        <v>3512.2000000000007</v>
      </c>
      <c r="M23" s="28">
        <v>3399.2</v>
      </c>
      <c r="N23" s="28">
        <v>3268.05</v>
      </c>
      <c r="O23" s="39">
        <v>715000</v>
      </c>
      <c r="P23" s="40">
        <v>-5.5482166446499337E-2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403.7</v>
      </c>
      <c r="F24" s="37">
        <v>401.9666666666667</v>
      </c>
      <c r="G24" s="38">
        <v>397.13333333333338</v>
      </c>
      <c r="H24" s="38">
        <v>390.56666666666666</v>
      </c>
      <c r="I24" s="38">
        <v>385.73333333333335</v>
      </c>
      <c r="J24" s="38">
        <v>408.53333333333342</v>
      </c>
      <c r="K24" s="38">
        <v>413.36666666666667</v>
      </c>
      <c r="L24" s="38">
        <v>419.93333333333345</v>
      </c>
      <c r="M24" s="28">
        <v>406.8</v>
      </c>
      <c r="N24" s="28">
        <v>395.4</v>
      </c>
      <c r="O24" s="39">
        <v>61525800</v>
      </c>
      <c r="P24" s="40">
        <v>1.8758976463346718E-3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4450.8999999999996</v>
      </c>
      <c r="F25" s="37">
        <v>4444.6166666666659</v>
      </c>
      <c r="G25" s="38">
        <v>4421.2833333333319</v>
      </c>
      <c r="H25" s="38">
        <v>4391.6666666666661</v>
      </c>
      <c r="I25" s="38">
        <v>4368.3333333333321</v>
      </c>
      <c r="J25" s="38">
        <v>4474.2333333333318</v>
      </c>
      <c r="K25" s="38">
        <v>4497.5666666666657</v>
      </c>
      <c r="L25" s="38">
        <v>4527.1833333333316</v>
      </c>
      <c r="M25" s="28">
        <v>4467.95</v>
      </c>
      <c r="N25" s="28">
        <v>4415</v>
      </c>
      <c r="O25" s="39">
        <v>1505625</v>
      </c>
      <c r="P25" s="40">
        <v>-2.3351982486013136E-2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366.8</v>
      </c>
      <c r="F26" s="37">
        <v>365.90000000000003</v>
      </c>
      <c r="G26" s="38">
        <v>361.50000000000006</v>
      </c>
      <c r="H26" s="38">
        <v>356.20000000000005</v>
      </c>
      <c r="I26" s="38">
        <v>351.80000000000007</v>
      </c>
      <c r="J26" s="38">
        <v>371.20000000000005</v>
      </c>
      <c r="K26" s="38">
        <v>375.6</v>
      </c>
      <c r="L26" s="38">
        <v>380.90000000000003</v>
      </c>
      <c r="M26" s="28">
        <v>370.3</v>
      </c>
      <c r="N26" s="28">
        <v>360.6</v>
      </c>
      <c r="O26" s="39">
        <v>14265900</v>
      </c>
      <c r="P26" s="40">
        <v>-3.5638236745509734E-2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154.65</v>
      </c>
      <c r="F27" s="37">
        <v>153.46666666666667</v>
      </c>
      <c r="G27" s="38">
        <v>151.93333333333334</v>
      </c>
      <c r="H27" s="38">
        <v>149.21666666666667</v>
      </c>
      <c r="I27" s="38">
        <v>147.68333333333334</v>
      </c>
      <c r="J27" s="38">
        <v>156.18333333333334</v>
      </c>
      <c r="K27" s="38">
        <v>157.7166666666667</v>
      </c>
      <c r="L27" s="38">
        <v>160.43333333333334</v>
      </c>
      <c r="M27" s="28">
        <v>155</v>
      </c>
      <c r="N27" s="28">
        <v>150.75</v>
      </c>
      <c r="O27" s="39">
        <v>54420000</v>
      </c>
      <c r="P27" s="40">
        <v>4.9566055930568946E-2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3087.25</v>
      </c>
      <c r="F28" s="37">
        <v>3093.1666666666665</v>
      </c>
      <c r="G28" s="38">
        <v>3060.7833333333328</v>
      </c>
      <c r="H28" s="38">
        <v>3034.3166666666662</v>
      </c>
      <c r="I28" s="38">
        <v>3001.9333333333325</v>
      </c>
      <c r="J28" s="38">
        <v>3119.6333333333332</v>
      </c>
      <c r="K28" s="38">
        <v>3152.0166666666673</v>
      </c>
      <c r="L28" s="38">
        <v>3178.4833333333336</v>
      </c>
      <c r="M28" s="28">
        <v>3125.55</v>
      </c>
      <c r="N28" s="28">
        <v>3066.7</v>
      </c>
      <c r="O28" s="39">
        <v>5619400</v>
      </c>
      <c r="P28" s="40">
        <v>6.0152529628701348E-3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1655.35</v>
      </c>
      <c r="F29" s="37">
        <v>1666.3</v>
      </c>
      <c r="G29" s="38">
        <v>1636.6</v>
      </c>
      <c r="H29" s="38">
        <v>1617.85</v>
      </c>
      <c r="I29" s="38">
        <v>1588.1499999999999</v>
      </c>
      <c r="J29" s="38">
        <v>1685.05</v>
      </c>
      <c r="K29" s="38">
        <v>1714.7500000000002</v>
      </c>
      <c r="L29" s="38">
        <v>1733.5</v>
      </c>
      <c r="M29" s="28">
        <v>1696</v>
      </c>
      <c r="N29" s="28">
        <v>1647.55</v>
      </c>
      <c r="O29" s="39">
        <v>1535895</v>
      </c>
      <c r="P29" s="40">
        <v>7.7052732964122319E-3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6591.55</v>
      </c>
      <c r="F30" s="37">
        <v>6609.8833333333341</v>
      </c>
      <c r="G30" s="38">
        <v>6555.8666666666686</v>
      </c>
      <c r="H30" s="38">
        <v>6520.1833333333343</v>
      </c>
      <c r="I30" s="38">
        <v>6466.1666666666688</v>
      </c>
      <c r="J30" s="38">
        <v>6645.5666666666684</v>
      </c>
      <c r="K30" s="38">
        <v>6699.583333333333</v>
      </c>
      <c r="L30" s="38">
        <v>6735.2666666666682</v>
      </c>
      <c r="M30" s="28">
        <v>6663.9</v>
      </c>
      <c r="N30" s="28">
        <v>6574.2</v>
      </c>
      <c r="O30" s="39">
        <v>256800</v>
      </c>
      <c r="P30" s="40">
        <v>4.1055718475073314E-3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748.2</v>
      </c>
      <c r="F31" s="37">
        <v>742.35</v>
      </c>
      <c r="G31" s="38">
        <v>735.35</v>
      </c>
      <c r="H31" s="38">
        <v>722.5</v>
      </c>
      <c r="I31" s="38">
        <v>715.5</v>
      </c>
      <c r="J31" s="38">
        <v>755.2</v>
      </c>
      <c r="K31" s="38">
        <v>762.2</v>
      </c>
      <c r="L31" s="38">
        <v>775.05000000000007</v>
      </c>
      <c r="M31" s="28">
        <v>749.35</v>
      </c>
      <c r="N31" s="28">
        <v>729.5</v>
      </c>
      <c r="O31" s="39">
        <v>13900000</v>
      </c>
      <c r="P31" s="40">
        <v>5.0086877691319788E-2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589.95000000000005</v>
      </c>
      <c r="F32" s="37">
        <v>593.2833333333333</v>
      </c>
      <c r="G32" s="38">
        <v>579.06666666666661</v>
      </c>
      <c r="H32" s="38">
        <v>568.18333333333328</v>
      </c>
      <c r="I32" s="38">
        <v>553.96666666666658</v>
      </c>
      <c r="J32" s="38">
        <v>604.16666666666663</v>
      </c>
      <c r="K32" s="38">
        <v>618.38333333333333</v>
      </c>
      <c r="L32" s="38">
        <v>629.26666666666665</v>
      </c>
      <c r="M32" s="28">
        <v>607.5</v>
      </c>
      <c r="N32" s="28">
        <v>582.4</v>
      </c>
      <c r="O32" s="39">
        <v>10867500</v>
      </c>
      <c r="P32" s="40">
        <v>2.3980024498256855E-2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923.25</v>
      </c>
      <c r="F33" s="37">
        <v>919.83333333333337</v>
      </c>
      <c r="G33" s="38">
        <v>914.11666666666679</v>
      </c>
      <c r="H33" s="38">
        <v>904.98333333333346</v>
      </c>
      <c r="I33" s="38">
        <v>899.26666666666688</v>
      </c>
      <c r="J33" s="38">
        <v>928.9666666666667</v>
      </c>
      <c r="K33" s="38">
        <v>934.68333333333317</v>
      </c>
      <c r="L33" s="38">
        <v>943.81666666666661</v>
      </c>
      <c r="M33" s="28">
        <v>925.55</v>
      </c>
      <c r="N33" s="28">
        <v>910.7</v>
      </c>
      <c r="O33" s="39">
        <v>46509375</v>
      </c>
      <c r="P33" s="40">
        <v>-2.9877542270693213E-3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4492.3500000000004</v>
      </c>
      <c r="F34" s="37">
        <v>4505.1333333333341</v>
      </c>
      <c r="G34" s="38">
        <v>4459.2666666666682</v>
      </c>
      <c r="H34" s="38">
        <v>4426.1833333333343</v>
      </c>
      <c r="I34" s="38">
        <v>4380.3166666666684</v>
      </c>
      <c r="J34" s="38">
        <v>4538.2166666666681</v>
      </c>
      <c r="K34" s="38">
        <v>4584.0833333333348</v>
      </c>
      <c r="L34" s="38">
        <v>4617.1666666666679</v>
      </c>
      <c r="M34" s="28">
        <v>4551</v>
      </c>
      <c r="N34" s="28">
        <v>4472.05</v>
      </c>
      <c r="O34" s="39">
        <v>2564000</v>
      </c>
      <c r="P34" s="40">
        <v>-2.685264256570832E-2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1415.65</v>
      </c>
      <c r="F35" s="37">
        <v>1412.7</v>
      </c>
      <c r="G35" s="38">
        <v>1401.15</v>
      </c>
      <c r="H35" s="38">
        <v>1386.65</v>
      </c>
      <c r="I35" s="38">
        <v>1375.1000000000001</v>
      </c>
      <c r="J35" s="38">
        <v>1427.2</v>
      </c>
      <c r="K35" s="38">
        <v>1438.7499999999998</v>
      </c>
      <c r="L35" s="38">
        <v>1453.25</v>
      </c>
      <c r="M35" s="28">
        <v>1424.25</v>
      </c>
      <c r="N35" s="28">
        <v>1398.2</v>
      </c>
      <c r="O35" s="39">
        <v>8313000</v>
      </c>
      <c r="P35" s="40">
        <v>-2.3436123348017621E-2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6780.8</v>
      </c>
      <c r="F36" s="37">
        <v>6767.5999999999995</v>
      </c>
      <c r="G36" s="38">
        <v>6718.1999999999989</v>
      </c>
      <c r="H36" s="38">
        <v>6655.5999999999995</v>
      </c>
      <c r="I36" s="38">
        <v>6606.1999999999989</v>
      </c>
      <c r="J36" s="38">
        <v>6830.1999999999989</v>
      </c>
      <c r="K36" s="38">
        <v>6879.5999999999985</v>
      </c>
      <c r="L36" s="38">
        <v>6942.1999999999989</v>
      </c>
      <c r="M36" s="28">
        <v>6817</v>
      </c>
      <c r="N36" s="28">
        <v>6705</v>
      </c>
      <c r="O36" s="39">
        <v>4015500</v>
      </c>
      <c r="P36" s="40">
        <v>8.1913190848319373E-3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2154.35</v>
      </c>
      <c r="F37" s="37">
        <v>2172.1166666666668</v>
      </c>
      <c r="G37" s="38">
        <v>2132.3333333333335</v>
      </c>
      <c r="H37" s="38">
        <v>2110.3166666666666</v>
      </c>
      <c r="I37" s="38">
        <v>2070.5333333333333</v>
      </c>
      <c r="J37" s="38">
        <v>2194.1333333333337</v>
      </c>
      <c r="K37" s="38">
        <v>2233.9166666666665</v>
      </c>
      <c r="L37" s="38">
        <v>2255.9333333333338</v>
      </c>
      <c r="M37" s="28">
        <v>2211.9</v>
      </c>
      <c r="N37" s="28">
        <v>2150.1</v>
      </c>
      <c r="O37" s="39">
        <v>1747500</v>
      </c>
      <c r="P37" s="40">
        <v>9.1822591822591816E-3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388.25</v>
      </c>
      <c r="F38" s="37">
        <v>387.34999999999997</v>
      </c>
      <c r="G38" s="38">
        <v>383.79999999999995</v>
      </c>
      <c r="H38" s="38">
        <v>379.34999999999997</v>
      </c>
      <c r="I38" s="38">
        <v>375.79999999999995</v>
      </c>
      <c r="J38" s="38">
        <v>391.79999999999995</v>
      </c>
      <c r="K38" s="38">
        <v>395.35</v>
      </c>
      <c r="L38" s="38">
        <v>399.79999999999995</v>
      </c>
      <c r="M38" s="28">
        <v>390.9</v>
      </c>
      <c r="N38" s="28">
        <v>382.9</v>
      </c>
      <c r="O38" s="39">
        <v>7995200</v>
      </c>
      <c r="P38" s="40">
        <v>-7.0671378091872794E-2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238</v>
      </c>
      <c r="F39" s="37">
        <v>240.06666666666669</v>
      </c>
      <c r="G39" s="38">
        <v>233.93333333333339</v>
      </c>
      <c r="H39" s="38">
        <v>229.8666666666667</v>
      </c>
      <c r="I39" s="38">
        <v>223.73333333333341</v>
      </c>
      <c r="J39" s="38">
        <v>244.13333333333338</v>
      </c>
      <c r="K39" s="38">
        <v>250.26666666666665</v>
      </c>
      <c r="L39" s="38">
        <v>254.33333333333337</v>
      </c>
      <c r="M39" s="28">
        <v>246.2</v>
      </c>
      <c r="N39" s="28">
        <v>236</v>
      </c>
      <c r="O39" s="39">
        <v>43404400</v>
      </c>
      <c r="P39" s="40">
        <v>-3.3806660715756484E-2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182.25</v>
      </c>
      <c r="F40" s="37">
        <v>180.98333333333335</v>
      </c>
      <c r="G40" s="38">
        <v>179.3666666666667</v>
      </c>
      <c r="H40" s="38">
        <v>176.48333333333335</v>
      </c>
      <c r="I40" s="38">
        <v>174.8666666666667</v>
      </c>
      <c r="J40" s="38">
        <v>183.8666666666667</v>
      </c>
      <c r="K40" s="38">
        <v>185.48333333333338</v>
      </c>
      <c r="L40" s="38">
        <v>188.3666666666667</v>
      </c>
      <c r="M40" s="28">
        <v>182.6</v>
      </c>
      <c r="N40" s="28">
        <v>178.1</v>
      </c>
      <c r="O40" s="39">
        <v>124177950</v>
      </c>
      <c r="P40" s="40">
        <v>5.7329669288354026E-3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1536.1</v>
      </c>
      <c r="F41" s="37">
        <v>1551.0333333333335</v>
      </c>
      <c r="G41" s="38">
        <v>1505.166666666667</v>
      </c>
      <c r="H41" s="38">
        <v>1474.2333333333333</v>
      </c>
      <c r="I41" s="38">
        <v>1428.3666666666668</v>
      </c>
      <c r="J41" s="38">
        <v>1581.9666666666672</v>
      </c>
      <c r="K41" s="38">
        <v>1627.8333333333335</v>
      </c>
      <c r="L41" s="38">
        <v>1658.7666666666673</v>
      </c>
      <c r="M41" s="28">
        <v>1596.9</v>
      </c>
      <c r="N41" s="28">
        <v>1520.1</v>
      </c>
      <c r="O41" s="39">
        <v>2185725</v>
      </c>
      <c r="P41" s="40">
        <v>4.3878501325309835E-2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106.9</v>
      </c>
      <c r="F42" s="37">
        <v>106.91666666666667</v>
      </c>
      <c r="G42" s="38">
        <v>105.83333333333334</v>
      </c>
      <c r="H42" s="38">
        <v>104.76666666666667</v>
      </c>
      <c r="I42" s="38">
        <v>103.68333333333334</v>
      </c>
      <c r="J42" s="38">
        <v>107.98333333333335</v>
      </c>
      <c r="K42" s="38">
        <v>109.06666666666669</v>
      </c>
      <c r="L42" s="38">
        <v>110.13333333333335</v>
      </c>
      <c r="M42" s="28">
        <v>108</v>
      </c>
      <c r="N42" s="28">
        <v>105.85</v>
      </c>
      <c r="O42" s="39">
        <v>76642200</v>
      </c>
      <c r="P42" s="40">
        <v>-1.918447735064556E-2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620.04999999999995</v>
      </c>
      <c r="F43" s="37">
        <v>620.6</v>
      </c>
      <c r="G43" s="38">
        <v>613.25</v>
      </c>
      <c r="H43" s="38">
        <v>606.44999999999993</v>
      </c>
      <c r="I43" s="38">
        <v>599.09999999999991</v>
      </c>
      <c r="J43" s="38">
        <v>627.40000000000009</v>
      </c>
      <c r="K43" s="38">
        <v>634.75000000000023</v>
      </c>
      <c r="L43" s="38">
        <v>641.55000000000018</v>
      </c>
      <c r="M43" s="28">
        <v>627.95000000000005</v>
      </c>
      <c r="N43" s="28">
        <v>613.79999999999995</v>
      </c>
      <c r="O43" s="39">
        <v>9444600</v>
      </c>
      <c r="P43" s="40">
        <v>9.0492419790809738E-3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759.85</v>
      </c>
      <c r="F44" s="37">
        <v>760.9</v>
      </c>
      <c r="G44" s="38">
        <v>754.05</v>
      </c>
      <c r="H44" s="38">
        <v>748.25</v>
      </c>
      <c r="I44" s="38">
        <v>741.4</v>
      </c>
      <c r="J44" s="38">
        <v>766.69999999999993</v>
      </c>
      <c r="K44" s="38">
        <v>773.55000000000007</v>
      </c>
      <c r="L44" s="38">
        <v>779.34999999999991</v>
      </c>
      <c r="M44" s="28">
        <v>767.75</v>
      </c>
      <c r="N44" s="28">
        <v>755.1</v>
      </c>
      <c r="O44" s="39">
        <v>10825000</v>
      </c>
      <c r="P44" s="40">
        <v>1.566898104710077E-2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805.35</v>
      </c>
      <c r="F45" s="37">
        <v>802.08333333333337</v>
      </c>
      <c r="G45" s="38">
        <v>797.16666666666674</v>
      </c>
      <c r="H45" s="38">
        <v>788.98333333333335</v>
      </c>
      <c r="I45" s="38">
        <v>784.06666666666672</v>
      </c>
      <c r="J45" s="38">
        <v>810.26666666666677</v>
      </c>
      <c r="K45" s="38">
        <v>815.18333333333351</v>
      </c>
      <c r="L45" s="38">
        <v>823.36666666666679</v>
      </c>
      <c r="M45" s="28">
        <v>807</v>
      </c>
      <c r="N45" s="28">
        <v>793.9</v>
      </c>
      <c r="O45" s="39">
        <v>37924000</v>
      </c>
      <c r="P45" s="40">
        <v>3.8555596024767158E-2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80</v>
      </c>
      <c r="F46" s="37">
        <v>80.400000000000006</v>
      </c>
      <c r="G46" s="38">
        <v>79.000000000000014</v>
      </c>
      <c r="H46" s="38">
        <v>78.000000000000014</v>
      </c>
      <c r="I46" s="38">
        <v>76.600000000000023</v>
      </c>
      <c r="J46" s="38">
        <v>81.400000000000006</v>
      </c>
      <c r="K46" s="38">
        <v>82.799999999999983</v>
      </c>
      <c r="L46" s="38">
        <v>83.8</v>
      </c>
      <c r="M46" s="28">
        <v>81.8</v>
      </c>
      <c r="N46" s="28">
        <v>79.400000000000006</v>
      </c>
      <c r="O46" s="39">
        <v>106123500</v>
      </c>
      <c r="P46" s="40">
        <v>3.650907599220593E-2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241.6</v>
      </c>
      <c r="F47" s="37">
        <v>243.01666666666665</v>
      </c>
      <c r="G47" s="38">
        <v>239.0333333333333</v>
      </c>
      <c r="H47" s="38">
        <v>236.46666666666664</v>
      </c>
      <c r="I47" s="38">
        <v>232.48333333333329</v>
      </c>
      <c r="J47" s="38">
        <v>245.58333333333331</v>
      </c>
      <c r="K47" s="38">
        <v>249.56666666666666</v>
      </c>
      <c r="L47" s="38">
        <v>252.13333333333333</v>
      </c>
      <c r="M47" s="28">
        <v>247</v>
      </c>
      <c r="N47" s="28">
        <v>240.45</v>
      </c>
      <c r="O47" s="39">
        <v>22405700</v>
      </c>
      <c r="P47" s="40">
        <v>1.2590895327449145E-2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18903.2</v>
      </c>
      <c r="F48" s="37">
        <v>18915.55</v>
      </c>
      <c r="G48" s="38">
        <v>18687.899999999998</v>
      </c>
      <c r="H48" s="38">
        <v>18472.599999999999</v>
      </c>
      <c r="I48" s="38">
        <v>18244.949999999997</v>
      </c>
      <c r="J48" s="38">
        <v>19130.849999999999</v>
      </c>
      <c r="K48" s="38">
        <v>19358.5</v>
      </c>
      <c r="L48" s="38">
        <v>19573.8</v>
      </c>
      <c r="M48" s="28">
        <v>19143.2</v>
      </c>
      <c r="N48" s="28">
        <v>18700.25</v>
      </c>
      <c r="O48" s="39">
        <v>153750</v>
      </c>
      <c r="P48" s="40">
        <v>-4.5322110715441894E-3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360.8</v>
      </c>
      <c r="F49" s="37">
        <v>360.11666666666673</v>
      </c>
      <c r="G49" s="38">
        <v>358.13333333333344</v>
      </c>
      <c r="H49" s="38">
        <v>355.4666666666667</v>
      </c>
      <c r="I49" s="38">
        <v>353.48333333333341</v>
      </c>
      <c r="J49" s="38">
        <v>362.78333333333347</v>
      </c>
      <c r="K49" s="38">
        <v>364.76666666666671</v>
      </c>
      <c r="L49" s="38">
        <v>367.43333333333351</v>
      </c>
      <c r="M49" s="28">
        <v>362.1</v>
      </c>
      <c r="N49" s="28">
        <v>357.45</v>
      </c>
      <c r="O49" s="39">
        <v>19456200</v>
      </c>
      <c r="P49" s="40">
        <v>2.8762293560957507E-3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4512.1499999999996</v>
      </c>
      <c r="F50" s="37">
        <v>4529.3500000000004</v>
      </c>
      <c r="G50" s="38">
        <v>4470.4000000000005</v>
      </c>
      <c r="H50" s="38">
        <v>4428.6500000000005</v>
      </c>
      <c r="I50" s="38">
        <v>4369.7000000000007</v>
      </c>
      <c r="J50" s="38">
        <v>4571.1000000000004</v>
      </c>
      <c r="K50" s="38">
        <v>4630.0500000000011</v>
      </c>
      <c r="L50" s="38">
        <v>4671.8</v>
      </c>
      <c r="M50" s="28">
        <v>4588.3</v>
      </c>
      <c r="N50" s="28">
        <v>4487.6000000000004</v>
      </c>
      <c r="O50" s="39">
        <v>1719600</v>
      </c>
      <c r="P50" s="40">
        <v>5.9258346679807811E-2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334.2</v>
      </c>
      <c r="F51" s="37">
        <v>330.76666666666671</v>
      </c>
      <c r="G51" s="38">
        <v>323.78333333333342</v>
      </c>
      <c r="H51" s="38">
        <v>313.36666666666673</v>
      </c>
      <c r="I51" s="38">
        <v>306.38333333333344</v>
      </c>
      <c r="J51" s="38">
        <v>341.18333333333339</v>
      </c>
      <c r="K51" s="38">
        <v>348.16666666666663</v>
      </c>
      <c r="L51" s="38">
        <v>358.58333333333337</v>
      </c>
      <c r="M51" s="28">
        <v>337.75</v>
      </c>
      <c r="N51" s="28">
        <v>320.35000000000002</v>
      </c>
      <c r="O51" s="39">
        <v>9902000</v>
      </c>
      <c r="P51" s="40">
        <v>0.15731650303880318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297.89999999999998</v>
      </c>
      <c r="F52" s="37">
        <v>295.95</v>
      </c>
      <c r="G52" s="38">
        <v>293.09999999999997</v>
      </c>
      <c r="H52" s="38">
        <v>288.29999999999995</v>
      </c>
      <c r="I52" s="38">
        <v>285.44999999999993</v>
      </c>
      <c r="J52" s="38">
        <v>300.75</v>
      </c>
      <c r="K52" s="38">
        <v>303.60000000000002</v>
      </c>
      <c r="L52" s="38">
        <v>308.40000000000003</v>
      </c>
      <c r="M52" s="28">
        <v>298.8</v>
      </c>
      <c r="N52" s="28">
        <v>291.14999999999998</v>
      </c>
      <c r="O52" s="39">
        <v>50058000</v>
      </c>
      <c r="P52" s="40">
        <v>-3.7078832822827665E-3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665.6</v>
      </c>
      <c r="F53" s="37">
        <v>664.28333333333342</v>
      </c>
      <c r="G53" s="38">
        <v>652.01666666666688</v>
      </c>
      <c r="H53" s="38">
        <v>638.43333333333351</v>
      </c>
      <c r="I53" s="38">
        <v>626.16666666666697</v>
      </c>
      <c r="J53" s="38">
        <v>677.86666666666679</v>
      </c>
      <c r="K53" s="38">
        <v>690.13333333333344</v>
      </c>
      <c r="L53" s="38">
        <v>703.7166666666667</v>
      </c>
      <c r="M53" s="28">
        <v>676.55</v>
      </c>
      <c r="N53" s="28">
        <v>650.70000000000005</v>
      </c>
      <c r="O53" s="39">
        <v>4449900</v>
      </c>
      <c r="P53" s="40">
        <v>-3.058623619371283E-2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289.89999999999998</v>
      </c>
      <c r="F54" s="37">
        <v>292.01666666666665</v>
      </c>
      <c r="G54" s="38">
        <v>284.2833333333333</v>
      </c>
      <c r="H54" s="38">
        <v>278.66666666666663</v>
      </c>
      <c r="I54" s="38">
        <v>270.93333333333328</v>
      </c>
      <c r="J54" s="38">
        <v>297.63333333333333</v>
      </c>
      <c r="K54" s="38">
        <v>305.36666666666667</v>
      </c>
      <c r="L54" s="38">
        <v>310.98333333333335</v>
      </c>
      <c r="M54" s="28">
        <v>299.75</v>
      </c>
      <c r="N54" s="28">
        <v>286.39999999999998</v>
      </c>
      <c r="O54" s="39">
        <v>6499600</v>
      </c>
      <c r="P54" s="40">
        <v>-7.6367770356686085E-2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1040.75</v>
      </c>
      <c r="F55" s="37">
        <v>1036.6499999999999</v>
      </c>
      <c r="G55" s="38">
        <v>1029.7999999999997</v>
      </c>
      <c r="H55" s="38">
        <v>1018.8499999999999</v>
      </c>
      <c r="I55" s="38">
        <v>1011.9999999999998</v>
      </c>
      <c r="J55" s="38">
        <v>1047.5999999999997</v>
      </c>
      <c r="K55" s="38">
        <v>1054.4499999999996</v>
      </c>
      <c r="L55" s="38">
        <v>1065.3999999999996</v>
      </c>
      <c r="M55" s="28">
        <v>1043.5</v>
      </c>
      <c r="N55" s="28">
        <v>1025.7</v>
      </c>
      <c r="O55" s="39">
        <v>12248750</v>
      </c>
      <c r="P55" s="40">
        <v>1.1875258157786039E-2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915.25</v>
      </c>
      <c r="F56" s="37">
        <v>916.2833333333333</v>
      </c>
      <c r="G56" s="38">
        <v>910.96666666666658</v>
      </c>
      <c r="H56" s="38">
        <v>906.68333333333328</v>
      </c>
      <c r="I56" s="38">
        <v>901.36666666666656</v>
      </c>
      <c r="J56" s="38">
        <v>920.56666666666661</v>
      </c>
      <c r="K56" s="38">
        <v>925.88333333333321</v>
      </c>
      <c r="L56" s="38">
        <v>930.16666666666663</v>
      </c>
      <c r="M56" s="28">
        <v>921.6</v>
      </c>
      <c r="N56" s="28">
        <v>912</v>
      </c>
      <c r="O56" s="39">
        <v>11240450</v>
      </c>
      <c r="P56" s="40">
        <v>-1.7108105035807661E-2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239.15</v>
      </c>
      <c r="F57" s="37">
        <v>238.81666666666669</v>
      </c>
      <c r="G57" s="38">
        <v>236.33333333333337</v>
      </c>
      <c r="H57" s="38">
        <v>233.51666666666668</v>
      </c>
      <c r="I57" s="38">
        <v>231.03333333333336</v>
      </c>
      <c r="J57" s="38">
        <v>241.63333333333338</v>
      </c>
      <c r="K57" s="38">
        <v>244.11666666666667</v>
      </c>
      <c r="L57" s="38">
        <v>246.93333333333339</v>
      </c>
      <c r="M57" s="28">
        <v>241.3</v>
      </c>
      <c r="N57" s="28">
        <v>236</v>
      </c>
      <c r="O57" s="39">
        <v>37300200</v>
      </c>
      <c r="P57" s="40">
        <v>-1.3551038542707986E-2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4272.8999999999996</v>
      </c>
      <c r="F58" s="37">
        <v>4256.8499999999995</v>
      </c>
      <c r="G58" s="38">
        <v>4218.6999999999989</v>
      </c>
      <c r="H58" s="38">
        <v>4164.4999999999991</v>
      </c>
      <c r="I58" s="38">
        <v>4126.3499999999985</v>
      </c>
      <c r="J58" s="38">
        <v>4311.0499999999993</v>
      </c>
      <c r="K58" s="38">
        <v>4349.1999999999989</v>
      </c>
      <c r="L58" s="38">
        <v>4403.3999999999996</v>
      </c>
      <c r="M58" s="28">
        <v>4295</v>
      </c>
      <c r="N58" s="28">
        <v>4202.6499999999996</v>
      </c>
      <c r="O58" s="39">
        <v>829200</v>
      </c>
      <c r="P58" s="40">
        <v>2.351416404369561E-2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1607.5</v>
      </c>
      <c r="F59" s="37">
        <v>1609.6499999999999</v>
      </c>
      <c r="G59" s="38">
        <v>1598.9499999999998</v>
      </c>
      <c r="H59" s="38">
        <v>1590.3999999999999</v>
      </c>
      <c r="I59" s="38">
        <v>1579.6999999999998</v>
      </c>
      <c r="J59" s="38">
        <v>1618.1999999999998</v>
      </c>
      <c r="K59" s="38">
        <v>1628.9</v>
      </c>
      <c r="L59" s="38">
        <v>1637.4499999999998</v>
      </c>
      <c r="M59" s="28">
        <v>1620.35</v>
      </c>
      <c r="N59" s="28">
        <v>1601.1</v>
      </c>
      <c r="O59" s="39">
        <v>2759750</v>
      </c>
      <c r="P59" s="40">
        <v>-2.5821596244131457E-2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625.45000000000005</v>
      </c>
      <c r="F60" s="37">
        <v>621.4666666666667</v>
      </c>
      <c r="G60" s="38">
        <v>613.13333333333344</v>
      </c>
      <c r="H60" s="38">
        <v>600.81666666666672</v>
      </c>
      <c r="I60" s="38">
        <v>592.48333333333346</v>
      </c>
      <c r="J60" s="38">
        <v>633.78333333333342</v>
      </c>
      <c r="K60" s="38">
        <v>642.11666666666667</v>
      </c>
      <c r="L60" s="38">
        <v>654.43333333333339</v>
      </c>
      <c r="M60" s="28">
        <v>629.79999999999995</v>
      </c>
      <c r="N60" s="28">
        <v>609.15</v>
      </c>
      <c r="O60" s="39">
        <v>5946000</v>
      </c>
      <c r="P60" s="40">
        <v>-5.1372048500319081E-2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927.65</v>
      </c>
      <c r="F61" s="37">
        <v>931.36666666666667</v>
      </c>
      <c r="G61" s="38">
        <v>914.33333333333337</v>
      </c>
      <c r="H61" s="38">
        <v>901.01666666666665</v>
      </c>
      <c r="I61" s="38">
        <v>883.98333333333335</v>
      </c>
      <c r="J61" s="38">
        <v>944.68333333333339</v>
      </c>
      <c r="K61" s="38">
        <v>961.7166666666667</v>
      </c>
      <c r="L61" s="38">
        <v>975.03333333333342</v>
      </c>
      <c r="M61" s="28">
        <v>948.4</v>
      </c>
      <c r="N61" s="28">
        <v>918.05</v>
      </c>
      <c r="O61" s="39">
        <v>1479100</v>
      </c>
      <c r="P61" s="40">
        <v>-4.9482681061628432E-2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254.05</v>
      </c>
      <c r="F62" s="37">
        <v>254.25</v>
      </c>
      <c r="G62" s="38">
        <v>251.95</v>
      </c>
      <c r="H62" s="38">
        <v>249.85</v>
      </c>
      <c r="I62" s="38">
        <v>247.54999999999998</v>
      </c>
      <c r="J62" s="38">
        <v>256.35000000000002</v>
      </c>
      <c r="K62" s="38">
        <v>258.64999999999998</v>
      </c>
      <c r="L62" s="38">
        <v>260.75</v>
      </c>
      <c r="M62" s="28">
        <v>256.55</v>
      </c>
      <c r="N62" s="28">
        <v>252.15</v>
      </c>
      <c r="O62" s="39">
        <v>14185500</v>
      </c>
      <c r="P62" s="40">
        <v>4.1836561331974175E-3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140.69999999999999</v>
      </c>
      <c r="F63" s="37">
        <v>140.08333333333334</v>
      </c>
      <c r="G63" s="38">
        <v>138.9666666666667</v>
      </c>
      <c r="H63" s="38">
        <v>137.23333333333335</v>
      </c>
      <c r="I63" s="38">
        <v>136.1166666666667</v>
      </c>
      <c r="J63" s="38">
        <v>141.81666666666669</v>
      </c>
      <c r="K63" s="38">
        <v>142.93333333333331</v>
      </c>
      <c r="L63" s="38">
        <v>144.66666666666669</v>
      </c>
      <c r="M63" s="28">
        <v>141.19999999999999</v>
      </c>
      <c r="N63" s="28">
        <v>138.35</v>
      </c>
      <c r="O63" s="39">
        <v>17645000</v>
      </c>
      <c r="P63" s="40">
        <v>1.2625538020086082E-2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1636.55</v>
      </c>
      <c r="F64" s="37">
        <v>1631.5833333333333</v>
      </c>
      <c r="G64" s="38">
        <v>1616.9666666666665</v>
      </c>
      <c r="H64" s="38">
        <v>1597.3833333333332</v>
      </c>
      <c r="I64" s="38">
        <v>1582.7666666666664</v>
      </c>
      <c r="J64" s="38">
        <v>1651.1666666666665</v>
      </c>
      <c r="K64" s="38">
        <v>1665.7833333333333</v>
      </c>
      <c r="L64" s="38">
        <v>1685.3666666666666</v>
      </c>
      <c r="M64" s="28">
        <v>1646.2</v>
      </c>
      <c r="N64" s="28">
        <v>1612</v>
      </c>
      <c r="O64" s="39">
        <v>2536200</v>
      </c>
      <c r="P64" s="40">
        <v>2.1337126600284497E-3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518.75</v>
      </c>
      <c r="F65" s="37">
        <v>520.4666666666667</v>
      </c>
      <c r="G65" s="38">
        <v>515.93333333333339</v>
      </c>
      <c r="H65" s="38">
        <v>513.11666666666667</v>
      </c>
      <c r="I65" s="38">
        <v>508.58333333333337</v>
      </c>
      <c r="J65" s="38">
        <v>523.28333333333342</v>
      </c>
      <c r="K65" s="38">
        <v>527.81666666666672</v>
      </c>
      <c r="L65" s="38">
        <v>530.63333333333344</v>
      </c>
      <c r="M65" s="28">
        <v>525</v>
      </c>
      <c r="N65" s="28">
        <v>517.65</v>
      </c>
      <c r="O65" s="39">
        <v>13651250</v>
      </c>
      <c r="P65" s="40">
        <v>2.3332083958020989E-2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2063</v>
      </c>
      <c r="F66" s="37">
        <v>2060.3333333333335</v>
      </c>
      <c r="G66" s="38">
        <v>2040.666666666667</v>
      </c>
      <c r="H66" s="38">
        <v>2018.3333333333335</v>
      </c>
      <c r="I66" s="38">
        <v>1998.666666666667</v>
      </c>
      <c r="J66" s="38">
        <v>2082.666666666667</v>
      </c>
      <c r="K66" s="38">
        <v>2102.3333333333339</v>
      </c>
      <c r="L66" s="38">
        <v>2124.666666666667</v>
      </c>
      <c r="M66" s="28">
        <v>2080</v>
      </c>
      <c r="N66" s="28">
        <v>2038</v>
      </c>
      <c r="O66" s="39">
        <v>1714000</v>
      </c>
      <c r="P66" s="40">
        <v>1.630595908686629E-2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1934.85</v>
      </c>
      <c r="F67" s="37">
        <v>1948.5333333333335</v>
      </c>
      <c r="G67" s="38">
        <v>1915.0666666666671</v>
      </c>
      <c r="H67" s="38">
        <v>1895.2833333333335</v>
      </c>
      <c r="I67" s="38">
        <v>1861.8166666666671</v>
      </c>
      <c r="J67" s="38">
        <v>1968.3166666666671</v>
      </c>
      <c r="K67" s="38">
        <v>2001.7833333333338</v>
      </c>
      <c r="L67" s="38">
        <v>2021.5666666666671</v>
      </c>
      <c r="M67" s="28">
        <v>1982</v>
      </c>
      <c r="N67" s="28">
        <v>1928.75</v>
      </c>
      <c r="O67" s="39">
        <v>2196100</v>
      </c>
      <c r="P67" s="40">
        <v>-1.4804181059620475E-2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220</v>
      </c>
      <c r="F68" s="37">
        <v>219.96666666666667</v>
      </c>
      <c r="G68" s="38">
        <v>218.03333333333333</v>
      </c>
      <c r="H68" s="38">
        <v>216.06666666666666</v>
      </c>
      <c r="I68" s="38">
        <v>214.13333333333333</v>
      </c>
      <c r="J68" s="38">
        <v>221.93333333333334</v>
      </c>
      <c r="K68" s="38">
        <v>223.86666666666667</v>
      </c>
      <c r="L68" s="38">
        <v>225.83333333333334</v>
      </c>
      <c r="M68" s="28">
        <v>221.9</v>
      </c>
      <c r="N68" s="28">
        <v>218</v>
      </c>
      <c r="O68" s="39">
        <v>18048800</v>
      </c>
      <c r="P68" s="40">
        <v>-1.8275967103259214E-2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3080.15</v>
      </c>
      <c r="F69" s="37">
        <v>3099.2000000000003</v>
      </c>
      <c r="G69" s="38">
        <v>3043.9500000000007</v>
      </c>
      <c r="H69" s="38">
        <v>3007.7500000000005</v>
      </c>
      <c r="I69" s="38">
        <v>2952.5000000000009</v>
      </c>
      <c r="J69" s="38">
        <v>3135.4000000000005</v>
      </c>
      <c r="K69" s="38">
        <v>3190.6499999999996</v>
      </c>
      <c r="L69" s="38">
        <v>3226.8500000000004</v>
      </c>
      <c r="M69" s="28">
        <v>3154.45</v>
      </c>
      <c r="N69" s="28">
        <v>3063</v>
      </c>
      <c r="O69" s="39">
        <v>4368250</v>
      </c>
      <c r="P69" s="40">
        <v>2.1502233239015036E-2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3043.65</v>
      </c>
      <c r="F70" s="37">
        <v>3028.3333333333335</v>
      </c>
      <c r="G70" s="38">
        <v>3006.666666666667</v>
      </c>
      <c r="H70" s="38">
        <v>2969.6833333333334</v>
      </c>
      <c r="I70" s="38">
        <v>2948.0166666666669</v>
      </c>
      <c r="J70" s="38">
        <v>3065.3166666666671</v>
      </c>
      <c r="K70" s="38">
        <v>3086.983333333334</v>
      </c>
      <c r="L70" s="38">
        <v>3123.9666666666672</v>
      </c>
      <c r="M70" s="28">
        <v>3050</v>
      </c>
      <c r="N70" s="28">
        <v>2991.35</v>
      </c>
      <c r="O70" s="39">
        <v>1089075</v>
      </c>
      <c r="P70" s="40">
        <v>4.7011320210541496E-2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471.45</v>
      </c>
      <c r="F71" s="37">
        <v>465.90000000000003</v>
      </c>
      <c r="G71" s="38">
        <v>459.35000000000008</v>
      </c>
      <c r="H71" s="38">
        <v>447.25000000000006</v>
      </c>
      <c r="I71" s="38">
        <v>440.7000000000001</v>
      </c>
      <c r="J71" s="38">
        <v>478.00000000000006</v>
      </c>
      <c r="K71" s="38">
        <v>484.55</v>
      </c>
      <c r="L71" s="38">
        <v>496.65000000000003</v>
      </c>
      <c r="M71" s="28">
        <v>472.45</v>
      </c>
      <c r="N71" s="28">
        <v>453.8</v>
      </c>
      <c r="O71" s="39">
        <v>35783550</v>
      </c>
      <c r="P71" s="40">
        <v>3.2615941338920103E-2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4396.75</v>
      </c>
      <c r="F72" s="37">
        <v>4406.2833333333328</v>
      </c>
      <c r="G72" s="38">
        <v>4372.5166666666655</v>
      </c>
      <c r="H72" s="38">
        <v>4348.2833333333328</v>
      </c>
      <c r="I72" s="38">
        <v>4314.5166666666655</v>
      </c>
      <c r="J72" s="38">
        <v>4430.5166666666655</v>
      </c>
      <c r="K72" s="38">
        <v>4464.2833333333319</v>
      </c>
      <c r="L72" s="38">
        <v>4488.5166666666655</v>
      </c>
      <c r="M72" s="28">
        <v>4440.05</v>
      </c>
      <c r="N72" s="28">
        <v>4382.05</v>
      </c>
      <c r="O72" s="39">
        <v>3686250</v>
      </c>
      <c r="P72" s="40">
        <v>4.5304356712198117E-3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3572.55</v>
      </c>
      <c r="F73" s="37">
        <v>3556.7333333333336</v>
      </c>
      <c r="G73" s="38">
        <v>3531.0666666666671</v>
      </c>
      <c r="H73" s="38">
        <v>3489.5833333333335</v>
      </c>
      <c r="I73" s="38">
        <v>3463.916666666667</v>
      </c>
      <c r="J73" s="38">
        <v>3598.2166666666672</v>
      </c>
      <c r="K73" s="38">
        <v>3623.8833333333332</v>
      </c>
      <c r="L73" s="38">
        <v>3665.3666666666672</v>
      </c>
      <c r="M73" s="28">
        <v>3582.4</v>
      </c>
      <c r="N73" s="28">
        <v>3515.25</v>
      </c>
      <c r="O73" s="39">
        <v>3502625</v>
      </c>
      <c r="P73" s="40">
        <v>-2.9340446168768186E-2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2055.65</v>
      </c>
      <c r="F74" s="37">
        <v>2062.7000000000003</v>
      </c>
      <c r="G74" s="38">
        <v>2028.7500000000005</v>
      </c>
      <c r="H74" s="38">
        <v>2001.8500000000001</v>
      </c>
      <c r="I74" s="38">
        <v>1967.9000000000003</v>
      </c>
      <c r="J74" s="38">
        <v>2089.6000000000004</v>
      </c>
      <c r="K74" s="38">
        <v>2123.5500000000002</v>
      </c>
      <c r="L74" s="38">
        <v>2150.4500000000007</v>
      </c>
      <c r="M74" s="28">
        <v>2096.65</v>
      </c>
      <c r="N74" s="28">
        <v>2035.8</v>
      </c>
      <c r="O74" s="39">
        <v>1482525</v>
      </c>
      <c r="P74" s="40">
        <v>5.3135378003516309E-2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204.35</v>
      </c>
      <c r="F75" s="37">
        <v>203.46666666666667</v>
      </c>
      <c r="G75" s="38">
        <v>201.38333333333333</v>
      </c>
      <c r="H75" s="38">
        <v>198.41666666666666</v>
      </c>
      <c r="I75" s="38">
        <v>196.33333333333331</v>
      </c>
      <c r="J75" s="38">
        <v>206.43333333333334</v>
      </c>
      <c r="K75" s="38">
        <v>208.51666666666665</v>
      </c>
      <c r="L75" s="38">
        <v>211.48333333333335</v>
      </c>
      <c r="M75" s="28">
        <v>205.55</v>
      </c>
      <c r="N75" s="28">
        <v>200.5</v>
      </c>
      <c r="O75" s="39">
        <v>25344000</v>
      </c>
      <c r="P75" s="40">
        <v>-3.2568366084925103E-2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126.25</v>
      </c>
      <c r="F76" s="37">
        <v>126.01666666666667</v>
      </c>
      <c r="G76" s="38">
        <v>124.73333333333333</v>
      </c>
      <c r="H76" s="38">
        <v>123.21666666666667</v>
      </c>
      <c r="I76" s="38">
        <v>121.93333333333334</v>
      </c>
      <c r="J76" s="38">
        <v>127.53333333333333</v>
      </c>
      <c r="K76" s="38">
        <v>128.81666666666666</v>
      </c>
      <c r="L76" s="38">
        <v>130.33333333333331</v>
      </c>
      <c r="M76" s="28">
        <v>127.3</v>
      </c>
      <c r="N76" s="28">
        <v>124.5</v>
      </c>
      <c r="O76" s="39">
        <v>95590000</v>
      </c>
      <c r="P76" s="40">
        <v>-7.2181544373474578E-3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105</v>
      </c>
      <c r="F77" s="37">
        <v>104.61666666666667</v>
      </c>
      <c r="G77" s="38">
        <v>103.43333333333335</v>
      </c>
      <c r="H77" s="38">
        <v>101.86666666666667</v>
      </c>
      <c r="I77" s="38">
        <v>100.68333333333335</v>
      </c>
      <c r="J77" s="38">
        <v>106.18333333333335</v>
      </c>
      <c r="K77" s="38">
        <v>107.36666666666669</v>
      </c>
      <c r="L77" s="38">
        <v>108.93333333333335</v>
      </c>
      <c r="M77" s="28">
        <v>105.8</v>
      </c>
      <c r="N77" s="28">
        <v>103.05</v>
      </c>
      <c r="O77" s="39">
        <v>73309800</v>
      </c>
      <c r="P77" s="40">
        <v>7.0387129210658624E-3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612.15</v>
      </c>
      <c r="F78" s="37">
        <v>609.7833333333333</v>
      </c>
      <c r="G78" s="38">
        <v>603.66666666666663</v>
      </c>
      <c r="H78" s="38">
        <v>595.18333333333328</v>
      </c>
      <c r="I78" s="38">
        <v>589.06666666666661</v>
      </c>
      <c r="J78" s="38">
        <v>618.26666666666665</v>
      </c>
      <c r="K78" s="38">
        <v>624.38333333333344</v>
      </c>
      <c r="L78" s="38">
        <v>632.86666666666667</v>
      </c>
      <c r="M78" s="28">
        <v>615.9</v>
      </c>
      <c r="N78" s="28">
        <v>601.29999999999995</v>
      </c>
      <c r="O78" s="39">
        <v>7174600</v>
      </c>
      <c r="P78" s="40">
        <v>2.4218588283999171E-2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45.25</v>
      </c>
      <c r="F79" s="37">
        <v>45.083333333333336</v>
      </c>
      <c r="G79" s="38">
        <v>44.81666666666667</v>
      </c>
      <c r="H79" s="38">
        <v>44.383333333333333</v>
      </c>
      <c r="I79" s="38">
        <v>44.116666666666667</v>
      </c>
      <c r="J79" s="38">
        <v>45.516666666666673</v>
      </c>
      <c r="K79" s="38">
        <v>45.783333333333339</v>
      </c>
      <c r="L79" s="38">
        <v>46.216666666666676</v>
      </c>
      <c r="M79" s="28">
        <v>45.35</v>
      </c>
      <c r="N79" s="28">
        <v>44.65</v>
      </c>
      <c r="O79" s="39">
        <v>130950000</v>
      </c>
      <c r="P79" s="40">
        <v>1.0241277555979865E-2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591.4</v>
      </c>
      <c r="F80" s="37">
        <v>590.9</v>
      </c>
      <c r="G80" s="38">
        <v>581.79999999999995</v>
      </c>
      <c r="H80" s="38">
        <v>572.19999999999993</v>
      </c>
      <c r="I80" s="38">
        <v>563.09999999999991</v>
      </c>
      <c r="J80" s="38">
        <v>600.5</v>
      </c>
      <c r="K80" s="38">
        <v>609.60000000000014</v>
      </c>
      <c r="L80" s="38">
        <v>619.20000000000005</v>
      </c>
      <c r="M80" s="28">
        <v>600</v>
      </c>
      <c r="N80" s="28">
        <v>581.29999999999995</v>
      </c>
      <c r="O80" s="39">
        <v>6549400</v>
      </c>
      <c r="P80" s="40">
        <v>-1.7550702028081122E-2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1008.7</v>
      </c>
      <c r="F81" s="37">
        <v>1008.2833333333333</v>
      </c>
      <c r="G81" s="38">
        <v>1002.9166666666666</v>
      </c>
      <c r="H81" s="38">
        <v>997.13333333333333</v>
      </c>
      <c r="I81" s="38">
        <v>991.76666666666665</v>
      </c>
      <c r="J81" s="38">
        <v>1014.0666666666666</v>
      </c>
      <c r="K81" s="38">
        <v>1019.4333333333334</v>
      </c>
      <c r="L81" s="38">
        <v>1025.2166666666667</v>
      </c>
      <c r="M81" s="28">
        <v>1013.65</v>
      </c>
      <c r="N81" s="28">
        <v>1002.5</v>
      </c>
      <c r="O81" s="39">
        <v>7491000</v>
      </c>
      <c r="P81" s="40">
        <v>-7.551669316375199E-3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1322.05</v>
      </c>
      <c r="F82" s="37">
        <v>1311.5833333333333</v>
      </c>
      <c r="G82" s="38">
        <v>1296.4666666666665</v>
      </c>
      <c r="H82" s="38">
        <v>1270.8833333333332</v>
      </c>
      <c r="I82" s="38">
        <v>1255.7666666666664</v>
      </c>
      <c r="J82" s="38">
        <v>1337.1666666666665</v>
      </c>
      <c r="K82" s="38">
        <v>1352.2833333333333</v>
      </c>
      <c r="L82" s="38">
        <v>1377.8666666666666</v>
      </c>
      <c r="M82" s="28">
        <v>1326.7</v>
      </c>
      <c r="N82" s="28">
        <v>1286</v>
      </c>
      <c r="O82" s="39">
        <v>4808075</v>
      </c>
      <c r="P82" s="40">
        <v>1.5288211289837246E-2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276.7</v>
      </c>
      <c r="F83" s="37">
        <v>276.76666666666665</v>
      </c>
      <c r="G83" s="38">
        <v>273.93333333333328</v>
      </c>
      <c r="H83" s="38">
        <v>271.16666666666663</v>
      </c>
      <c r="I83" s="38">
        <v>268.33333333333326</v>
      </c>
      <c r="J83" s="38">
        <v>279.5333333333333</v>
      </c>
      <c r="K83" s="38">
        <v>282.36666666666667</v>
      </c>
      <c r="L83" s="38">
        <v>285.13333333333333</v>
      </c>
      <c r="M83" s="28">
        <v>279.60000000000002</v>
      </c>
      <c r="N83" s="28">
        <v>274</v>
      </c>
      <c r="O83" s="39">
        <v>8758000</v>
      </c>
      <c r="P83" s="40">
        <v>-1.1512415349887133E-2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1716.5</v>
      </c>
      <c r="F84" s="37">
        <v>1709.0333333333335</v>
      </c>
      <c r="G84" s="38">
        <v>1694.5166666666671</v>
      </c>
      <c r="H84" s="38">
        <v>1672.5333333333335</v>
      </c>
      <c r="I84" s="38">
        <v>1658.0166666666671</v>
      </c>
      <c r="J84" s="38">
        <v>1731.0166666666671</v>
      </c>
      <c r="K84" s="38">
        <v>1745.5333333333335</v>
      </c>
      <c r="L84" s="38">
        <v>1767.5166666666671</v>
      </c>
      <c r="M84" s="28">
        <v>1723.55</v>
      </c>
      <c r="N84" s="28">
        <v>1687.05</v>
      </c>
      <c r="O84" s="39">
        <v>12569450</v>
      </c>
      <c r="P84" s="40">
        <v>1.1728651961711626E-3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478.25</v>
      </c>
      <c r="F85" s="37">
        <v>480.13333333333338</v>
      </c>
      <c r="G85" s="38">
        <v>471.61666666666679</v>
      </c>
      <c r="H85" s="38">
        <v>464.98333333333341</v>
      </c>
      <c r="I85" s="38">
        <v>456.46666666666681</v>
      </c>
      <c r="J85" s="38">
        <v>486.76666666666677</v>
      </c>
      <c r="K85" s="38">
        <v>495.2833333333333</v>
      </c>
      <c r="L85" s="38">
        <v>501.91666666666674</v>
      </c>
      <c r="M85" s="28">
        <v>488.65</v>
      </c>
      <c r="N85" s="28">
        <v>473.5</v>
      </c>
      <c r="O85" s="39">
        <v>6490000</v>
      </c>
      <c r="P85" s="40">
        <v>6.0065878705677193E-3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3064.7</v>
      </c>
      <c r="F86" s="37">
        <v>3068.4666666666667</v>
      </c>
      <c r="G86" s="38">
        <v>3036.4833333333336</v>
      </c>
      <c r="H86" s="38">
        <v>3008.2666666666669</v>
      </c>
      <c r="I86" s="38">
        <v>2976.2833333333338</v>
      </c>
      <c r="J86" s="38">
        <v>3096.6833333333334</v>
      </c>
      <c r="K86" s="38">
        <v>3128.6666666666661</v>
      </c>
      <c r="L86" s="38">
        <v>3156.8833333333332</v>
      </c>
      <c r="M86" s="28">
        <v>3100.45</v>
      </c>
      <c r="N86" s="28">
        <v>3040.25</v>
      </c>
      <c r="O86" s="39">
        <v>2766600</v>
      </c>
      <c r="P86" s="40">
        <v>1.1942242970361524E-3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1260.25</v>
      </c>
      <c r="F87" s="37">
        <v>1263.7333333333333</v>
      </c>
      <c r="G87" s="38">
        <v>1249.7666666666667</v>
      </c>
      <c r="H87" s="38">
        <v>1239.2833333333333</v>
      </c>
      <c r="I87" s="38">
        <v>1225.3166666666666</v>
      </c>
      <c r="J87" s="38">
        <v>1274.2166666666667</v>
      </c>
      <c r="K87" s="38">
        <v>1288.1833333333334</v>
      </c>
      <c r="L87" s="38">
        <v>1298.6666666666667</v>
      </c>
      <c r="M87" s="28">
        <v>1277.7</v>
      </c>
      <c r="N87" s="28">
        <v>1253.25</v>
      </c>
      <c r="O87" s="39">
        <v>5363500</v>
      </c>
      <c r="P87" s="40">
        <v>1.3415210203117619E-2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1095.75</v>
      </c>
      <c r="F88" s="37">
        <v>1093.95</v>
      </c>
      <c r="G88" s="38">
        <v>1084.95</v>
      </c>
      <c r="H88" s="38">
        <v>1074.1500000000001</v>
      </c>
      <c r="I88" s="38">
        <v>1065.1500000000001</v>
      </c>
      <c r="J88" s="38">
        <v>1104.75</v>
      </c>
      <c r="K88" s="38">
        <v>1113.75</v>
      </c>
      <c r="L88" s="38">
        <v>1124.55</v>
      </c>
      <c r="M88" s="28">
        <v>1102.95</v>
      </c>
      <c r="N88" s="28">
        <v>1083.1500000000001</v>
      </c>
      <c r="O88" s="39">
        <v>11226600</v>
      </c>
      <c r="P88" s="40">
        <v>4.1322314049586778E-3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2714.7</v>
      </c>
      <c r="F89" s="37">
        <v>2714.1</v>
      </c>
      <c r="G89" s="38">
        <v>2697.75</v>
      </c>
      <c r="H89" s="38">
        <v>2680.8</v>
      </c>
      <c r="I89" s="38">
        <v>2664.4500000000003</v>
      </c>
      <c r="J89" s="38">
        <v>2731.0499999999997</v>
      </c>
      <c r="K89" s="38">
        <v>2747.3999999999992</v>
      </c>
      <c r="L89" s="38">
        <v>2764.3499999999995</v>
      </c>
      <c r="M89" s="28">
        <v>2730.45</v>
      </c>
      <c r="N89" s="28">
        <v>2697.15</v>
      </c>
      <c r="O89" s="39">
        <v>20183400</v>
      </c>
      <c r="P89" s="40">
        <v>1.8376120125938485E-2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1800.45</v>
      </c>
      <c r="F90" s="37">
        <v>1775.2666666666667</v>
      </c>
      <c r="G90" s="38">
        <v>1746.1833333333334</v>
      </c>
      <c r="H90" s="38">
        <v>1691.9166666666667</v>
      </c>
      <c r="I90" s="38">
        <v>1662.8333333333335</v>
      </c>
      <c r="J90" s="38">
        <v>1829.5333333333333</v>
      </c>
      <c r="K90" s="38">
        <v>1858.6166666666668</v>
      </c>
      <c r="L90" s="38">
        <v>1912.8833333333332</v>
      </c>
      <c r="M90" s="28">
        <v>1804.35</v>
      </c>
      <c r="N90" s="28">
        <v>1721</v>
      </c>
      <c r="O90" s="39">
        <v>2412900</v>
      </c>
      <c r="P90" s="40">
        <v>7.8439259855189056E-2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1646.55</v>
      </c>
      <c r="F91" s="37">
        <v>1642.9166666666667</v>
      </c>
      <c r="G91" s="38">
        <v>1636.6833333333334</v>
      </c>
      <c r="H91" s="38">
        <v>1626.8166666666666</v>
      </c>
      <c r="I91" s="38">
        <v>1620.5833333333333</v>
      </c>
      <c r="J91" s="38">
        <v>1652.7833333333335</v>
      </c>
      <c r="K91" s="38">
        <v>1659.0166666666667</v>
      </c>
      <c r="L91" s="38">
        <v>1668.8833333333337</v>
      </c>
      <c r="M91" s="28">
        <v>1649.15</v>
      </c>
      <c r="N91" s="28">
        <v>1633.05</v>
      </c>
      <c r="O91" s="39">
        <v>70862550</v>
      </c>
      <c r="P91" s="40">
        <v>4.9451278011341032E-3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558.04999999999995</v>
      </c>
      <c r="F92" s="37">
        <v>559.25</v>
      </c>
      <c r="G92" s="38">
        <v>554.45000000000005</v>
      </c>
      <c r="H92" s="38">
        <v>550.85</v>
      </c>
      <c r="I92" s="38">
        <v>546.05000000000007</v>
      </c>
      <c r="J92" s="38">
        <v>562.85</v>
      </c>
      <c r="K92" s="38">
        <v>567.65</v>
      </c>
      <c r="L92" s="38">
        <v>571.25</v>
      </c>
      <c r="M92" s="28">
        <v>564.04999999999995</v>
      </c>
      <c r="N92" s="28">
        <v>555.65</v>
      </c>
      <c r="O92" s="39">
        <v>17966300</v>
      </c>
      <c r="P92" s="40">
        <v>1.0893111344927896E-2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2710.5</v>
      </c>
      <c r="F93" s="37">
        <v>2704.5</v>
      </c>
      <c r="G93" s="38">
        <v>2670.55</v>
      </c>
      <c r="H93" s="38">
        <v>2630.6000000000004</v>
      </c>
      <c r="I93" s="38">
        <v>2596.6500000000005</v>
      </c>
      <c r="J93" s="38">
        <v>2744.45</v>
      </c>
      <c r="K93" s="38">
        <v>2778.3999999999996</v>
      </c>
      <c r="L93" s="38">
        <v>2818.3499999999995</v>
      </c>
      <c r="M93" s="28">
        <v>2738.45</v>
      </c>
      <c r="N93" s="28">
        <v>2664.55</v>
      </c>
      <c r="O93" s="39">
        <v>4043700</v>
      </c>
      <c r="P93" s="40">
        <v>-2.0848467238122913E-2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407.85</v>
      </c>
      <c r="F94" s="37">
        <v>405.75</v>
      </c>
      <c r="G94" s="38">
        <v>402.6</v>
      </c>
      <c r="H94" s="38">
        <v>397.35</v>
      </c>
      <c r="I94" s="38">
        <v>394.20000000000005</v>
      </c>
      <c r="J94" s="38">
        <v>411</v>
      </c>
      <c r="K94" s="38">
        <v>414.15</v>
      </c>
      <c r="L94" s="38">
        <v>419.4</v>
      </c>
      <c r="M94" s="28">
        <v>408.9</v>
      </c>
      <c r="N94" s="28">
        <v>400.5</v>
      </c>
      <c r="O94" s="39">
        <v>30646000</v>
      </c>
      <c r="P94" s="40">
        <v>3.6360193163526185E-2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101.9</v>
      </c>
      <c r="F95" s="37">
        <v>101.65000000000002</v>
      </c>
      <c r="G95" s="38">
        <v>100.65000000000003</v>
      </c>
      <c r="H95" s="38">
        <v>99.40000000000002</v>
      </c>
      <c r="I95" s="38">
        <v>98.400000000000034</v>
      </c>
      <c r="J95" s="38">
        <v>102.90000000000003</v>
      </c>
      <c r="K95" s="38">
        <v>103.9</v>
      </c>
      <c r="L95" s="38">
        <v>105.15000000000003</v>
      </c>
      <c r="M95" s="28">
        <v>102.65</v>
      </c>
      <c r="N95" s="28">
        <v>100.4</v>
      </c>
      <c r="O95" s="39">
        <v>21981500</v>
      </c>
      <c r="P95" s="40">
        <v>-3.326604479745271E-2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256.05</v>
      </c>
      <c r="F96" s="37">
        <v>254.7833333333333</v>
      </c>
      <c r="G96" s="38">
        <v>252.81666666666661</v>
      </c>
      <c r="H96" s="38">
        <v>249.58333333333331</v>
      </c>
      <c r="I96" s="38">
        <v>247.61666666666662</v>
      </c>
      <c r="J96" s="38">
        <v>258.01666666666659</v>
      </c>
      <c r="K96" s="38">
        <v>259.98333333333329</v>
      </c>
      <c r="L96" s="38">
        <v>263.21666666666658</v>
      </c>
      <c r="M96" s="28">
        <v>256.75</v>
      </c>
      <c r="N96" s="28">
        <v>251.55</v>
      </c>
      <c r="O96" s="39">
        <v>19642500</v>
      </c>
      <c r="P96" s="40">
        <v>-2.7416038382453737E-3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2639.05</v>
      </c>
      <c r="F97" s="37">
        <v>2629.55</v>
      </c>
      <c r="G97" s="38">
        <v>2613.2000000000003</v>
      </c>
      <c r="H97" s="38">
        <v>2587.35</v>
      </c>
      <c r="I97" s="38">
        <v>2571</v>
      </c>
      <c r="J97" s="38">
        <v>2655.4000000000005</v>
      </c>
      <c r="K97" s="38">
        <v>2671.7500000000009</v>
      </c>
      <c r="L97" s="38">
        <v>2697.6000000000008</v>
      </c>
      <c r="M97" s="28">
        <v>2645.9</v>
      </c>
      <c r="N97" s="28">
        <v>2603.6999999999998</v>
      </c>
      <c r="O97" s="39">
        <v>9651300</v>
      </c>
      <c r="P97" s="40">
        <v>2.4873301619873767E-4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112.2</v>
      </c>
      <c r="F98" s="37">
        <v>112.08333333333333</v>
      </c>
      <c r="G98" s="38">
        <v>110.41666666666666</v>
      </c>
      <c r="H98" s="38">
        <v>108.63333333333333</v>
      </c>
      <c r="I98" s="38">
        <v>106.96666666666665</v>
      </c>
      <c r="J98" s="38">
        <v>113.86666666666666</v>
      </c>
      <c r="K98" s="38">
        <v>115.53333333333332</v>
      </c>
      <c r="L98" s="38">
        <v>117.31666666666666</v>
      </c>
      <c r="M98" s="28">
        <v>113.75</v>
      </c>
      <c r="N98" s="28">
        <v>110.3</v>
      </c>
      <c r="O98" s="39">
        <v>53372200</v>
      </c>
      <c r="P98" s="40">
        <v>-1.044762559862948E-2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953.85</v>
      </c>
      <c r="F99" s="37">
        <v>950</v>
      </c>
      <c r="G99" s="38">
        <v>945</v>
      </c>
      <c r="H99" s="38">
        <v>936.15</v>
      </c>
      <c r="I99" s="38">
        <v>931.15</v>
      </c>
      <c r="J99" s="38">
        <v>958.85</v>
      </c>
      <c r="K99" s="38">
        <v>963.85</v>
      </c>
      <c r="L99" s="38">
        <v>972.7</v>
      </c>
      <c r="M99" s="28">
        <v>955</v>
      </c>
      <c r="N99" s="28">
        <v>941.15</v>
      </c>
      <c r="O99" s="39">
        <v>76939100</v>
      </c>
      <c r="P99" s="40">
        <v>2.1609103176629344E-3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1079.5999999999999</v>
      </c>
      <c r="F100" s="37">
        <v>1086.05</v>
      </c>
      <c r="G100" s="38">
        <v>1070.5999999999999</v>
      </c>
      <c r="H100" s="38">
        <v>1061.5999999999999</v>
      </c>
      <c r="I100" s="38">
        <v>1046.1499999999999</v>
      </c>
      <c r="J100" s="38">
        <v>1095.05</v>
      </c>
      <c r="K100" s="38">
        <v>1110.5000000000002</v>
      </c>
      <c r="L100" s="38">
        <v>1119.5</v>
      </c>
      <c r="M100" s="28">
        <v>1101.5</v>
      </c>
      <c r="N100" s="28">
        <v>1077.05</v>
      </c>
      <c r="O100" s="39">
        <v>4945350</v>
      </c>
      <c r="P100" s="40">
        <v>5.0196698856969937E-2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425.5</v>
      </c>
      <c r="F101" s="37">
        <v>424.93333333333339</v>
      </c>
      <c r="G101" s="38">
        <v>422.4166666666668</v>
      </c>
      <c r="H101" s="38">
        <v>419.33333333333343</v>
      </c>
      <c r="I101" s="38">
        <v>416.81666666666683</v>
      </c>
      <c r="J101" s="38">
        <v>428.01666666666677</v>
      </c>
      <c r="K101" s="38">
        <v>430.53333333333342</v>
      </c>
      <c r="L101" s="38">
        <v>433.61666666666673</v>
      </c>
      <c r="M101" s="28">
        <v>427.45</v>
      </c>
      <c r="N101" s="28">
        <v>421.85</v>
      </c>
      <c r="O101" s="39">
        <v>13800000</v>
      </c>
      <c r="P101" s="40">
        <v>-2.8181226967266423E-3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7.05</v>
      </c>
      <c r="F102" s="37">
        <v>7.0166666666666657</v>
      </c>
      <c r="G102" s="38">
        <v>6.9333333333333318</v>
      </c>
      <c r="H102" s="38">
        <v>6.8166666666666664</v>
      </c>
      <c r="I102" s="38">
        <v>6.7333333333333325</v>
      </c>
      <c r="J102" s="38">
        <v>7.1333333333333311</v>
      </c>
      <c r="K102" s="38">
        <v>7.216666666666665</v>
      </c>
      <c r="L102" s="38">
        <v>7.3333333333333304</v>
      </c>
      <c r="M102" s="28">
        <v>7.1</v>
      </c>
      <c r="N102" s="28">
        <v>6.9</v>
      </c>
      <c r="O102" s="39">
        <v>647110000</v>
      </c>
      <c r="P102" s="40">
        <v>1.5903168074350844E-2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90.6</v>
      </c>
      <c r="F103" s="37">
        <v>90.666666666666671</v>
      </c>
      <c r="G103" s="38">
        <v>89.63333333333334</v>
      </c>
      <c r="H103" s="38">
        <v>88.666666666666671</v>
      </c>
      <c r="I103" s="38">
        <v>87.63333333333334</v>
      </c>
      <c r="J103" s="38">
        <v>91.63333333333334</v>
      </c>
      <c r="K103" s="38">
        <v>92.666666666666671</v>
      </c>
      <c r="L103" s="38">
        <v>93.63333333333334</v>
      </c>
      <c r="M103" s="28">
        <v>91.7</v>
      </c>
      <c r="N103" s="28">
        <v>89.7</v>
      </c>
      <c r="O103" s="39">
        <v>185560000</v>
      </c>
      <c r="P103" s="40">
        <v>8.9169204001739895E-3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66.849999999999994</v>
      </c>
      <c r="F104" s="37">
        <v>66.45</v>
      </c>
      <c r="G104" s="38">
        <v>65.95</v>
      </c>
      <c r="H104" s="38">
        <v>65.05</v>
      </c>
      <c r="I104" s="38">
        <v>64.55</v>
      </c>
      <c r="J104" s="38">
        <v>67.350000000000009</v>
      </c>
      <c r="K104" s="38">
        <v>67.850000000000009</v>
      </c>
      <c r="L104" s="38">
        <v>68.750000000000014</v>
      </c>
      <c r="M104" s="28">
        <v>66.95</v>
      </c>
      <c r="N104" s="28">
        <v>65.55</v>
      </c>
      <c r="O104" s="39">
        <v>238530000</v>
      </c>
      <c r="P104" s="40">
        <v>1.571282575370465E-2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158.75</v>
      </c>
      <c r="F105" s="37">
        <v>158.69999999999999</v>
      </c>
      <c r="G105" s="38">
        <v>157.49999999999997</v>
      </c>
      <c r="H105" s="38">
        <v>156.24999999999997</v>
      </c>
      <c r="I105" s="38">
        <v>155.04999999999995</v>
      </c>
      <c r="J105" s="38">
        <v>159.94999999999999</v>
      </c>
      <c r="K105" s="38">
        <v>161.15000000000003</v>
      </c>
      <c r="L105" s="38">
        <v>162.4</v>
      </c>
      <c r="M105" s="28">
        <v>159.9</v>
      </c>
      <c r="N105" s="28">
        <v>157.44999999999999</v>
      </c>
      <c r="O105" s="39">
        <v>39768750</v>
      </c>
      <c r="P105" s="40">
        <v>6.7400797417884947E-3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471.8</v>
      </c>
      <c r="F106" s="37">
        <v>473.2166666666667</v>
      </c>
      <c r="G106" s="38">
        <v>463.88333333333338</v>
      </c>
      <c r="H106" s="38">
        <v>455.9666666666667</v>
      </c>
      <c r="I106" s="38">
        <v>446.63333333333338</v>
      </c>
      <c r="J106" s="38">
        <v>481.13333333333338</v>
      </c>
      <c r="K106" s="38">
        <v>490.46666666666664</v>
      </c>
      <c r="L106" s="38">
        <v>498.38333333333338</v>
      </c>
      <c r="M106" s="28">
        <v>482.55</v>
      </c>
      <c r="N106" s="28">
        <v>465.3</v>
      </c>
      <c r="O106" s="39">
        <v>7946125</v>
      </c>
      <c r="P106" s="40">
        <v>-1.1460827916524119E-2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372.8</v>
      </c>
      <c r="F107" s="37">
        <v>371.66666666666669</v>
      </c>
      <c r="G107" s="38">
        <v>367.53333333333336</v>
      </c>
      <c r="H107" s="38">
        <v>362.26666666666665</v>
      </c>
      <c r="I107" s="38">
        <v>358.13333333333333</v>
      </c>
      <c r="J107" s="38">
        <v>376.93333333333339</v>
      </c>
      <c r="K107" s="38">
        <v>381.06666666666672</v>
      </c>
      <c r="L107" s="38">
        <v>386.33333333333343</v>
      </c>
      <c r="M107" s="28">
        <v>375.8</v>
      </c>
      <c r="N107" s="28">
        <v>366.4</v>
      </c>
      <c r="O107" s="39">
        <v>23762000</v>
      </c>
      <c r="P107" s="40">
        <v>1.12349987232956E-2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191.9</v>
      </c>
      <c r="F108" s="37">
        <v>190.4666666666667</v>
      </c>
      <c r="G108" s="38">
        <v>187.73333333333341</v>
      </c>
      <c r="H108" s="38">
        <v>183.56666666666672</v>
      </c>
      <c r="I108" s="38">
        <v>180.83333333333343</v>
      </c>
      <c r="J108" s="38">
        <v>194.63333333333338</v>
      </c>
      <c r="K108" s="38">
        <v>197.36666666666667</v>
      </c>
      <c r="L108" s="38">
        <v>201.53333333333336</v>
      </c>
      <c r="M108" s="28">
        <v>193.2</v>
      </c>
      <c r="N108" s="28">
        <v>186.3</v>
      </c>
      <c r="O108" s="39">
        <v>17849500</v>
      </c>
      <c r="P108" s="40">
        <v>-8.5373711340206177E-3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5604.75</v>
      </c>
      <c r="F109" s="37">
        <v>5616.916666666667</v>
      </c>
      <c r="G109" s="38">
        <v>5557.8333333333339</v>
      </c>
      <c r="H109" s="38">
        <v>5510.916666666667</v>
      </c>
      <c r="I109" s="38">
        <v>5451.8333333333339</v>
      </c>
      <c r="J109" s="38">
        <v>5663.8333333333339</v>
      </c>
      <c r="K109" s="38">
        <v>5722.9166666666679</v>
      </c>
      <c r="L109" s="38">
        <v>5769.8333333333339</v>
      </c>
      <c r="M109" s="28">
        <v>5676</v>
      </c>
      <c r="N109" s="28">
        <v>5570</v>
      </c>
      <c r="O109" s="39">
        <v>378300</v>
      </c>
      <c r="P109" s="40">
        <v>5.4788791300711001E-2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2266.8000000000002</v>
      </c>
      <c r="F110" s="37">
        <v>2265.7999999999997</v>
      </c>
      <c r="G110" s="38">
        <v>2231.5999999999995</v>
      </c>
      <c r="H110" s="38">
        <v>2196.3999999999996</v>
      </c>
      <c r="I110" s="38">
        <v>2162.1999999999994</v>
      </c>
      <c r="J110" s="38">
        <v>2300.9999999999995</v>
      </c>
      <c r="K110" s="38">
        <v>2335.1999999999994</v>
      </c>
      <c r="L110" s="38">
        <v>2370.3999999999996</v>
      </c>
      <c r="M110" s="28">
        <v>2300</v>
      </c>
      <c r="N110" s="28">
        <v>2230.6</v>
      </c>
      <c r="O110" s="39">
        <v>3483300</v>
      </c>
      <c r="P110" s="40">
        <v>3.2823341042519126E-2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1248.05</v>
      </c>
      <c r="F111" s="37">
        <v>1240.5666666666666</v>
      </c>
      <c r="G111" s="38">
        <v>1229.7833333333333</v>
      </c>
      <c r="H111" s="38">
        <v>1211.5166666666667</v>
      </c>
      <c r="I111" s="38">
        <v>1200.7333333333333</v>
      </c>
      <c r="J111" s="38">
        <v>1258.8333333333333</v>
      </c>
      <c r="K111" s="38">
        <v>1269.6166666666666</v>
      </c>
      <c r="L111" s="38">
        <v>1287.8833333333332</v>
      </c>
      <c r="M111" s="28">
        <v>1251.3499999999999</v>
      </c>
      <c r="N111" s="28">
        <v>1222.3</v>
      </c>
      <c r="O111" s="39">
        <v>20901050</v>
      </c>
      <c r="P111" s="40">
        <v>-2.3764762480820743E-2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145.25</v>
      </c>
      <c r="F112" s="37">
        <v>146.25</v>
      </c>
      <c r="G112" s="38">
        <v>143.85</v>
      </c>
      <c r="H112" s="38">
        <v>142.44999999999999</v>
      </c>
      <c r="I112" s="38">
        <v>140.04999999999998</v>
      </c>
      <c r="J112" s="38">
        <v>147.65</v>
      </c>
      <c r="K112" s="38">
        <v>150.04999999999998</v>
      </c>
      <c r="L112" s="38">
        <v>151.45000000000002</v>
      </c>
      <c r="M112" s="28">
        <v>148.65</v>
      </c>
      <c r="N112" s="28">
        <v>144.85</v>
      </c>
      <c r="O112" s="39">
        <v>36605200</v>
      </c>
      <c r="P112" s="40">
        <v>5.5318511001429954E-2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1271.3499999999999</v>
      </c>
      <c r="F113" s="37">
        <v>1267.3666666666666</v>
      </c>
      <c r="G113" s="38">
        <v>1259.083333333333</v>
      </c>
      <c r="H113" s="38">
        <v>1246.8166666666664</v>
      </c>
      <c r="I113" s="38">
        <v>1238.5333333333328</v>
      </c>
      <c r="J113" s="38">
        <v>1279.6333333333332</v>
      </c>
      <c r="K113" s="38">
        <v>1287.9166666666665</v>
      </c>
      <c r="L113" s="38">
        <v>1300.1833333333334</v>
      </c>
      <c r="M113" s="28">
        <v>1275.6500000000001</v>
      </c>
      <c r="N113" s="28">
        <v>1255.0999999999999</v>
      </c>
      <c r="O113" s="39">
        <v>50180800</v>
      </c>
      <c r="P113" s="40">
        <v>-2.066370541534282E-2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547.4</v>
      </c>
      <c r="F114" s="37">
        <v>547.54999999999995</v>
      </c>
      <c r="G114" s="38">
        <v>540.64999999999986</v>
      </c>
      <c r="H114" s="38">
        <v>533.89999999999986</v>
      </c>
      <c r="I114" s="38">
        <v>526.99999999999977</v>
      </c>
      <c r="J114" s="38">
        <v>554.29999999999995</v>
      </c>
      <c r="K114" s="38">
        <v>561.20000000000005</v>
      </c>
      <c r="L114" s="38">
        <v>567.95000000000005</v>
      </c>
      <c r="M114" s="28">
        <v>554.45000000000005</v>
      </c>
      <c r="N114" s="28">
        <v>540.79999999999995</v>
      </c>
      <c r="O114" s="39">
        <v>4830100</v>
      </c>
      <c r="P114" s="40">
        <v>4.5227326826945968E-2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85.95</v>
      </c>
      <c r="F115" s="37">
        <v>85.583333333333329</v>
      </c>
      <c r="G115" s="38">
        <v>85.066666666666663</v>
      </c>
      <c r="H115" s="38">
        <v>84.183333333333337</v>
      </c>
      <c r="I115" s="38">
        <v>83.666666666666671</v>
      </c>
      <c r="J115" s="38">
        <v>86.466666666666654</v>
      </c>
      <c r="K115" s="38">
        <v>86.983333333333334</v>
      </c>
      <c r="L115" s="38">
        <v>87.866666666666646</v>
      </c>
      <c r="M115" s="28">
        <v>86.1</v>
      </c>
      <c r="N115" s="28">
        <v>84.7</v>
      </c>
      <c r="O115" s="39">
        <v>75747750</v>
      </c>
      <c r="P115" s="40">
        <v>-3.4666998011928428E-2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675.35</v>
      </c>
      <c r="F116" s="37">
        <v>675.5333333333333</v>
      </c>
      <c r="G116" s="38">
        <v>672.06666666666661</v>
      </c>
      <c r="H116" s="38">
        <v>668.7833333333333</v>
      </c>
      <c r="I116" s="38">
        <v>665.31666666666661</v>
      </c>
      <c r="J116" s="38">
        <v>678.81666666666661</v>
      </c>
      <c r="K116" s="38">
        <v>682.2833333333333</v>
      </c>
      <c r="L116" s="38">
        <v>685.56666666666661</v>
      </c>
      <c r="M116" s="28">
        <v>679</v>
      </c>
      <c r="N116" s="28">
        <v>672.25</v>
      </c>
      <c r="O116" s="39">
        <v>4145700</v>
      </c>
      <c r="P116" s="40">
        <v>-7.8333072223092594E-4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610.29999999999995</v>
      </c>
      <c r="F117" s="37">
        <v>610.51666666666665</v>
      </c>
      <c r="G117" s="38">
        <v>603.2833333333333</v>
      </c>
      <c r="H117" s="38">
        <v>596.26666666666665</v>
      </c>
      <c r="I117" s="38">
        <v>589.0333333333333</v>
      </c>
      <c r="J117" s="38">
        <v>617.5333333333333</v>
      </c>
      <c r="K117" s="38">
        <v>624.76666666666665</v>
      </c>
      <c r="L117" s="38">
        <v>631.7833333333333</v>
      </c>
      <c r="M117" s="28">
        <v>617.75</v>
      </c>
      <c r="N117" s="28">
        <v>603.5</v>
      </c>
      <c r="O117" s="39">
        <v>14299250</v>
      </c>
      <c r="P117" s="40">
        <v>1.0636982065553495E-2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420.95</v>
      </c>
      <c r="F118" s="37">
        <v>419.05</v>
      </c>
      <c r="G118" s="38">
        <v>413.90000000000003</v>
      </c>
      <c r="H118" s="38">
        <v>406.85</v>
      </c>
      <c r="I118" s="38">
        <v>401.70000000000005</v>
      </c>
      <c r="J118" s="38">
        <v>426.1</v>
      </c>
      <c r="K118" s="38">
        <v>431.25</v>
      </c>
      <c r="L118" s="38">
        <v>438.3</v>
      </c>
      <c r="M118" s="28">
        <v>424.2</v>
      </c>
      <c r="N118" s="28">
        <v>412</v>
      </c>
      <c r="O118" s="39">
        <v>79800000</v>
      </c>
      <c r="P118" s="40">
        <v>-1.3743326082657702E-2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523.5</v>
      </c>
      <c r="F119" s="37">
        <v>522.58333333333337</v>
      </c>
      <c r="G119" s="38">
        <v>517.4666666666667</v>
      </c>
      <c r="H119" s="38">
        <v>511.43333333333328</v>
      </c>
      <c r="I119" s="38">
        <v>506.31666666666661</v>
      </c>
      <c r="J119" s="38">
        <v>528.61666666666679</v>
      </c>
      <c r="K119" s="38">
        <v>533.73333333333335</v>
      </c>
      <c r="L119" s="38">
        <v>539.76666666666688</v>
      </c>
      <c r="M119" s="28">
        <v>527.70000000000005</v>
      </c>
      <c r="N119" s="28">
        <v>516.54999999999995</v>
      </c>
      <c r="O119" s="39">
        <v>22131250</v>
      </c>
      <c r="P119" s="40">
        <v>1.0040504307148155E-2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3032.05</v>
      </c>
      <c r="F120" s="37">
        <v>3008.6833333333338</v>
      </c>
      <c r="G120" s="38">
        <v>2978.7166666666676</v>
      </c>
      <c r="H120" s="38">
        <v>2925.3833333333337</v>
      </c>
      <c r="I120" s="38">
        <v>2895.4166666666674</v>
      </c>
      <c r="J120" s="38">
        <v>3062.0166666666678</v>
      </c>
      <c r="K120" s="38">
        <v>3091.983333333334</v>
      </c>
      <c r="L120" s="38">
        <v>3145.316666666668</v>
      </c>
      <c r="M120" s="28">
        <v>3038.65</v>
      </c>
      <c r="N120" s="28">
        <v>2955.35</v>
      </c>
      <c r="O120" s="39">
        <v>433500</v>
      </c>
      <c r="P120" s="40">
        <v>8.9880578252671275E-2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693.75</v>
      </c>
      <c r="F121" s="37">
        <v>690.51666666666677</v>
      </c>
      <c r="G121" s="38">
        <v>684.78333333333353</v>
      </c>
      <c r="H121" s="38">
        <v>675.81666666666672</v>
      </c>
      <c r="I121" s="38">
        <v>670.08333333333348</v>
      </c>
      <c r="J121" s="38">
        <v>699.48333333333358</v>
      </c>
      <c r="K121" s="38">
        <v>705.21666666666692</v>
      </c>
      <c r="L121" s="38">
        <v>714.18333333333362</v>
      </c>
      <c r="M121" s="28">
        <v>696.25</v>
      </c>
      <c r="N121" s="28">
        <v>681.55</v>
      </c>
      <c r="O121" s="39">
        <v>26883900</v>
      </c>
      <c r="P121" s="40">
        <v>3.7782062640054195E-2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465.55</v>
      </c>
      <c r="F122" s="37">
        <v>466.41666666666669</v>
      </c>
      <c r="G122" s="38">
        <v>460.53333333333336</v>
      </c>
      <c r="H122" s="38">
        <v>455.51666666666665</v>
      </c>
      <c r="I122" s="38">
        <v>449.63333333333333</v>
      </c>
      <c r="J122" s="38">
        <v>471.43333333333339</v>
      </c>
      <c r="K122" s="38">
        <v>477.31666666666672</v>
      </c>
      <c r="L122" s="38">
        <v>482.33333333333343</v>
      </c>
      <c r="M122" s="28">
        <v>472.3</v>
      </c>
      <c r="N122" s="28">
        <v>461.4</v>
      </c>
      <c r="O122" s="39">
        <v>17960000</v>
      </c>
      <c r="P122" s="40">
        <v>-1.5485816088803618E-2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1937.5</v>
      </c>
      <c r="F123" s="37">
        <v>1933.7666666666664</v>
      </c>
      <c r="G123" s="38">
        <v>1925.3333333333328</v>
      </c>
      <c r="H123" s="38">
        <v>1913.1666666666663</v>
      </c>
      <c r="I123" s="38">
        <v>1904.7333333333327</v>
      </c>
      <c r="J123" s="38">
        <v>1945.9333333333329</v>
      </c>
      <c r="K123" s="38">
        <v>1954.3666666666663</v>
      </c>
      <c r="L123" s="38">
        <v>1966.5333333333331</v>
      </c>
      <c r="M123" s="28">
        <v>1942.2</v>
      </c>
      <c r="N123" s="28">
        <v>1921.6</v>
      </c>
      <c r="O123" s="39">
        <v>27926800</v>
      </c>
      <c r="P123" s="40">
        <v>-2.4507132777242178E-2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99.5</v>
      </c>
      <c r="F124" s="37">
        <v>98.916666666666671</v>
      </c>
      <c r="G124" s="38">
        <v>97.833333333333343</v>
      </c>
      <c r="H124" s="38">
        <v>96.166666666666671</v>
      </c>
      <c r="I124" s="38">
        <v>95.083333333333343</v>
      </c>
      <c r="J124" s="38">
        <v>100.58333333333334</v>
      </c>
      <c r="K124" s="38">
        <v>101.66666666666669</v>
      </c>
      <c r="L124" s="38">
        <v>103.33333333333334</v>
      </c>
      <c r="M124" s="28">
        <v>100</v>
      </c>
      <c r="N124" s="28">
        <v>97.25</v>
      </c>
      <c r="O124" s="39">
        <v>83314464</v>
      </c>
      <c r="P124" s="40">
        <v>-5.362392295995945E-2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1935.9</v>
      </c>
      <c r="F125" s="37">
        <v>1947.8833333333332</v>
      </c>
      <c r="G125" s="38">
        <v>1916.8666666666663</v>
      </c>
      <c r="H125" s="38">
        <v>1897.833333333333</v>
      </c>
      <c r="I125" s="38">
        <v>1866.8166666666662</v>
      </c>
      <c r="J125" s="38">
        <v>1966.9166666666665</v>
      </c>
      <c r="K125" s="38">
        <v>1997.9333333333334</v>
      </c>
      <c r="L125" s="38">
        <v>2016.9666666666667</v>
      </c>
      <c r="M125" s="28">
        <v>1978.9</v>
      </c>
      <c r="N125" s="28">
        <v>1928.85</v>
      </c>
      <c r="O125" s="39">
        <v>988500</v>
      </c>
      <c r="P125" s="40">
        <v>1.2081498924951367E-2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311.85000000000002</v>
      </c>
      <c r="F126" s="37">
        <v>310.95</v>
      </c>
      <c r="G126" s="38">
        <v>307.89999999999998</v>
      </c>
      <c r="H126" s="38">
        <v>303.95</v>
      </c>
      <c r="I126" s="38">
        <v>300.89999999999998</v>
      </c>
      <c r="J126" s="38">
        <v>314.89999999999998</v>
      </c>
      <c r="K126" s="38">
        <v>317.95000000000005</v>
      </c>
      <c r="L126" s="38">
        <v>321.89999999999998</v>
      </c>
      <c r="M126" s="28">
        <v>314</v>
      </c>
      <c r="N126" s="28">
        <v>307</v>
      </c>
      <c r="O126" s="39">
        <v>13986200</v>
      </c>
      <c r="P126" s="40">
        <v>4.3156375438924031E-3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374</v>
      </c>
      <c r="F127" s="37">
        <v>371.31666666666666</v>
      </c>
      <c r="G127" s="38">
        <v>367.73333333333335</v>
      </c>
      <c r="H127" s="38">
        <v>361.4666666666667</v>
      </c>
      <c r="I127" s="38">
        <v>357.88333333333338</v>
      </c>
      <c r="J127" s="38">
        <v>377.58333333333331</v>
      </c>
      <c r="K127" s="38">
        <v>381.16666666666669</v>
      </c>
      <c r="L127" s="38">
        <v>387.43333333333328</v>
      </c>
      <c r="M127" s="28">
        <v>374.9</v>
      </c>
      <c r="N127" s="28">
        <v>365.05</v>
      </c>
      <c r="O127" s="39">
        <v>20250000</v>
      </c>
      <c r="P127" s="40">
        <v>-7.0674621385956857E-2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2193.9</v>
      </c>
      <c r="F128" s="37">
        <v>2187.6333333333332</v>
      </c>
      <c r="G128" s="38">
        <v>2177.2666666666664</v>
      </c>
      <c r="H128" s="38">
        <v>2160.6333333333332</v>
      </c>
      <c r="I128" s="38">
        <v>2150.2666666666664</v>
      </c>
      <c r="J128" s="38">
        <v>2204.2666666666664</v>
      </c>
      <c r="K128" s="38">
        <v>2214.6333333333332</v>
      </c>
      <c r="L128" s="38">
        <v>2231.2666666666664</v>
      </c>
      <c r="M128" s="28">
        <v>2198</v>
      </c>
      <c r="N128" s="28">
        <v>2171</v>
      </c>
      <c r="O128" s="39">
        <v>14907300</v>
      </c>
      <c r="P128" s="40">
        <v>-1.2833502195204323E-2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4812.8</v>
      </c>
      <c r="F129" s="37">
        <v>4799.3166666666666</v>
      </c>
      <c r="G129" s="38">
        <v>4743.6333333333332</v>
      </c>
      <c r="H129" s="38">
        <v>4674.4666666666662</v>
      </c>
      <c r="I129" s="38">
        <v>4618.7833333333328</v>
      </c>
      <c r="J129" s="38">
        <v>4868.4833333333336</v>
      </c>
      <c r="K129" s="38">
        <v>4924.1666666666661</v>
      </c>
      <c r="L129" s="38">
        <v>4993.3333333333339</v>
      </c>
      <c r="M129" s="28">
        <v>4855</v>
      </c>
      <c r="N129" s="28">
        <v>4730.1499999999996</v>
      </c>
      <c r="O129" s="39">
        <v>1442700</v>
      </c>
      <c r="P129" s="40">
        <v>1.6701902748414377E-2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3842.45</v>
      </c>
      <c r="F130" s="37">
        <v>3860.9666666666667</v>
      </c>
      <c r="G130" s="38">
        <v>3808.4333333333334</v>
      </c>
      <c r="H130" s="38">
        <v>3774.4166666666665</v>
      </c>
      <c r="I130" s="38">
        <v>3721.8833333333332</v>
      </c>
      <c r="J130" s="38">
        <v>3894.9833333333336</v>
      </c>
      <c r="K130" s="38">
        <v>3947.5166666666673</v>
      </c>
      <c r="L130" s="38">
        <v>3981.5333333333338</v>
      </c>
      <c r="M130" s="28">
        <v>3913.5</v>
      </c>
      <c r="N130" s="28">
        <v>3826.95</v>
      </c>
      <c r="O130" s="39">
        <v>1258800</v>
      </c>
      <c r="P130" s="40">
        <v>1.7458777885548012E-2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775.35</v>
      </c>
      <c r="F131" s="37">
        <v>777.78333333333342</v>
      </c>
      <c r="G131" s="38">
        <v>770.61666666666679</v>
      </c>
      <c r="H131" s="38">
        <v>765.88333333333333</v>
      </c>
      <c r="I131" s="38">
        <v>758.7166666666667</v>
      </c>
      <c r="J131" s="38">
        <v>782.51666666666688</v>
      </c>
      <c r="K131" s="38">
        <v>789.68333333333362</v>
      </c>
      <c r="L131" s="38">
        <v>794.41666666666697</v>
      </c>
      <c r="M131" s="28">
        <v>784.95</v>
      </c>
      <c r="N131" s="28">
        <v>773.05</v>
      </c>
      <c r="O131" s="39">
        <v>6670800</v>
      </c>
      <c r="P131" s="40">
        <v>3.965715747729308E-3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1258.75</v>
      </c>
      <c r="F132" s="37">
        <v>1252.3333333333333</v>
      </c>
      <c r="G132" s="38">
        <v>1244.1166666666666</v>
      </c>
      <c r="H132" s="38">
        <v>1229.4833333333333</v>
      </c>
      <c r="I132" s="38">
        <v>1221.2666666666667</v>
      </c>
      <c r="J132" s="38">
        <v>1266.9666666666665</v>
      </c>
      <c r="K132" s="38">
        <v>1275.1833333333332</v>
      </c>
      <c r="L132" s="38">
        <v>1289.8166666666664</v>
      </c>
      <c r="M132" s="28">
        <v>1260.55</v>
      </c>
      <c r="N132" s="28">
        <v>1237.7</v>
      </c>
      <c r="O132" s="39">
        <v>14195300</v>
      </c>
      <c r="P132" s="40">
        <v>3.4638032559750607E-3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282.39999999999998</v>
      </c>
      <c r="F133" s="37">
        <v>282.88333333333333</v>
      </c>
      <c r="G133" s="38">
        <v>278.91666666666663</v>
      </c>
      <c r="H133" s="38">
        <v>275.43333333333328</v>
      </c>
      <c r="I133" s="38">
        <v>271.46666666666658</v>
      </c>
      <c r="J133" s="38">
        <v>286.36666666666667</v>
      </c>
      <c r="K133" s="38">
        <v>290.33333333333337</v>
      </c>
      <c r="L133" s="38">
        <v>293.81666666666672</v>
      </c>
      <c r="M133" s="28">
        <v>286.85000000000002</v>
      </c>
      <c r="N133" s="28">
        <v>279.39999999999998</v>
      </c>
      <c r="O133" s="39">
        <v>28060000</v>
      </c>
      <c r="P133" s="40">
        <v>0.11172741679873217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109.45</v>
      </c>
      <c r="F134" s="37">
        <v>109.11666666666667</v>
      </c>
      <c r="G134" s="38">
        <v>107.78333333333335</v>
      </c>
      <c r="H134" s="38">
        <v>106.11666666666667</v>
      </c>
      <c r="I134" s="38">
        <v>104.78333333333335</v>
      </c>
      <c r="J134" s="38">
        <v>110.78333333333335</v>
      </c>
      <c r="K134" s="38">
        <v>112.11666666666666</v>
      </c>
      <c r="L134" s="38">
        <v>113.78333333333335</v>
      </c>
      <c r="M134" s="28">
        <v>110.45</v>
      </c>
      <c r="N134" s="28">
        <v>107.45</v>
      </c>
      <c r="O134" s="39">
        <v>48804000</v>
      </c>
      <c r="P134" s="40">
        <v>-2.5984911986588432E-2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525.85</v>
      </c>
      <c r="F135" s="37">
        <v>526.85</v>
      </c>
      <c r="G135" s="38">
        <v>522.15000000000009</v>
      </c>
      <c r="H135" s="38">
        <v>518.45000000000005</v>
      </c>
      <c r="I135" s="38">
        <v>513.75000000000011</v>
      </c>
      <c r="J135" s="38">
        <v>530.55000000000007</v>
      </c>
      <c r="K135" s="38">
        <v>535.25000000000011</v>
      </c>
      <c r="L135" s="38">
        <v>538.95000000000005</v>
      </c>
      <c r="M135" s="28">
        <v>531.54999999999995</v>
      </c>
      <c r="N135" s="28">
        <v>523.15</v>
      </c>
      <c r="O135" s="39">
        <v>10052400</v>
      </c>
      <c r="P135" s="40">
        <v>-8.2869657866698233E-3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9089.6</v>
      </c>
      <c r="F136" s="37">
        <v>9052.2500000000018</v>
      </c>
      <c r="G136" s="38">
        <v>8998.5500000000029</v>
      </c>
      <c r="H136" s="38">
        <v>8907.5000000000018</v>
      </c>
      <c r="I136" s="38">
        <v>8853.8000000000029</v>
      </c>
      <c r="J136" s="38">
        <v>9143.3000000000029</v>
      </c>
      <c r="K136" s="38">
        <v>9197.0000000000036</v>
      </c>
      <c r="L136" s="38">
        <v>9288.0500000000029</v>
      </c>
      <c r="M136" s="28">
        <v>9105.9500000000007</v>
      </c>
      <c r="N136" s="28">
        <v>8961.2000000000007</v>
      </c>
      <c r="O136" s="39">
        <v>1922400</v>
      </c>
      <c r="P136" s="40">
        <v>1.8328212734399829E-2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816.25</v>
      </c>
      <c r="F137" s="37">
        <v>806.33333333333337</v>
      </c>
      <c r="G137" s="38">
        <v>790.16666666666674</v>
      </c>
      <c r="H137" s="38">
        <v>764.08333333333337</v>
      </c>
      <c r="I137" s="38">
        <v>747.91666666666674</v>
      </c>
      <c r="J137" s="38">
        <v>832.41666666666674</v>
      </c>
      <c r="K137" s="38">
        <v>848.58333333333348</v>
      </c>
      <c r="L137" s="38">
        <v>874.66666666666674</v>
      </c>
      <c r="M137" s="28">
        <v>822.5</v>
      </c>
      <c r="N137" s="28">
        <v>780.25</v>
      </c>
      <c r="O137" s="39">
        <v>13125025</v>
      </c>
      <c r="P137" s="40">
        <v>-3.2052818472453198E-2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1355.4</v>
      </c>
      <c r="F138" s="37">
        <v>1349.6000000000001</v>
      </c>
      <c r="G138" s="38">
        <v>1333.8500000000004</v>
      </c>
      <c r="H138" s="38">
        <v>1312.3000000000002</v>
      </c>
      <c r="I138" s="38">
        <v>1296.5500000000004</v>
      </c>
      <c r="J138" s="38">
        <v>1371.1500000000003</v>
      </c>
      <c r="K138" s="38">
        <v>1386.8999999999999</v>
      </c>
      <c r="L138" s="38">
        <v>1408.4500000000003</v>
      </c>
      <c r="M138" s="28">
        <v>1365.35</v>
      </c>
      <c r="N138" s="28">
        <v>1328.05</v>
      </c>
      <c r="O138" s="39">
        <v>1572400</v>
      </c>
      <c r="P138" s="40">
        <v>4.7987203412423352E-2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1221.5999999999999</v>
      </c>
      <c r="F139" s="37">
        <v>1232.4666666666665</v>
      </c>
      <c r="G139" s="38">
        <v>1206.1833333333329</v>
      </c>
      <c r="H139" s="38">
        <v>1190.7666666666664</v>
      </c>
      <c r="I139" s="38">
        <v>1164.4833333333329</v>
      </c>
      <c r="J139" s="38">
        <v>1247.883333333333</v>
      </c>
      <c r="K139" s="38">
        <v>1274.1666666666663</v>
      </c>
      <c r="L139" s="38">
        <v>1289.583333333333</v>
      </c>
      <c r="M139" s="28">
        <v>1258.75</v>
      </c>
      <c r="N139" s="28">
        <v>1217.05</v>
      </c>
      <c r="O139" s="39">
        <v>1209200</v>
      </c>
      <c r="P139" s="40">
        <v>1.9887305270135896E-3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671.4</v>
      </c>
      <c r="F140" s="37">
        <v>669.56666666666672</v>
      </c>
      <c r="G140" s="38">
        <v>662.13333333333344</v>
      </c>
      <c r="H140" s="38">
        <v>652.86666666666667</v>
      </c>
      <c r="I140" s="38">
        <v>645.43333333333339</v>
      </c>
      <c r="J140" s="38">
        <v>678.83333333333348</v>
      </c>
      <c r="K140" s="38">
        <v>686.26666666666665</v>
      </c>
      <c r="L140" s="38">
        <v>695.53333333333353</v>
      </c>
      <c r="M140" s="28">
        <v>677</v>
      </c>
      <c r="N140" s="28">
        <v>660.3</v>
      </c>
      <c r="O140" s="39">
        <v>4426500</v>
      </c>
      <c r="P140" s="40">
        <v>-1.8590575010808474E-2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1029.2</v>
      </c>
      <c r="F141" s="37">
        <v>1034.6166666666668</v>
      </c>
      <c r="G141" s="38">
        <v>1019.8333333333335</v>
      </c>
      <c r="H141" s="38">
        <v>1010.4666666666667</v>
      </c>
      <c r="I141" s="38">
        <v>995.68333333333339</v>
      </c>
      <c r="J141" s="38">
        <v>1043.9833333333336</v>
      </c>
      <c r="K141" s="38">
        <v>1058.7666666666669</v>
      </c>
      <c r="L141" s="38">
        <v>1068.1333333333337</v>
      </c>
      <c r="M141" s="28">
        <v>1049.4000000000001</v>
      </c>
      <c r="N141" s="28">
        <v>1025.25</v>
      </c>
      <c r="O141" s="39">
        <v>2546400</v>
      </c>
      <c r="P141" s="40">
        <v>6.6331658291457291E-2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80.349999999999994</v>
      </c>
      <c r="F142" s="37">
        <v>79.650000000000006</v>
      </c>
      <c r="G142" s="38">
        <v>77.850000000000009</v>
      </c>
      <c r="H142" s="38">
        <v>75.350000000000009</v>
      </c>
      <c r="I142" s="38">
        <v>73.550000000000011</v>
      </c>
      <c r="J142" s="38">
        <v>82.15</v>
      </c>
      <c r="K142" s="38">
        <v>83.950000000000017</v>
      </c>
      <c r="L142" s="38">
        <v>86.45</v>
      </c>
      <c r="M142" s="28">
        <v>81.45</v>
      </c>
      <c r="N142" s="28">
        <v>77.150000000000006</v>
      </c>
      <c r="O142" s="39">
        <v>61407800</v>
      </c>
      <c r="P142" s="40">
        <v>0.2044346593834431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1898.5</v>
      </c>
      <c r="F143" s="37">
        <v>1883.7666666666667</v>
      </c>
      <c r="G143" s="38">
        <v>1854.7333333333333</v>
      </c>
      <c r="H143" s="38">
        <v>1810.9666666666667</v>
      </c>
      <c r="I143" s="38">
        <v>1781.9333333333334</v>
      </c>
      <c r="J143" s="38">
        <v>1927.5333333333333</v>
      </c>
      <c r="K143" s="38">
        <v>1956.5666666666666</v>
      </c>
      <c r="L143" s="38">
        <v>2000.3333333333333</v>
      </c>
      <c r="M143" s="28">
        <v>1912.8</v>
      </c>
      <c r="N143" s="28">
        <v>1840</v>
      </c>
      <c r="O143" s="39">
        <v>2666675</v>
      </c>
      <c r="P143" s="40">
        <v>3.1595744680851065E-2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96438.399999999994</v>
      </c>
      <c r="F144" s="37">
        <v>96554.150000000009</v>
      </c>
      <c r="G144" s="38">
        <v>95797.450000000012</v>
      </c>
      <c r="H144" s="38">
        <v>95156.5</v>
      </c>
      <c r="I144" s="38">
        <v>94399.8</v>
      </c>
      <c r="J144" s="38">
        <v>97195.10000000002</v>
      </c>
      <c r="K144" s="38">
        <v>97951.8</v>
      </c>
      <c r="L144" s="38">
        <v>98592.750000000029</v>
      </c>
      <c r="M144" s="28">
        <v>97310.85</v>
      </c>
      <c r="N144" s="28">
        <v>95913.2</v>
      </c>
      <c r="O144" s="39">
        <v>61360</v>
      </c>
      <c r="P144" s="40">
        <v>3.9267015706806281E-3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1034.8499999999999</v>
      </c>
      <c r="F145" s="37">
        <v>1037.6166666666668</v>
      </c>
      <c r="G145" s="38">
        <v>1017.5333333333335</v>
      </c>
      <c r="H145" s="38">
        <v>1000.2166666666667</v>
      </c>
      <c r="I145" s="38">
        <v>980.13333333333344</v>
      </c>
      <c r="J145" s="38">
        <v>1054.9333333333336</v>
      </c>
      <c r="K145" s="38">
        <v>1075.0166666666667</v>
      </c>
      <c r="L145" s="38">
        <v>1092.3333333333337</v>
      </c>
      <c r="M145" s="28">
        <v>1057.7</v>
      </c>
      <c r="N145" s="28">
        <v>1020.3</v>
      </c>
      <c r="O145" s="39">
        <v>7030650</v>
      </c>
      <c r="P145" s="40">
        <v>6.5782891445722858E-2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80.8</v>
      </c>
      <c r="F146" s="37">
        <v>80.55</v>
      </c>
      <c r="G146" s="38">
        <v>79.899999999999991</v>
      </c>
      <c r="H146" s="38">
        <v>79</v>
      </c>
      <c r="I146" s="38">
        <v>78.349999999999994</v>
      </c>
      <c r="J146" s="38">
        <v>81.449999999999989</v>
      </c>
      <c r="K146" s="38">
        <v>82.1</v>
      </c>
      <c r="L146" s="38">
        <v>82.999999999999986</v>
      </c>
      <c r="M146" s="28">
        <v>81.2</v>
      </c>
      <c r="N146" s="28">
        <v>79.650000000000006</v>
      </c>
      <c r="O146" s="39">
        <v>42142500</v>
      </c>
      <c r="P146" s="40">
        <v>-1.6281512605042018E-2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3833.8</v>
      </c>
      <c r="F147" s="37">
        <v>3810.65</v>
      </c>
      <c r="G147" s="38">
        <v>3756.2000000000003</v>
      </c>
      <c r="H147" s="38">
        <v>3678.6000000000004</v>
      </c>
      <c r="I147" s="38">
        <v>3624.1500000000005</v>
      </c>
      <c r="J147" s="38">
        <v>3888.25</v>
      </c>
      <c r="K147" s="38">
        <v>3942.7</v>
      </c>
      <c r="L147" s="38">
        <v>4020.2999999999997</v>
      </c>
      <c r="M147" s="28">
        <v>3865.1</v>
      </c>
      <c r="N147" s="28">
        <v>3733.05</v>
      </c>
      <c r="O147" s="39">
        <v>1528525</v>
      </c>
      <c r="P147" s="40">
        <v>-1.7878369261412921E-2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4563</v>
      </c>
      <c r="F148" s="37">
        <v>4569.6500000000005</v>
      </c>
      <c r="G148" s="38">
        <v>4523.4500000000007</v>
      </c>
      <c r="H148" s="38">
        <v>4483.9000000000005</v>
      </c>
      <c r="I148" s="38">
        <v>4437.7000000000007</v>
      </c>
      <c r="J148" s="38">
        <v>4609.2000000000007</v>
      </c>
      <c r="K148" s="38">
        <v>4655.3999999999996</v>
      </c>
      <c r="L148" s="38">
        <v>4694.9500000000007</v>
      </c>
      <c r="M148" s="28">
        <v>4615.8500000000004</v>
      </c>
      <c r="N148" s="28">
        <v>4530.1000000000004</v>
      </c>
      <c r="O148" s="39">
        <v>625350</v>
      </c>
      <c r="P148" s="40">
        <v>3.6291324881928912E-2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21663.25</v>
      </c>
      <c r="F149" s="37">
        <v>21659.399999999998</v>
      </c>
      <c r="G149" s="38">
        <v>21523.849999999995</v>
      </c>
      <c r="H149" s="38">
        <v>21384.449999999997</v>
      </c>
      <c r="I149" s="38">
        <v>21248.899999999994</v>
      </c>
      <c r="J149" s="38">
        <v>21798.799999999996</v>
      </c>
      <c r="K149" s="38">
        <v>21934.35</v>
      </c>
      <c r="L149" s="38">
        <v>22073.749999999996</v>
      </c>
      <c r="M149" s="28">
        <v>21794.95</v>
      </c>
      <c r="N149" s="28">
        <v>21520</v>
      </c>
      <c r="O149" s="39">
        <v>410360</v>
      </c>
      <c r="P149" s="40">
        <v>-2.9606507756337497E-2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105.7</v>
      </c>
      <c r="F150" s="37">
        <v>105.06666666666666</v>
      </c>
      <c r="G150" s="38">
        <v>104.33333333333333</v>
      </c>
      <c r="H150" s="38">
        <v>102.96666666666667</v>
      </c>
      <c r="I150" s="38">
        <v>102.23333333333333</v>
      </c>
      <c r="J150" s="38">
        <v>106.43333333333332</v>
      </c>
      <c r="K150" s="38">
        <v>107.16666666666667</v>
      </c>
      <c r="L150" s="38">
        <v>108.53333333333332</v>
      </c>
      <c r="M150" s="28">
        <v>105.8</v>
      </c>
      <c r="N150" s="28">
        <v>103.7</v>
      </c>
      <c r="O150" s="39">
        <v>54967500</v>
      </c>
      <c r="P150" s="40">
        <v>-2.3346925721595906E-2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173.1</v>
      </c>
      <c r="F151" s="37">
        <v>173.76666666666665</v>
      </c>
      <c r="G151" s="38">
        <v>172.0333333333333</v>
      </c>
      <c r="H151" s="38">
        <v>170.96666666666664</v>
      </c>
      <c r="I151" s="38">
        <v>169.23333333333329</v>
      </c>
      <c r="J151" s="38">
        <v>174.83333333333331</v>
      </c>
      <c r="K151" s="38">
        <v>176.56666666666666</v>
      </c>
      <c r="L151" s="38">
        <v>177.63333333333333</v>
      </c>
      <c r="M151" s="28">
        <v>175.5</v>
      </c>
      <c r="N151" s="28">
        <v>172.7</v>
      </c>
      <c r="O151" s="39">
        <v>72210900</v>
      </c>
      <c r="P151" s="40">
        <v>9.1226569738436323E-3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919.1</v>
      </c>
      <c r="F152" s="37">
        <v>908.68333333333339</v>
      </c>
      <c r="G152" s="38">
        <v>894.61666666666679</v>
      </c>
      <c r="H152" s="38">
        <v>870.13333333333344</v>
      </c>
      <c r="I152" s="38">
        <v>856.06666666666683</v>
      </c>
      <c r="J152" s="38">
        <v>933.16666666666674</v>
      </c>
      <c r="K152" s="38">
        <v>947.23333333333335</v>
      </c>
      <c r="L152" s="38">
        <v>971.7166666666667</v>
      </c>
      <c r="M152" s="28">
        <v>922.75</v>
      </c>
      <c r="N152" s="28">
        <v>884.2</v>
      </c>
      <c r="O152" s="39">
        <v>6766200</v>
      </c>
      <c r="P152" s="40">
        <v>-1.9874264854998987E-2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3554.5</v>
      </c>
      <c r="F153" s="37">
        <v>3551.3666666666668</v>
      </c>
      <c r="G153" s="38">
        <v>3528.6833333333334</v>
      </c>
      <c r="H153" s="38">
        <v>3502.8666666666668</v>
      </c>
      <c r="I153" s="38">
        <v>3480.1833333333334</v>
      </c>
      <c r="J153" s="38">
        <v>3577.1833333333334</v>
      </c>
      <c r="K153" s="38">
        <v>3599.8666666666668</v>
      </c>
      <c r="L153" s="38">
        <v>3625.6833333333334</v>
      </c>
      <c r="M153" s="28">
        <v>3574.05</v>
      </c>
      <c r="N153" s="28">
        <v>3525.55</v>
      </c>
      <c r="O153" s="39">
        <v>234200</v>
      </c>
      <c r="P153" s="40">
        <v>-3.4624896949711458E-2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165.05</v>
      </c>
      <c r="F154" s="37">
        <v>165.4</v>
      </c>
      <c r="G154" s="38">
        <v>164.10000000000002</v>
      </c>
      <c r="H154" s="38">
        <v>163.15</v>
      </c>
      <c r="I154" s="38">
        <v>161.85000000000002</v>
      </c>
      <c r="J154" s="38">
        <v>166.35000000000002</v>
      </c>
      <c r="K154" s="38">
        <v>167.65000000000003</v>
      </c>
      <c r="L154" s="38">
        <v>168.60000000000002</v>
      </c>
      <c r="M154" s="28">
        <v>166.7</v>
      </c>
      <c r="N154" s="28">
        <v>164.45</v>
      </c>
      <c r="O154" s="39">
        <v>56125300</v>
      </c>
      <c r="P154" s="40">
        <v>-3.2776008492569002E-2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41676.5</v>
      </c>
      <c r="F155" s="37">
        <v>41790.533333333333</v>
      </c>
      <c r="G155" s="38">
        <v>41293.666666666664</v>
      </c>
      <c r="H155" s="38">
        <v>40910.833333333328</v>
      </c>
      <c r="I155" s="38">
        <v>40413.96666666666</v>
      </c>
      <c r="J155" s="38">
        <v>42173.366666666669</v>
      </c>
      <c r="K155" s="38">
        <v>42670.233333333337</v>
      </c>
      <c r="L155" s="38">
        <v>43053.066666666673</v>
      </c>
      <c r="M155" s="28">
        <v>42287.4</v>
      </c>
      <c r="N155" s="28">
        <v>41407.699999999997</v>
      </c>
      <c r="O155" s="39">
        <v>133980</v>
      </c>
      <c r="P155" s="40">
        <v>-9.316770186335404E-3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741.7</v>
      </c>
      <c r="F156" s="37">
        <v>743.88333333333333</v>
      </c>
      <c r="G156" s="38">
        <v>735.66666666666663</v>
      </c>
      <c r="H156" s="38">
        <v>729.63333333333333</v>
      </c>
      <c r="I156" s="38">
        <v>721.41666666666663</v>
      </c>
      <c r="J156" s="38">
        <v>749.91666666666663</v>
      </c>
      <c r="K156" s="38">
        <v>758.13333333333333</v>
      </c>
      <c r="L156" s="38">
        <v>764.16666666666663</v>
      </c>
      <c r="M156" s="28">
        <v>752.1</v>
      </c>
      <c r="N156" s="28">
        <v>737.85</v>
      </c>
      <c r="O156" s="39">
        <v>9597050</v>
      </c>
      <c r="P156" s="40">
        <v>1.1760054820515524E-2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4871.8</v>
      </c>
      <c r="F157" s="37">
        <v>4834.5999999999995</v>
      </c>
      <c r="G157" s="38">
        <v>4789.1999999999989</v>
      </c>
      <c r="H157" s="38">
        <v>4706.5999999999995</v>
      </c>
      <c r="I157" s="38">
        <v>4661.1999999999989</v>
      </c>
      <c r="J157" s="38">
        <v>4917.1999999999989</v>
      </c>
      <c r="K157" s="38">
        <v>4962.5999999999985</v>
      </c>
      <c r="L157" s="38">
        <v>5045.1999999999989</v>
      </c>
      <c r="M157" s="28">
        <v>4880</v>
      </c>
      <c r="N157" s="28">
        <v>4752</v>
      </c>
      <c r="O157" s="39">
        <v>1224300</v>
      </c>
      <c r="P157" s="40">
        <v>8.0296479308214944E-2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224.45</v>
      </c>
      <c r="F158" s="37">
        <v>225.36666666666667</v>
      </c>
      <c r="G158" s="38">
        <v>223.08333333333334</v>
      </c>
      <c r="H158" s="38">
        <v>221.71666666666667</v>
      </c>
      <c r="I158" s="38">
        <v>219.43333333333334</v>
      </c>
      <c r="J158" s="38">
        <v>226.73333333333335</v>
      </c>
      <c r="K158" s="38">
        <v>229.01666666666665</v>
      </c>
      <c r="L158" s="38">
        <v>230.38333333333335</v>
      </c>
      <c r="M158" s="28">
        <v>227.65</v>
      </c>
      <c r="N158" s="28">
        <v>224</v>
      </c>
      <c r="O158" s="39">
        <v>13914000</v>
      </c>
      <c r="P158" s="40">
        <v>1.7328361482781312E-2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165.8</v>
      </c>
      <c r="F159" s="37">
        <v>165.11666666666665</v>
      </c>
      <c r="G159" s="38">
        <v>163.8833333333333</v>
      </c>
      <c r="H159" s="38">
        <v>161.96666666666664</v>
      </c>
      <c r="I159" s="38">
        <v>160.73333333333329</v>
      </c>
      <c r="J159" s="38">
        <v>167.0333333333333</v>
      </c>
      <c r="K159" s="38">
        <v>168.26666666666665</v>
      </c>
      <c r="L159" s="38">
        <v>170.18333333333331</v>
      </c>
      <c r="M159" s="28">
        <v>166.35</v>
      </c>
      <c r="N159" s="28">
        <v>163.19999999999999</v>
      </c>
      <c r="O159" s="39">
        <v>70190200</v>
      </c>
      <c r="P159" s="40">
        <v>6.042833022305163E-3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2561.5</v>
      </c>
      <c r="F160" s="37">
        <v>2560.1833333333329</v>
      </c>
      <c r="G160" s="38">
        <v>2542.4666666666658</v>
      </c>
      <c r="H160" s="38">
        <v>2523.4333333333329</v>
      </c>
      <c r="I160" s="38">
        <v>2505.7166666666658</v>
      </c>
      <c r="J160" s="38">
        <v>2579.2166666666658</v>
      </c>
      <c r="K160" s="38">
        <v>2596.9333333333329</v>
      </c>
      <c r="L160" s="38">
        <v>2615.9666666666658</v>
      </c>
      <c r="M160" s="28">
        <v>2577.9</v>
      </c>
      <c r="N160" s="28">
        <v>2541.15</v>
      </c>
      <c r="O160" s="39">
        <v>2259250</v>
      </c>
      <c r="P160" s="40">
        <v>2.4022662889518414E-2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3280.5</v>
      </c>
      <c r="F161" s="37">
        <v>3304.6833333333329</v>
      </c>
      <c r="G161" s="38">
        <v>3139.3666666666659</v>
      </c>
      <c r="H161" s="38">
        <v>2998.2333333333331</v>
      </c>
      <c r="I161" s="38">
        <v>2832.9166666666661</v>
      </c>
      <c r="J161" s="38">
        <v>3445.8166666666657</v>
      </c>
      <c r="K161" s="38">
        <v>3611.1333333333323</v>
      </c>
      <c r="L161" s="38">
        <v>3752.2666666666655</v>
      </c>
      <c r="M161" s="28">
        <v>3470</v>
      </c>
      <c r="N161" s="28">
        <v>3163.55</v>
      </c>
      <c r="O161" s="39">
        <v>2106250</v>
      </c>
      <c r="P161" s="40">
        <v>-7.7319023108093313E-2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49.45</v>
      </c>
      <c r="F162" s="37">
        <v>49.1</v>
      </c>
      <c r="G162" s="38">
        <v>48.45</v>
      </c>
      <c r="H162" s="38">
        <v>47.45</v>
      </c>
      <c r="I162" s="38">
        <v>46.800000000000004</v>
      </c>
      <c r="J162" s="38">
        <v>50.1</v>
      </c>
      <c r="K162" s="38">
        <v>50.749999999999993</v>
      </c>
      <c r="L162" s="38">
        <v>51.75</v>
      </c>
      <c r="M162" s="28">
        <v>49.75</v>
      </c>
      <c r="N162" s="28">
        <v>48.1</v>
      </c>
      <c r="O162" s="39">
        <v>258496000</v>
      </c>
      <c r="P162" s="40">
        <v>-4.3967098644890228E-2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3435.45</v>
      </c>
      <c r="F163" s="37">
        <v>3420.4</v>
      </c>
      <c r="G163" s="38">
        <v>3401</v>
      </c>
      <c r="H163" s="38">
        <v>3366.5499999999997</v>
      </c>
      <c r="I163" s="38">
        <v>3347.1499999999996</v>
      </c>
      <c r="J163" s="38">
        <v>3454.8500000000004</v>
      </c>
      <c r="K163" s="38">
        <v>3474.2500000000009</v>
      </c>
      <c r="L163" s="38">
        <v>3508.7000000000007</v>
      </c>
      <c r="M163" s="28">
        <v>3439.8</v>
      </c>
      <c r="N163" s="28">
        <v>3385.95</v>
      </c>
      <c r="O163" s="39">
        <v>1516800</v>
      </c>
      <c r="P163" s="40">
        <v>0.11023276240667546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234.3</v>
      </c>
      <c r="F164" s="37">
        <v>234.73333333333335</v>
      </c>
      <c r="G164" s="38">
        <v>232.01666666666671</v>
      </c>
      <c r="H164" s="38">
        <v>229.73333333333335</v>
      </c>
      <c r="I164" s="38">
        <v>227.01666666666671</v>
      </c>
      <c r="J164" s="38">
        <v>237.01666666666671</v>
      </c>
      <c r="K164" s="38">
        <v>239.73333333333335</v>
      </c>
      <c r="L164" s="38">
        <v>242.01666666666671</v>
      </c>
      <c r="M164" s="28">
        <v>237.45</v>
      </c>
      <c r="N164" s="28">
        <v>232.45</v>
      </c>
      <c r="O164" s="39">
        <v>29586600</v>
      </c>
      <c r="P164" s="40">
        <v>1.3035037441064991E-2</v>
      </c>
    </row>
    <row r="165" spans="1:16" ht="12.75" customHeight="1">
      <c r="A165" s="28">
        <v>155</v>
      </c>
      <c r="B165" s="29" t="s">
        <v>178</v>
      </c>
      <c r="C165" s="30" t="s">
        <v>986</v>
      </c>
      <c r="D165" s="31">
        <v>45071</v>
      </c>
      <c r="E165" s="37">
        <v>1372.35</v>
      </c>
      <c r="F165" s="37">
        <v>1372.25</v>
      </c>
      <c r="G165" s="38">
        <v>1362.9</v>
      </c>
      <c r="H165" s="38">
        <v>1353.45</v>
      </c>
      <c r="I165" s="38">
        <v>1344.1000000000001</v>
      </c>
      <c r="J165" s="38">
        <v>1381.7</v>
      </c>
      <c r="K165" s="38">
        <v>1391.05</v>
      </c>
      <c r="L165" s="38">
        <v>1400.5</v>
      </c>
      <c r="M165" s="28">
        <v>1381.6</v>
      </c>
      <c r="N165" s="28">
        <v>1362.8</v>
      </c>
      <c r="O165" s="39">
        <v>3761494</v>
      </c>
      <c r="P165" s="40">
        <v>-3.5885666597120801E-2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146.94999999999999</v>
      </c>
      <c r="F166" s="37">
        <v>146.70000000000002</v>
      </c>
      <c r="G166" s="38">
        <v>145.00000000000003</v>
      </c>
      <c r="H166" s="38">
        <v>143.05000000000001</v>
      </c>
      <c r="I166" s="38">
        <v>141.35000000000002</v>
      </c>
      <c r="J166" s="38">
        <v>148.65000000000003</v>
      </c>
      <c r="K166" s="38">
        <v>150.35000000000002</v>
      </c>
      <c r="L166" s="38">
        <v>152.30000000000004</v>
      </c>
      <c r="M166" s="28">
        <v>148.4</v>
      </c>
      <c r="N166" s="28">
        <v>144.75</v>
      </c>
      <c r="O166" s="39">
        <v>12978000</v>
      </c>
      <c r="P166" s="40">
        <v>8.4307859668207776E-3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842.35</v>
      </c>
      <c r="F167" s="37">
        <v>826.05000000000007</v>
      </c>
      <c r="G167" s="38">
        <v>806.30000000000018</v>
      </c>
      <c r="H167" s="38">
        <v>770.25000000000011</v>
      </c>
      <c r="I167" s="38">
        <v>750.50000000000023</v>
      </c>
      <c r="J167" s="38">
        <v>862.10000000000014</v>
      </c>
      <c r="K167" s="38">
        <v>881.84999999999991</v>
      </c>
      <c r="L167" s="38">
        <v>917.90000000000009</v>
      </c>
      <c r="M167" s="28">
        <v>845.8</v>
      </c>
      <c r="N167" s="28">
        <v>790</v>
      </c>
      <c r="O167" s="39">
        <v>4751500</v>
      </c>
      <c r="P167" s="40">
        <v>-6.6466265865063462E-2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143.80000000000001</v>
      </c>
      <c r="F168" s="37">
        <v>142.21666666666667</v>
      </c>
      <c r="G168" s="38">
        <v>140.38333333333333</v>
      </c>
      <c r="H168" s="38">
        <v>136.96666666666667</v>
      </c>
      <c r="I168" s="38">
        <v>135.13333333333333</v>
      </c>
      <c r="J168" s="38">
        <v>145.63333333333333</v>
      </c>
      <c r="K168" s="38">
        <v>147.46666666666664</v>
      </c>
      <c r="L168" s="38">
        <v>150.88333333333333</v>
      </c>
      <c r="M168" s="28">
        <v>144.05000000000001</v>
      </c>
      <c r="N168" s="28">
        <v>138.80000000000001</v>
      </c>
      <c r="O168" s="39">
        <v>41540000</v>
      </c>
      <c r="P168" s="40">
        <v>-2.9325855824278536E-2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129.80000000000001</v>
      </c>
      <c r="F169" s="37">
        <v>129.08333333333334</v>
      </c>
      <c r="G169" s="38">
        <v>128.06666666666669</v>
      </c>
      <c r="H169" s="38">
        <v>126.33333333333334</v>
      </c>
      <c r="I169" s="38">
        <v>125.31666666666669</v>
      </c>
      <c r="J169" s="38">
        <v>130.81666666666669</v>
      </c>
      <c r="K169" s="38">
        <v>131.83333333333334</v>
      </c>
      <c r="L169" s="38">
        <v>133.56666666666669</v>
      </c>
      <c r="M169" s="28">
        <v>130.1</v>
      </c>
      <c r="N169" s="28">
        <v>127.35</v>
      </c>
      <c r="O169" s="39">
        <v>68784000</v>
      </c>
      <c r="P169" s="40">
        <v>-7.5031744199469006E-3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2445.75</v>
      </c>
      <c r="F170" s="37">
        <v>2438.9</v>
      </c>
      <c r="G170" s="38">
        <v>2429.6000000000004</v>
      </c>
      <c r="H170" s="38">
        <v>2413.4500000000003</v>
      </c>
      <c r="I170" s="38">
        <v>2404.1500000000005</v>
      </c>
      <c r="J170" s="38">
        <v>2455.0500000000002</v>
      </c>
      <c r="K170" s="38">
        <v>2464.3500000000004</v>
      </c>
      <c r="L170" s="38">
        <v>2480.5</v>
      </c>
      <c r="M170" s="28">
        <v>2448.1999999999998</v>
      </c>
      <c r="N170" s="28">
        <v>2422.75</v>
      </c>
      <c r="O170" s="39">
        <v>34551500</v>
      </c>
      <c r="P170" s="40">
        <v>8.6188651705893082E-3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82.1</v>
      </c>
      <c r="F171" s="37">
        <v>81.916666666666671</v>
      </c>
      <c r="G171" s="38">
        <v>81.233333333333348</v>
      </c>
      <c r="H171" s="38">
        <v>80.366666666666674</v>
      </c>
      <c r="I171" s="38">
        <v>79.683333333333351</v>
      </c>
      <c r="J171" s="38">
        <v>82.783333333333346</v>
      </c>
      <c r="K171" s="38">
        <v>83.466666666666654</v>
      </c>
      <c r="L171" s="38">
        <v>84.333333333333343</v>
      </c>
      <c r="M171" s="28">
        <v>82.6</v>
      </c>
      <c r="N171" s="28">
        <v>81.05</v>
      </c>
      <c r="O171" s="39">
        <v>101792000</v>
      </c>
      <c r="P171" s="40">
        <v>9.0404440919904846E-3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886.75</v>
      </c>
      <c r="F172" s="37">
        <v>885.23333333333323</v>
      </c>
      <c r="G172" s="38">
        <v>879.01666666666642</v>
      </c>
      <c r="H172" s="38">
        <v>871.28333333333319</v>
      </c>
      <c r="I172" s="38">
        <v>865.06666666666638</v>
      </c>
      <c r="J172" s="38">
        <v>892.96666666666647</v>
      </c>
      <c r="K172" s="38">
        <v>899.18333333333339</v>
      </c>
      <c r="L172" s="38">
        <v>906.91666666666652</v>
      </c>
      <c r="M172" s="28">
        <v>891.45</v>
      </c>
      <c r="N172" s="28">
        <v>877.5</v>
      </c>
      <c r="O172" s="39">
        <v>8772000</v>
      </c>
      <c r="P172" s="40">
        <v>3.336160588068985E-2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1153.05</v>
      </c>
      <c r="F173" s="37">
        <v>1151.5333333333333</v>
      </c>
      <c r="G173" s="38">
        <v>1144.9166666666665</v>
      </c>
      <c r="H173" s="38">
        <v>1136.7833333333333</v>
      </c>
      <c r="I173" s="38">
        <v>1130.1666666666665</v>
      </c>
      <c r="J173" s="38">
        <v>1159.6666666666665</v>
      </c>
      <c r="K173" s="38">
        <v>1166.2833333333333</v>
      </c>
      <c r="L173" s="38">
        <v>1174.4166666666665</v>
      </c>
      <c r="M173" s="28">
        <v>1158.1500000000001</v>
      </c>
      <c r="N173" s="28">
        <v>1143.4000000000001</v>
      </c>
      <c r="O173" s="39">
        <v>6851250</v>
      </c>
      <c r="P173" s="40">
        <v>-4.1425923907118722E-3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576.20000000000005</v>
      </c>
      <c r="F174" s="37">
        <v>577.9</v>
      </c>
      <c r="G174" s="38">
        <v>569.09999999999991</v>
      </c>
      <c r="H174" s="38">
        <v>561.99999999999989</v>
      </c>
      <c r="I174" s="38">
        <v>553.19999999999982</v>
      </c>
      <c r="J174" s="38">
        <v>585</v>
      </c>
      <c r="K174" s="38">
        <v>593.79999999999995</v>
      </c>
      <c r="L174" s="38">
        <v>600.90000000000009</v>
      </c>
      <c r="M174" s="28">
        <v>586.70000000000005</v>
      </c>
      <c r="N174" s="28">
        <v>570.79999999999995</v>
      </c>
      <c r="O174" s="39">
        <v>81790500</v>
      </c>
      <c r="P174" s="40">
        <v>3.3863597580629873E-2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24404.55</v>
      </c>
      <c r="F175" s="37">
        <v>24181.933333333331</v>
      </c>
      <c r="G175" s="38">
        <v>23888.71666666666</v>
      </c>
      <c r="H175" s="38">
        <v>23372.883333333328</v>
      </c>
      <c r="I175" s="38">
        <v>23079.666666666657</v>
      </c>
      <c r="J175" s="38">
        <v>24697.766666666663</v>
      </c>
      <c r="K175" s="38">
        <v>24990.98333333333</v>
      </c>
      <c r="L175" s="38">
        <v>25506.816666666666</v>
      </c>
      <c r="M175" s="28">
        <v>24475.15</v>
      </c>
      <c r="N175" s="28">
        <v>23666.1</v>
      </c>
      <c r="O175" s="39">
        <v>338200</v>
      </c>
      <c r="P175" s="40">
        <v>2.0740740740740741E-3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3705</v>
      </c>
      <c r="F176" s="37">
        <v>3737.0166666666664</v>
      </c>
      <c r="G176" s="38">
        <v>3586.0333333333328</v>
      </c>
      <c r="H176" s="38">
        <v>3467.0666666666666</v>
      </c>
      <c r="I176" s="38">
        <v>3316.083333333333</v>
      </c>
      <c r="J176" s="38">
        <v>3855.9833333333327</v>
      </c>
      <c r="K176" s="38">
        <v>4006.9666666666662</v>
      </c>
      <c r="L176" s="38">
        <v>4125.9333333333325</v>
      </c>
      <c r="M176" s="28">
        <v>3888</v>
      </c>
      <c r="N176" s="28">
        <v>3618.05</v>
      </c>
      <c r="O176" s="39">
        <v>2443650</v>
      </c>
      <c r="P176" s="40">
        <v>0.12895438953119046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2435</v>
      </c>
      <c r="F177" s="37">
        <v>2426.0666666666666</v>
      </c>
      <c r="G177" s="38">
        <v>2411.1333333333332</v>
      </c>
      <c r="H177" s="38">
        <v>2387.2666666666664</v>
      </c>
      <c r="I177" s="38">
        <v>2372.333333333333</v>
      </c>
      <c r="J177" s="38">
        <v>2449.9333333333334</v>
      </c>
      <c r="K177" s="38">
        <v>2464.8666666666668</v>
      </c>
      <c r="L177" s="38">
        <v>2488.7333333333336</v>
      </c>
      <c r="M177" s="28">
        <v>2441</v>
      </c>
      <c r="N177" s="28">
        <v>2402.1999999999998</v>
      </c>
      <c r="O177" s="39">
        <v>2748750</v>
      </c>
      <c r="P177" s="40">
        <v>3.8537829413431569E-2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1342.7</v>
      </c>
      <c r="F178" s="37">
        <v>1345.7833333333335</v>
      </c>
      <c r="G178" s="38">
        <v>1330.916666666667</v>
      </c>
      <c r="H178" s="38">
        <v>1319.1333333333334</v>
      </c>
      <c r="I178" s="38">
        <v>1304.2666666666669</v>
      </c>
      <c r="J178" s="38">
        <v>1357.5666666666671</v>
      </c>
      <c r="K178" s="38">
        <v>1372.4333333333334</v>
      </c>
      <c r="L178" s="38">
        <v>1384.2166666666672</v>
      </c>
      <c r="M178" s="28">
        <v>1360.65</v>
      </c>
      <c r="N178" s="28">
        <v>1334</v>
      </c>
      <c r="O178" s="39">
        <v>4345200</v>
      </c>
      <c r="P178" s="40">
        <v>1.0182731203794114E-2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927.05</v>
      </c>
      <c r="F179" s="37">
        <v>928.80000000000007</v>
      </c>
      <c r="G179" s="38">
        <v>923.00000000000011</v>
      </c>
      <c r="H179" s="38">
        <v>918.95</v>
      </c>
      <c r="I179" s="38">
        <v>913.15000000000009</v>
      </c>
      <c r="J179" s="38">
        <v>932.85000000000014</v>
      </c>
      <c r="K179" s="38">
        <v>938.65000000000009</v>
      </c>
      <c r="L179" s="38">
        <v>942.70000000000016</v>
      </c>
      <c r="M179" s="28">
        <v>934.6</v>
      </c>
      <c r="N179" s="28">
        <v>924.75</v>
      </c>
      <c r="O179" s="39">
        <v>25203500</v>
      </c>
      <c r="P179" s="40">
        <v>2.9527284882587259E-3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426.5</v>
      </c>
      <c r="F180" s="37">
        <v>427.93333333333334</v>
      </c>
      <c r="G180" s="38">
        <v>422.4666666666667</v>
      </c>
      <c r="H180" s="38">
        <v>418.43333333333334</v>
      </c>
      <c r="I180" s="38">
        <v>412.9666666666667</v>
      </c>
      <c r="J180" s="38">
        <v>431.9666666666667</v>
      </c>
      <c r="K180" s="38">
        <v>437.43333333333328</v>
      </c>
      <c r="L180" s="38">
        <v>441.4666666666667</v>
      </c>
      <c r="M180" s="28">
        <v>433.4</v>
      </c>
      <c r="N180" s="28">
        <v>423.9</v>
      </c>
      <c r="O180" s="39">
        <v>8371500</v>
      </c>
      <c r="P180" s="40">
        <v>-1.0987063618642566E-2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700.1</v>
      </c>
      <c r="F181" s="37">
        <v>699.35</v>
      </c>
      <c r="G181" s="38">
        <v>693.7</v>
      </c>
      <c r="H181" s="38">
        <v>687.30000000000007</v>
      </c>
      <c r="I181" s="38">
        <v>681.65000000000009</v>
      </c>
      <c r="J181" s="38">
        <v>705.75</v>
      </c>
      <c r="K181" s="38">
        <v>711.39999999999986</v>
      </c>
      <c r="L181" s="38">
        <v>717.8</v>
      </c>
      <c r="M181" s="28">
        <v>705</v>
      </c>
      <c r="N181" s="28">
        <v>692.95</v>
      </c>
      <c r="O181" s="39">
        <v>2443000</v>
      </c>
      <c r="P181" s="40">
        <v>-1.332794830371567E-2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976.45</v>
      </c>
      <c r="F182" s="37">
        <v>978.68333333333339</v>
      </c>
      <c r="G182" s="38">
        <v>968.41666666666674</v>
      </c>
      <c r="H182" s="38">
        <v>960.38333333333333</v>
      </c>
      <c r="I182" s="38">
        <v>950.11666666666667</v>
      </c>
      <c r="J182" s="38">
        <v>986.71666666666681</v>
      </c>
      <c r="K182" s="38">
        <v>996.98333333333346</v>
      </c>
      <c r="L182" s="38">
        <v>1005.0166666666669</v>
      </c>
      <c r="M182" s="28">
        <v>988.95</v>
      </c>
      <c r="N182" s="28">
        <v>970.65</v>
      </c>
      <c r="O182" s="39">
        <v>5906000</v>
      </c>
      <c r="P182" s="40">
        <v>2.0916162489196196E-2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1235.3499999999999</v>
      </c>
      <c r="F183" s="37">
        <v>1228.6666666666667</v>
      </c>
      <c r="G183" s="38">
        <v>1212.7333333333336</v>
      </c>
      <c r="H183" s="38">
        <v>1190.1166666666668</v>
      </c>
      <c r="I183" s="38">
        <v>1174.1833333333336</v>
      </c>
      <c r="J183" s="38">
        <v>1251.2833333333335</v>
      </c>
      <c r="K183" s="38">
        <v>1267.2166666666665</v>
      </c>
      <c r="L183" s="38">
        <v>1289.8333333333335</v>
      </c>
      <c r="M183" s="28">
        <v>1244.5999999999999</v>
      </c>
      <c r="N183" s="28">
        <v>1206.05</v>
      </c>
      <c r="O183" s="39">
        <v>3173500</v>
      </c>
      <c r="P183" s="40">
        <v>7.9238224791702089E-2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764.6</v>
      </c>
      <c r="F184" s="37">
        <v>764.36666666666667</v>
      </c>
      <c r="G184" s="38">
        <v>757.83333333333337</v>
      </c>
      <c r="H184" s="38">
        <v>751.06666666666672</v>
      </c>
      <c r="I184" s="38">
        <v>744.53333333333342</v>
      </c>
      <c r="J184" s="38">
        <v>771.13333333333333</v>
      </c>
      <c r="K184" s="38">
        <v>777.66666666666663</v>
      </c>
      <c r="L184" s="38">
        <v>784.43333333333328</v>
      </c>
      <c r="M184" s="28">
        <v>770.9</v>
      </c>
      <c r="N184" s="28">
        <v>757.6</v>
      </c>
      <c r="O184" s="39">
        <v>11734200</v>
      </c>
      <c r="P184" s="40">
        <v>3.9270039270039268E-3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524.29999999999995</v>
      </c>
      <c r="F185" s="37">
        <v>518.25</v>
      </c>
      <c r="G185" s="38">
        <v>511.25</v>
      </c>
      <c r="H185" s="38">
        <v>498.2</v>
      </c>
      <c r="I185" s="38">
        <v>491.2</v>
      </c>
      <c r="J185" s="38">
        <v>531.29999999999995</v>
      </c>
      <c r="K185" s="38">
        <v>538.29999999999995</v>
      </c>
      <c r="L185" s="38">
        <v>551.35</v>
      </c>
      <c r="M185" s="28">
        <v>525.25</v>
      </c>
      <c r="N185" s="28">
        <v>505.2</v>
      </c>
      <c r="O185" s="39">
        <v>60273225</v>
      </c>
      <c r="P185" s="40">
        <v>-5.9070932375596618E-4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205.6</v>
      </c>
      <c r="F186" s="37">
        <v>204.38333333333333</v>
      </c>
      <c r="G186" s="38">
        <v>202.81666666666666</v>
      </c>
      <c r="H186" s="38">
        <v>200.03333333333333</v>
      </c>
      <c r="I186" s="38">
        <v>198.46666666666667</v>
      </c>
      <c r="J186" s="38">
        <v>207.16666666666666</v>
      </c>
      <c r="K186" s="38">
        <v>208.73333333333332</v>
      </c>
      <c r="L186" s="38">
        <v>211.51666666666665</v>
      </c>
      <c r="M186" s="28">
        <v>205.95</v>
      </c>
      <c r="N186" s="28">
        <v>201.6</v>
      </c>
      <c r="O186" s="39">
        <v>96336000</v>
      </c>
      <c r="P186" s="40">
        <v>4.9996479121188651E-3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104.7</v>
      </c>
      <c r="F187" s="37">
        <v>104.81666666666666</v>
      </c>
      <c r="G187" s="38">
        <v>103.88333333333333</v>
      </c>
      <c r="H187" s="38">
        <v>103.06666666666666</v>
      </c>
      <c r="I187" s="38">
        <v>102.13333333333333</v>
      </c>
      <c r="J187" s="38">
        <v>105.63333333333333</v>
      </c>
      <c r="K187" s="38">
        <v>106.56666666666666</v>
      </c>
      <c r="L187" s="38">
        <v>107.38333333333333</v>
      </c>
      <c r="M187" s="28">
        <v>105.75</v>
      </c>
      <c r="N187" s="28">
        <v>104</v>
      </c>
      <c r="O187" s="39">
        <v>232342000</v>
      </c>
      <c r="P187" s="40">
        <v>4.631693664239362E-2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3223.8</v>
      </c>
      <c r="F188" s="37">
        <v>3222.4666666666667</v>
      </c>
      <c r="G188" s="38">
        <v>3204.9333333333334</v>
      </c>
      <c r="H188" s="38">
        <v>3186.0666666666666</v>
      </c>
      <c r="I188" s="38">
        <v>3168.5333333333333</v>
      </c>
      <c r="J188" s="38">
        <v>3241.3333333333335</v>
      </c>
      <c r="K188" s="38">
        <v>3258.8666666666672</v>
      </c>
      <c r="L188" s="38">
        <v>3277.7333333333336</v>
      </c>
      <c r="M188" s="28">
        <v>3240</v>
      </c>
      <c r="N188" s="28">
        <v>3203.6</v>
      </c>
      <c r="O188" s="39">
        <v>11972100</v>
      </c>
      <c r="P188" s="40">
        <v>4.3871194173905414E-4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1069.25</v>
      </c>
      <c r="F189" s="37">
        <v>1062.8833333333334</v>
      </c>
      <c r="G189" s="38">
        <v>1051.1166666666668</v>
      </c>
      <c r="H189" s="38">
        <v>1032.9833333333333</v>
      </c>
      <c r="I189" s="38">
        <v>1021.2166666666667</v>
      </c>
      <c r="J189" s="38">
        <v>1081.0166666666669</v>
      </c>
      <c r="K189" s="38">
        <v>1092.7833333333338</v>
      </c>
      <c r="L189" s="38">
        <v>1110.916666666667</v>
      </c>
      <c r="M189" s="28">
        <v>1074.6500000000001</v>
      </c>
      <c r="N189" s="28">
        <v>1044.75</v>
      </c>
      <c r="O189" s="39">
        <v>11140200</v>
      </c>
      <c r="P189" s="40">
        <v>2.6424899109956327E-2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2707.65</v>
      </c>
      <c r="F190" s="37">
        <v>2706.8833333333332</v>
      </c>
      <c r="G190" s="38">
        <v>2690.7666666666664</v>
      </c>
      <c r="H190" s="38">
        <v>2673.8833333333332</v>
      </c>
      <c r="I190" s="38">
        <v>2657.7666666666664</v>
      </c>
      <c r="J190" s="38">
        <v>2723.7666666666664</v>
      </c>
      <c r="K190" s="38">
        <v>2739.8833333333332</v>
      </c>
      <c r="L190" s="38">
        <v>2756.7666666666664</v>
      </c>
      <c r="M190" s="28">
        <v>2723</v>
      </c>
      <c r="N190" s="28">
        <v>2690</v>
      </c>
      <c r="O190" s="39">
        <v>5469000</v>
      </c>
      <c r="P190" s="40">
        <v>3.8007117437722421E-2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1661.05</v>
      </c>
      <c r="F191" s="37">
        <v>1655.3500000000001</v>
      </c>
      <c r="G191" s="38">
        <v>1644.7000000000003</v>
      </c>
      <c r="H191" s="38">
        <v>1628.3500000000001</v>
      </c>
      <c r="I191" s="38">
        <v>1617.7000000000003</v>
      </c>
      <c r="J191" s="38">
        <v>1671.7000000000003</v>
      </c>
      <c r="K191" s="38">
        <v>1682.3500000000004</v>
      </c>
      <c r="L191" s="38">
        <v>1698.7000000000003</v>
      </c>
      <c r="M191" s="28">
        <v>1666</v>
      </c>
      <c r="N191" s="28">
        <v>1639</v>
      </c>
      <c r="O191" s="39">
        <v>1554500</v>
      </c>
      <c r="P191" s="40">
        <v>4.9274384070199122E-2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1491</v>
      </c>
      <c r="F192" s="37">
        <v>1486.8500000000001</v>
      </c>
      <c r="G192" s="38">
        <v>1474.2000000000003</v>
      </c>
      <c r="H192" s="38">
        <v>1457.4</v>
      </c>
      <c r="I192" s="38">
        <v>1444.7500000000002</v>
      </c>
      <c r="J192" s="38">
        <v>1503.6500000000003</v>
      </c>
      <c r="K192" s="38">
        <v>1516.3000000000004</v>
      </c>
      <c r="L192" s="38">
        <v>1533.1000000000004</v>
      </c>
      <c r="M192" s="28">
        <v>1499.5</v>
      </c>
      <c r="N192" s="28">
        <v>1470.05</v>
      </c>
      <c r="O192" s="39">
        <v>3222800</v>
      </c>
      <c r="P192" s="40">
        <v>-7.6364084246828426E-3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1234.9000000000001</v>
      </c>
      <c r="F193" s="37">
        <v>1230.4666666666667</v>
      </c>
      <c r="G193" s="38">
        <v>1220.9333333333334</v>
      </c>
      <c r="H193" s="38">
        <v>1206.9666666666667</v>
      </c>
      <c r="I193" s="38">
        <v>1197.4333333333334</v>
      </c>
      <c r="J193" s="38">
        <v>1244.4333333333334</v>
      </c>
      <c r="K193" s="38">
        <v>1253.9666666666667</v>
      </c>
      <c r="L193" s="38">
        <v>1267.9333333333334</v>
      </c>
      <c r="M193" s="28">
        <v>1240</v>
      </c>
      <c r="N193" s="28">
        <v>1216.5</v>
      </c>
      <c r="O193" s="39">
        <v>8233400</v>
      </c>
      <c r="P193" s="40">
        <v>5.906717089861336E-2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1413.7</v>
      </c>
      <c r="F194" s="37">
        <v>1412.1499999999999</v>
      </c>
      <c r="G194" s="38">
        <v>1402.7499999999998</v>
      </c>
      <c r="H194" s="38">
        <v>1391.8</v>
      </c>
      <c r="I194" s="38">
        <v>1382.3999999999999</v>
      </c>
      <c r="J194" s="38">
        <v>1423.0999999999997</v>
      </c>
      <c r="K194" s="38">
        <v>1432.4999999999998</v>
      </c>
      <c r="L194" s="38">
        <v>1443.4499999999996</v>
      </c>
      <c r="M194" s="28">
        <v>1421.55</v>
      </c>
      <c r="N194" s="28">
        <v>1401.2</v>
      </c>
      <c r="O194" s="39">
        <v>2106400</v>
      </c>
      <c r="P194" s="40">
        <v>4.770082045411181E-3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7672.6</v>
      </c>
      <c r="F195" s="37">
        <v>7645.166666666667</v>
      </c>
      <c r="G195" s="38">
        <v>7610.4333333333343</v>
      </c>
      <c r="H195" s="38">
        <v>7548.2666666666673</v>
      </c>
      <c r="I195" s="38">
        <v>7513.5333333333347</v>
      </c>
      <c r="J195" s="38">
        <v>7707.3333333333339</v>
      </c>
      <c r="K195" s="38">
        <v>7742.0666666666657</v>
      </c>
      <c r="L195" s="38">
        <v>7804.2333333333336</v>
      </c>
      <c r="M195" s="28">
        <v>7679.9</v>
      </c>
      <c r="N195" s="28">
        <v>7583</v>
      </c>
      <c r="O195" s="39">
        <v>1925200</v>
      </c>
      <c r="P195" s="40">
        <v>1.4277435330066909E-2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667.05</v>
      </c>
      <c r="F196" s="37">
        <v>666.75</v>
      </c>
      <c r="G196" s="38">
        <v>657.3</v>
      </c>
      <c r="H196" s="38">
        <v>647.54999999999995</v>
      </c>
      <c r="I196" s="38">
        <v>638.09999999999991</v>
      </c>
      <c r="J196" s="38">
        <v>676.5</v>
      </c>
      <c r="K196" s="38">
        <v>685.95</v>
      </c>
      <c r="L196" s="38">
        <v>695.7</v>
      </c>
      <c r="M196" s="28">
        <v>676.2</v>
      </c>
      <c r="N196" s="28">
        <v>657</v>
      </c>
      <c r="O196" s="39">
        <v>24412700</v>
      </c>
      <c r="P196" s="40">
        <v>-7.2950256383147432E-3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281.55</v>
      </c>
      <c r="F197" s="37">
        <v>280.08333333333331</v>
      </c>
      <c r="G197" s="38">
        <v>278.21666666666664</v>
      </c>
      <c r="H197" s="38">
        <v>274.88333333333333</v>
      </c>
      <c r="I197" s="38">
        <v>273.01666666666665</v>
      </c>
      <c r="J197" s="38">
        <v>283.41666666666663</v>
      </c>
      <c r="K197" s="38">
        <v>285.2833333333333</v>
      </c>
      <c r="L197" s="38">
        <v>288.61666666666662</v>
      </c>
      <c r="M197" s="28">
        <v>281.95</v>
      </c>
      <c r="N197" s="28">
        <v>276.75</v>
      </c>
      <c r="O197" s="39">
        <v>40590000</v>
      </c>
      <c r="P197" s="40">
        <v>-2.4653979238754325E-2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797.6</v>
      </c>
      <c r="F198" s="37">
        <v>794.98333333333346</v>
      </c>
      <c r="G198" s="38">
        <v>789.01666666666688</v>
      </c>
      <c r="H198" s="38">
        <v>780.43333333333339</v>
      </c>
      <c r="I198" s="38">
        <v>774.46666666666681</v>
      </c>
      <c r="J198" s="38">
        <v>803.56666666666695</v>
      </c>
      <c r="K198" s="38">
        <v>809.53333333333342</v>
      </c>
      <c r="L198" s="38">
        <v>818.11666666666702</v>
      </c>
      <c r="M198" s="28">
        <v>800.95</v>
      </c>
      <c r="N198" s="28">
        <v>786.4</v>
      </c>
      <c r="O198" s="39">
        <v>7717200</v>
      </c>
      <c r="P198" s="40">
        <v>3.0939403655017635E-2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1364.5</v>
      </c>
      <c r="F199" s="37">
        <v>1360.55</v>
      </c>
      <c r="G199" s="38">
        <v>1350.05</v>
      </c>
      <c r="H199" s="38">
        <v>1335.6</v>
      </c>
      <c r="I199" s="38">
        <v>1325.1</v>
      </c>
      <c r="J199" s="38">
        <v>1375</v>
      </c>
      <c r="K199" s="38">
        <v>1385.5</v>
      </c>
      <c r="L199" s="38">
        <v>1399.95</v>
      </c>
      <c r="M199" s="28">
        <v>1371.05</v>
      </c>
      <c r="N199" s="28">
        <v>1346.1</v>
      </c>
      <c r="O199" s="39">
        <v>541450</v>
      </c>
      <c r="P199" s="40">
        <v>-0.13430330162283155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387.15</v>
      </c>
      <c r="F200" s="37">
        <v>386.68333333333334</v>
      </c>
      <c r="G200" s="38">
        <v>384.61666666666667</v>
      </c>
      <c r="H200" s="38">
        <v>382.08333333333331</v>
      </c>
      <c r="I200" s="38">
        <v>380.01666666666665</v>
      </c>
      <c r="J200" s="38">
        <v>389.2166666666667</v>
      </c>
      <c r="K200" s="38">
        <v>391.28333333333342</v>
      </c>
      <c r="L200" s="38">
        <v>393.81666666666672</v>
      </c>
      <c r="M200" s="28">
        <v>388.75</v>
      </c>
      <c r="N200" s="28">
        <v>384.15</v>
      </c>
      <c r="O200" s="39">
        <v>30069000</v>
      </c>
      <c r="P200" s="40">
        <v>1.5604417874151384E-2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185.9</v>
      </c>
      <c r="F201" s="37">
        <v>186.54999999999998</v>
      </c>
      <c r="G201" s="38">
        <v>183.09999999999997</v>
      </c>
      <c r="H201" s="38">
        <v>180.29999999999998</v>
      </c>
      <c r="I201" s="38">
        <v>176.84999999999997</v>
      </c>
      <c r="J201" s="38">
        <v>189.34999999999997</v>
      </c>
      <c r="K201" s="38">
        <v>192.79999999999995</v>
      </c>
      <c r="L201" s="38">
        <v>195.59999999999997</v>
      </c>
      <c r="M201" s="28">
        <v>190</v>
      </c>
      <c r="N201" s="28">
        <v>183.75</v>
      </c>
      <c r="O201" s="39">
        <v>86511000</v>
      </c>
      <c r="P201" s="40">
        <v>2.3714011857005928E-2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495.35</v>
      </c>
      <c r="F202" s="37">
        <v>501.38333333333338</v>
      </c>
      <c r="G202" s="38">
        <v>486.66666666666674</v>
      </c>
      <c r="H202" s="38">
        <v>477.98333333333335</v>
      </c>
      <c r="I202" s="38">
        <v>463.26666666666671</v>
      </c>
      <c r="J202" s="38">
        <v>510.06666666666678</v>
      </c>
      <c r="K202" s="38">
        <v>524.7833333333333</v>
      </c>
      <c r="L202" s="38">
        <v>533.46666666666681</v>
      </c>
      <c r="M202" s="28">
        <v>516.1</v>
      </c>
      <c r="N202" s="28">
        <v>492.7</v>
      </c>
      <c r="O202" s="39">
        <v>7986600</v>
      </c>
      <c r="P202" s="40">
        <v>7.044632086851628E-2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2" sqref="G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5" t="s">
        <v>16</v>
      </c>
      <c r="B8" s="387"/>
      <c r="C8" s="391" t="s">
        <v>20</v>
      </c>
      <c r="D8" s="391" t="s">
        <v>21</v>
      </c>
      <c r="E8" s="382" t="s">
        <v>22</v>
      </c>
      <c r="F8" s="383"/>
      <c r="G8" s="384"/>
      <c r="H8" s="382" t="s">
        <v>23</v>
      </c>
      <c r="I8" s="383"/>
      <c r="J8" s="384"/>
      <c r="K8" s="23"/>
      <c r="L8" s="50"/>
      <c r="M8" s="50"/>
      <c r="N8" s="1"/>
      <c r="O8" s="1"/>
    </row>
    <row r="9" spans="1:15" ht="36" customHeight="1">
      <c r="A9" s="389"/>
      <c r="B9" s="390"/>
      <c r="C9" s="390"/>
      <c r="D9" s="39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18203.400000000001</v>
      </c>
      <c r="D10" s="257">
        <v>18160.633333333335</v>
      </c>
      <c r="E10" s="257">
        <v>18103.166666666672</v>
      </c>
      <c r="F10" s="257">
        <v>18002.933333333338</v>
      </c>
      <c r="G10" s="257">
        <v>17945.466666666674</v>
      </c>
      <c r="H10" s="257">
        <v>18260.866666666669</v>
      </c>
      <c r="I10" s="257">
        <v>18318.333333333336</v>
      </c>
      <c r="J10" s="257">
        <v>18418.566666666666</v>
      </c>
      <c r="K10" s="257">
        <v>18218.099999999999</v>
      </c>
      <c r="L10" s="257">
        <v>18060.400000000001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43969.4</v>
      </c>
      <c r="D11" s="257">
        <v>43840.733333333337</v>
      </c>
      <c r="E11" s="257">
        <v>43660.566666666673</v>
      </c>
      <c r="F11" s="257">
        <v>43351.733333333337</v>
      </c>
      <c r="G11" s="257">
        <v>43171.566666666673</v>
      </c>
      <c r="H11" s="257">
        <v>44149.566666666673</v>
      </c>
      <c r="I11" s="257">
        <v>44329.73333333333</v>
      </c>
      <c r="J11" s="257">
        <v>44638.566666666673</v>
      </c>
      <c r="K11" s="257">
        <v>44020.9</v>
      </c>
      <c r="L11" s="257">
        <v>43531.9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3110.45</v>
      </c>
      <c r="D12" s="231">
        <v>3115.9</v>
      </c>
      <c r="E12" s="231">
        <v>3094</v>
      </c>
      <c r="F12" s="231">
        <v>3077.5499999999997</v>
      </c>
      <c r="G12" s="231">
        <v>3055.6499999999996</v>
      </c>
      <c r="H12" s="231">
        <v>3132.3500000000004</v>
      </c>
      <c r="I12" s="231">
        <v>3154.2500000000009</v>
      </c>
      <c r="J12" s="231">
        <v>3170.7000000000007</v>
      </c>
      <c r="K12" s="231">
        <v>3137.8</v>
      </c>
      <c r="L12" s="231">
        <v>3099.45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5361.5</v>
      </c>
      <c r="D13" s="231">
        <v>5346.9666666666662</v>
      </c>
      <c r="E13" s="231">
        <v>5327.2833333333328</v>
      </c>
      <c r="F13" s="231">
        <v>5293.0666666666666</v>
      </c>
      <c r="G13" s="231">
        <v>5273.3833333333332</v>
      </c>
      <c r="H13" s="231">
        <v>5381.1833333333325</v>
      </c>
      <c r="I13" s="231">
        <v>5400.866666666665</v>
      </c>
      <c r="J13" s="231">
        <v>5435.0833333333321</v>
      </c>
      <c r="K13" s="231">
        <v>5366.65</v>
      </c>
      <c r="L13" s="231">
        <v>5312.75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28303.65</v>
      </c>
      <c r="D14" s="231">
        <v>28226.7</v>
      </c>
      <c r="E14" s="231">
        <v>28084</v>
      </c>
      <c r="F14" s="231">
        <v>27864.35</v>
      </c>
      <c r="G14" s="231">
        <v>27721.649999999998</v>
      </c>
      <c r="H14" s="231">
        <v>28446.350000000002</v>
      </c>
      <c r="I14" s="231">
        <v>28589.050000000007</v>
      </c>
      <c r="J14" s="231">
        <v>28808.700000000004</v>
      </c>
      <c r="K14" s="231">
        <v>28369.4</v>
      </c>
      <c r="L14" s="231">
        <v>28007.05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4742.05</v>
      </c>
      <c r="D15" s="231">
        <v>4744.7833333333338</v>
      </c>
      <c r="E15" s="231">
        <v>4716.1166666666677</v>
      </c>
      <c r="F15" s="231">
        <v>4690.1833333333343</v>
      </c>
      <c r="G15" s="231">
        <v>4661.5166666666682</v>
      </c>
      <c r="H15" s="231">
        <v>4770.7166666666672</v>
      </c>
      <c r="I15" s="231">
        <v>4799.3833333333332</v>
      </c>
      <c r="J15" s="231">
        <v>4825.3166666666666</v>
      </c>
      <c r="K15" s="231">
        <v>4773.45</v>
      </c>
      <c r="L15" s="231">
        <v>4718.8500000000004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9176.1</v>
      </c>
      <c r="D16" s="231">
        <v>9157.15</v>
      </c>
      <c r="E16" s="231">
        <v>9114</v>
      </c>
      <c r="F16" s="231">
        <v>9051.9</v>
      </c>
      <c r="G16" s="231">
        <v>9008.75</v>
      </c>
      <c r="H16" s="231">
        <v>9219.25</v>
      </c>
      <c r="I16" s="231">
        <v>9262.3999999999978</v>
      </c>
      <c r="J16" s="231">
        <v>9324.5</v>
      </c>
      <c r="K16" s="231">
        <v>9200.2999999999993</v>
      </c>
      <c r="L16" s="231">
        <v>9095.0499999999993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3894.75</v>
      </c>
      <c r="D17" s="231">
        <v>3888.4500000000003</v>
      </c>
      <c r="E17" s="231">
        <v>3851.9000000000005</v>
      </c>
      <c r="F17" s="231">
        <v>3809.05</v>
      </c>
      <c r="G17" s="231">
        <v>3772.5000000000005</v>
      </c>
      <c r="H17" s="231">
        <v>3931.3000000000006</v>
      </c>
      <c r="I17" s="231">
        <v>3967.8500000000008</v>
      </c>
      <c r="J17" s="231">
        <v>4010.7000000000007</v>
      </c>
      <c r="K17" s="230">
        <v>3925</v>
      </c>
      <c r="L17" s="230">
        <v>3845.6</v>
      </c>
      <c r="M17" s="230">
        <v>1.54467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1729.05</v>
      </c>
      <c r="D18" s="231">
        <v>1725.1333333333332</v>
      </c>
      <c r="E18" s="231">
        <v>1708.9166666666665</v>
      </c>
      <c r="F18" s="231">
        <v>1688.7833333333333</v>
      </c>
      <c r="G18" s="231">
        <v>1672.5666666666666</v>
      </c>
      <c r="H18" s="231">
        <v>1745.2666666666664</v>
      </c>
      <c r="I18" s="231">
        <v>1761.4833333333331</v>
      </c>
      <c r="J18" s="231">
        <v>1781.6166666666663</v>
      </c>
      <c r="K18" s="230">
        <v>1741.35</v>
      </c>
      <c r="L18" s="230">
        <v>1705</v>
      </c>
      <c r="M18" s="230">
        <v>4.9267300000000001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753.8</v>
      </c>
      <c r="D19" s="231">
        <v>747.93333333333339</v>
      </c>
      <c r="E19" s="231">
        <v>739.86666666666679</v>
      </c>
      <c r="F19" s="231">
        <v>725.93333333333339</v>
      </c>
      <c r="G19" s="231">
        <v>717.86666666666679</v>
      </c>
      <c r="H19" s="231">
        <v>761.86666666666679</v>
      </c>
      <c r="I19" s="231">
        <v>769.93333333333339</v>
      </c>
      <c r="J19" s="231">
        <v>783.86666666666679</v>
      </c>
      <c r="K19" s="230">
        <v>756</v>
      </c>
      <c r="L19" s="230">
        <v>734</v>
      </c>
      <c r="M19" s="230">
        <v>21.819980000000001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20898.45</v>
      </c>
      <c r="D20" s="231">
        <v>20865.033333333336</v>
      </c>
      <c r="E20" s="231">
        <v>20638.466666666674</v>
      </c>
      <c r="F20" s="231">
        <v>20378.483333333337</v>
      </c>
      <c r="G20" s="231">
        <v>20151.916666666675</v>
      </c>
      <c r="H20" s="231">
        <v>21125.016666666674</v>
      </c>
      <c r="I20" s="231">
        <v>21351.583333333332</v>
      </c>
      <c r="J20" s="231">
        <v>21611.566666666673</v>
      </c>
      <c r="K20" s="230">
        <v>21091.599999999999</v>
      </c>
      <c r="L20" s="230">
        <v>20605.05</v>
      </c>
      <c r="M20" s="230">
        <v>0.17558000000000001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1956.05</v>
      </c>
      <c r="D21" s="231">
        <v>1937.05</v>
      </c>
      <c r="E21" s="231">
        <v>1891.1</v>
      </c>
      <c r="F21" s="231">
        <v>1826.1499999999999</v>
      </c>
      <c r="G21" s="231">
        <v>1780.1999999999998</v>
      </c>
      <c r="H21" s="231">
        <v>2002</v>
      </c>
      <c r="I21" s="231">
        <v>2047.9500000000003</v>
      </c>
      <c r="J21" s="231">
        <v>2112.9</v>
      </c>
      <c r="K21" s="230">
        <v>1983</v>
      </c>
      <c r="L21" s="230">
        <v>1872.1</v>
      </c>
      <c r="M21" s="230">
        <v>75.411500000000004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896.95</v>
      </c>
      <c r="D22" s="231">
        <v>873.0333333333333</v>
      </c>
      <c r="E22" s="231">
        <v>842.51666666666665</v>
      </c>
      <c r="F22" s="231">
        <v>788.08333333333337</v>
      </c>
      <c r="G22" s="231">
        <v>757.56666666666672</v>
      </c>
      <c r="H22" s="231">
        <v>927.46666666666658</v>
      </c>
      <c r="I22" s="231">
        <v>957.98333333333323</v>
      </c>
      <c r="J22" s="231">
        <v>1012.4166666666665</v>
      </c>
      <c r="K22" s="230">
        <v>903.55</v>
      </c>
      <c r="L22" s="230">
        <v>818.6</v>
      </c>
      <c r="M22" s="230">
        <v>28.49747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688.1</v>
      </c>
      <c r="D23" s="231">
        <v>680.58333333333337</v>
      </c>
      <c r="E23" s="231">
        <v>667.01666666666677</v>
      </c>
      <c r="F23" s="231">
        <v>645.93333333333339</v>
      </c>
      <c r="G23" s="231">
        <v>632.36666666666679</v>
      </c>
      <c r="H23" s="231">
        <v>701.66666666666674</v>
      </c>
      <c r="I23" s="231">
        <v>715.23333333333335</v>
      </c>
      <c r="J23" s="231">
        <v>736.31666666666672</v>
      </c>
      <c r="K23" s="230">
        <v>694.15</v>
      </c>
      <c r="L23" s="230">
        <v>659.5</v>
      </c>
      <c r="M23" s="230">
        <v>63.402700000000003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688.1</v>
      </c>
      <c r="D24" s="231">
        <v>673.80000000000007</v>
      </c>
      <c r="E24" s="231">
        <v>647.65000000000009</v>
      </c>
      <c r="F24" s="231">
        <v>607.20000000000005</v>
      </c>
      <c r="G24" s="231">
        <v>581.05000000000007</v>
      </c>
      <c r="H24" s="231">
        <v>714.25000000000011</v>
      </c>
      <c r="I24" s="231">
        <v>740.4</v>
      </c>
      <c r="J24" s="231">
        <v>780.85000000000014</v>
      </c>
      <c r="K24" s="230">
        <v>699.95</v>
      </c>
      <c r="L24" s="230">
        <v>633.35</v>
      </c>
      <c r="M24" s="230">
        <v>113.82817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787.35</v>
      </c>
      <c r="D25" s="231">
        <v>763.51666666666677</v>
      </c>
      <c r="E25" s="231">
        <v>737.88333333333355</v>
      </c>
      <c r="F25" s="231">
        <v>688.41666666666674</v>
      </c>
      <c r="G25" s="231">
        <v>662.78333333333353</v>
      </c>
      <c r="H25" s="231">
        <v>812.98333333333358</v>
      </c>
      <c r="I25" s="231">
        <v>838.61666666666679</v>
      </c>
      <c r="J25" s="231">
        <v>888.0833333333336</v>
      </c>
      <c r="K25" s="230">
        <v>789.15</v>
      </c>
      <c r="L25" s="230">
        <v>714.05</v>
      </c>
      <c r="M25" s="230">
        <v>47.23254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403.95</v>
      </c>
      <c r="D26" s="231">
        <v>394.05</v>
      </c>
      <c r="E26" s="231">
        <v>375.90000000000003</v>
      </c>
      <c r="F26" s="231">
        <v>347.85</v>
      </c>
      <c r="G26" s="231">
        <v>329.70000000000005</v>
      </c>
      <c r="H26" s="231">
        <v>422.1</v>
      </c>
      <c r="I26" s="231">
        <v>440.25</v>
      </c>
      <c r="J26" s="231">
        <v>468.3</v>
      </c>
      <c r="K26" s="230">
        <v>412.2</v>
      </c>
      <c r="L26" s="230">
        <v>366</v>
      </c>
      <c r="M26" s="230">
        <v>69.902379999999994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163.9</v>
      </c>
      <c r="D27" s="231">
        <v>162.35</v>
      </c>
      <c r="E27" s="231">
        <v>159</v>
      </c>
      <c r="F27" s="231">
        <v>154.1</v>
      </c>
      <c r="G27" s="231">
        <v>150.75</v>
      </c>
      <c r="H27" s="231">
        <v>167.25</v>
      </c>
      <c r="I27" s="231">
        <v>170.59999999999997</v>
      </c>
      <c r="J27" s="231">
        <v>175.5</v>
      </c>
      <c r="K27" s="230">
        <v>165.7</v>
      </c>
      <c r="L27" s="230">
        <v>157.44999999999999</v>
      </c>
      <c r="M27" s="230">
        <v>78.124189999999999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190.85</v>
      </c>
      <c r="D28" s="231">
        <v>191.43333333333331</v>
      </c>
      <c r="E28" s="231">
        <v>187.41666666666663</v>
      </c>
      <c r="F28" s="231">
        <v>183.98333333333332</v>
      </c>
      <c r="G28" s="231">
        <v>179.96666666666664</v>
      </c>
      <c r="H28" s="231">
        <v>194.86666666666662</v>
      </c>
      <c r="I28" s="231">
        <v>198.88333333333333</v>
      </c>
      <c r="J28" s="231">
        <v>202.31666666666661</v>
      </c>
      <c r="K28" s="230">
        <v>195.45</v>
      </c>
      <c r="L28" s="230">
        <v>188</v>
      </c>
      <c r="M28" s="230">
        <v>50.612139999999997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3302.1</v>
      </c>
      <c r="D29" s="231">
        <v>3322.0333333333333</v>
      </c>
      <c r="E29" s="231">
        <v>3255.0666666666666</v>
      </c>
      <c r="F29" s="231">
        <v>3208.0333333333333</v>
      </c>
      <c r="G29" s="231">
        <v>3141.0666666666666</v>
      </c>
      <c r="H29" s="231">
        <v>3369.0666666666666</v>
      </c>
      <c r="I29" s="231">
        <v>3436.0333333333328</v>
      </c>
      <c r="J29" s="231">
        <v>3483.0666666666666</v>
      </c>
      <c r="K29" s="230">
        <v>3389</v>
      </c>
      <c r="L29" s="230">
        <v>3275</v>
      </c>
      <c r="M29" s="230">
        <v>5.8022099999999996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403.15</v>
      </c>
      <c r="D30" s="231">
        <v>401.59999999999997</v>
      </c>
      <c r="E30" s="231">
        <v>397.19999999999993</v>
      </c>
      <c r="F30" s="231">
        <v>391.24999999999994</v>
      </c>
      <c r="G30" s="231">
        <v>386.84999999999991</v>
      </c>
      <c r="H30" s="231">
        <v>407.54999999999995</v>
      </c>
      <c r="I30" s="231">
        <v>411.94999999999993</v>
      </c>
      <c r="J30" s="231">
        <v>417.9</v>
      </c>
      <c r="K30" s="230">
        <v>406</v>
      </c>
      <c r="L30" s="230">
        <v>395.65</v>
      </c>
      <c r="M30" s="230">
        <v>44.010939999999998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4447.1499999999996</v>
      </c>
      <c r="D31" s="231">
        <v>4440.8</v>
      </c>
      <c r="E31" s="231">
        <v>4416.6000000000004</v>
      </c>
      <c r="F31" s="231">
        <v>4386.05</v>
      </c>
      <c r="G31" s="231">
        <v>4361.8500000000004</v>
      </c>
      <c r="H31" s="231">
        <v>4471.3500000000004</v>
      </c>
      <c r="I31" s="231">
        <v>4495.5499999999993</v>
      </c>
      <c r="J31" s="231">
        <v>4526.1000000000004</v>
      </c>
      <c r="K31" s="230">
        <v>4465</v>
      </c>
      <c r="L31" s="230">
        <v>4410.25</v>
      </c>
      <c r="M31" s="230">
        <v>1.7740499999999999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154.69999999999999</v>
      </c>
      <c r="D32" s="231">
        <v>153.73333333333332</v>
      </c>
      <c r="E32" s="231">
        <v>152.51666666666665</v>
      </c>
      <c r="F32" s="231">
        <v>150.33333333333334</v>
      </c>
      <c r="G32" s="231">
        <v>149.11666666666667</v>
      </c>
      <c r="H32" s="231">
        <v>155.91666666666663</v>
      </c>
      <c r="I32" s="231">
        <v>157.13333333333327</v>
      </c>
      <c r="J32" s="231">
        <v>159.31666666666661</v>
      </c>
      <c r="K32" s="230">
        <v>154.94999999999999</v>
      </c>
      <c r="L32" s="230">
        <v>151.55000000000001</v>
      </c>
      <c r="M32" s="230">
        <v>70.378699999999995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3084.45</v>
      </c>
      <c r="D33" s="231">
        <v>3093.4833333333336</v>
      </c>
      <c r="E33" s="231">
        <v>3059.0166666666673</v>
      </c>
      <c r="F33" s="231">
        <v>3033.5833333333339</v>
      </c>
      <c r="G33" s="231">
        <v>2999.1166666666677</v>
      </c>
      <c r="H33" s="231">
        <v>3118.916666666667</v>
      </c>
      <c r="I33" s="231">
        <v>3153.3833333333332</v>
      </c>
      <c r="J33" s="231">
        <v>3178.8166666666666</v>
      </c>
      <c r="K33" s="230">
        <v>3127.95</v>
      </c>
      <c r="L33" s="230">
        <v>3068.05</v>
      </c>
      <c r="M33" s="230">
        <v>6.3326200000000004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1652.15</v>
      </c>
      <c r="D34" s="231">
        <v>1665.3666666666668</v>
      </c>
      <c r="E34" s="231">
        <v>1631.9333333333336</v>
      </c>
      <c r="F34" s="231">
        <v>1611.7166666666669</v>
      </c>
      <c r="G34" s="231">
        <v>1578.2833333333338</v>
      </c>
      <c r="H34" s="231">
        <v>1685.5833333333335</v>
      </c>
      <c r="I34" s="231">
        <v>1719.0166666666669</v>
      </c>
      <c r="J34" s="231">
        <v>1739.2333333333333</v>
      </c>
      <c r="K34" s="230">
        <v>1698.8</v>
      </c>
      <c r="L34" s="230">
        <v>1645.15</v>
      </c>
      <c r="M34" s="230">
        <v>5.4601100000000002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590.04999999999995</v>
      </c>
      <c r="D35" s="231">
        <v>592.61666666666667</v>
      </c>
      <c r="E35" s="231">
        <v>578.68333333333339</v>
      </c>
      <c r="F35" s="231">
        <v>567.31666666666672</v>
      </c>
      <c r="G35" s="231">
        <v>553.38333333333344</v>
      </c>
      <c r="H35" s="231">
        <v>603.98333333333335</v>
      </c>
      <c r="I35" s="231">
        <v>617.91666666666652</v>
      </c>
      <c r="J35" s="231">
        <v>629.2833333333333</v>
      </c>
      <c r="K35" s="230">
        <v>606.54999999999995</v>
      </c>
      <c r="L35" s="230">
        <v>581.25</v>
      </c>
      <c r="M35" s="230">
        <v>19.236239999999999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3395.25</v>
      </c>
      <c r="D36" s="231">
        <v>3401.6166666666668</v>
      </c>
      <c r="E36" s="231">
        <v>3369.2333333333336</v>
      </c>
      <c r="F36" s="231">
        <v>3343.2166666666667</v>
      </c>
      <c r="G36" s="231">
        <v>3310.8333333333335</v>
      </c>
      <c r="H36" s="231">
        <v>3427.6333333333337</v>
      </c>
      <c r="I36" s="231">
        <v>3460.0166666666669</v>
      </c>
      <c r="J36" s="231">
        <v>3486.0333333333338</v>
      </c>
      <c r="K36" s="230">
        <v>3434</v>
      </c>
      <c r="L36" s="230">
        <v>3375.6</v>
      </c>
      <c r="M36" s="230">
        <v>2.6543700000000001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924.05</v>
      </c>
      <c r="D37" s="231">
        <v>920</v>
      </c>
      <c r="E37" s="231">
        <v>913</v>
      </c>
      <c r="F37" s="231">
        <v>901.95</v>
      </c>
      <c r="G37" s="231">
        <v>894.95</v>
      </c>
      <c r="H37" s="231">
        <v>931.05</v>
      </c>
      <c r="I37" s="231">
        <v>938.05</v>
      </c>
      <c r="J37" s="231">
        <v>949.09999999999991</v>
      </c>
      <c r="K37" s="230">
        <v>927</v>
      </c>
      <c r="L37" s="230">
        <v>908.95</v>
      </c>
      <c r="M37" s="230">
        <v>83.930019999999999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4483.2</v>
      </c>
      <c r="D38" s="231">
        <v>4499.1333333333323</v>
      </c>
      <c r="E38" s="231">
        <v>4448.116666666665</v>
      </c>
      <c r="F38" s="231">
        <v>4413.0333333333328</v>
      </c>
      <c r="G38" s="231">
        <v>4362.0166666666655</v>
      </c>
      <c r="H38" s="231">
        <v>4534.2166666666644</v>
      </c>
      <c r="I38" s="231">
        <v>4585.2333333333327</v>
      </c>
      <c r="J38" s="231">
        <v>4620.3166666666639</v>
      </c>
      <c r="K38" s="230">
        <v>4550.1499999999996</v>
      </c>
      <c r="L38" s="230">
        <v>4464.05</v>
      </c>
      <c r="M38" s="230">
        <v>3.9857100000000001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6784.2</v>
      </c>
      <c r="D39" s="231">
        <v>6772.0666666666666</v>
      </c>
      <c r="E39" s="231">
        <v>6724.1333333333332</v>
      </c>
      <c r="F39" s="231">
        <v>6664.0666666666666</v>
      </c>
      <c r="G39" s="231">
        <v>6616.1333333333332</v>
      </c>
      <c r="H39" s="231">
        <v>6832.1333333333332</v>
      </c>
      <c r="I39" s="231">
        <v>6880.0666666666657</v>
      </c>
      <c r="J39" s="231">
        <v>6940.1333333333332</v>
      </c>
      <c r="K39" s="230">
        <v>6820</v>
      </c>
      <c r="L39" s="230">
        <v>6712</v>
      </c>
      <c r="M39" s="230">
        <v>5.9283400000000004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1415.1</v>
      </c>
      <c r="D40" s="231">
        <v>1411.6166666666668</v>
      </c>
      <c r="E40" s="231">
        <v>1400.5333333333335</v>
      </c>
      <c r="F40" s="231">
        <v>1385.9666666666667</v>
      </c>
      <c r="G40" s="231">
        <v>1374.8833333333334</v>
      </c>
      <c r="H40" s="231">
        <v>1426.1833333333336</v>
      </c>
      <c r="I40" s="231">
        <v>1437.2666666666667</v>
      </c>
      <c r="J40" s="231">
        <v>1451.8333333333337</v>
      </c>
      <c r="K40" s="230">
        <v>1422.7</v>
      </c>
      <c r="L40" s="230">
        <v>1397.05</v>
      </c>
      <c r="M40" s="230">
        <v>7.5450400000000002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6298.5</v>
      </c>
      <c r="D41" s="231">
        <v>6315.5166666666664</v>
      </c>
      <c r="E41" s="231">
        <v>6262.0333333333328</v>
      </c>
      <c r="F41" s="231">
        <v>6225.5666666666666</v>
      </c>
      <c r="G41" s="231">
        <v>6172.083333333333</v>
      </c>
      <c r="H41" s="231">
        <v>6351.9833333333327</v>
      </c>
      <c r="I41" s="231">
        <v>6405.4666666666662</v>
      </c>
      <c r="J41" s="231">
        <v>6441.9333333333325</v>
      </c>
      <c r="K41" s="230">
        <v>6369</v>
      </c>
      <c r="L41" s="230">
        <v>6279.05</v>
      </c>
      <c r="M41" s="230">
        <v>0.20910000000000001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2148.9499999999998</v>
      </c>
      <c r="D42" s="231">
        <v>2173.7166666666667</v>
      </c>
      <c r="E42" s="231">
        <v>2117.4333333333334</v>
      </c>
      <c r="F42" s="231">
        <v>2085.9166666666665</v>
      </c>
      <c r="G42" s="231">
        <v>2029.6333333333332</v>
      </c>
      <c r="H42" s="231">
        <v>2205.2333333333336</v>
      </c>
      <c r="I42" s="231">
        <v>2261.5166666666673</v>
      </c>
      <c r="J42" s="231">
        <v>2293.0333333333338</v>
      </c>
      <c r="K42" s="230">
        <v>2230</v>
      </c>
      <c r="L42" s="230">
        <v>2142.1999999999998</v>
      </c>
      <c r="M42" s="230">
        <v>2.2984900000000001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237.95</v>
      </c>
      <c r="D43" s="231">
        <v>240.04999999999998</v>
      </c>
      <c r="E43" s="231">
        <v>234.04999999999995</v>
      </c>
      <c r="F43" s="231">
        <v>230.14999999999998</v>
      </c>
      <c r="G43" s="231">
        <v>224.14999999999995</v>
      </c>
      <c r="H43" s="231">
        <v>243.94999999999996</v>
      </c>
      <c r="I43" s="231">
        <v>249.95000000000002</v>
      </c>
      <c r="J43" s="231">
        <v>253.84999999999997</v>
      </c>
      <c r="K43" s="230">
        <v>246.05</v>
      </c>
      <c r="L43" s="230">
        <v>236.15</v>
      </c>
      <c r="M43" s="230">
        <v>75.037980000000005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181.9</v>
      </c>
      <c r="D44" s="231">
        <v>180.75</v>
      </c>
      <c r="E44" s="231">
        <v>179.15</v>
      </c>
      <c r="F44" s="231">
        <v>176.4</v>
      </c>
      <c r="G44" s="231">
        <v>174.8</v>
      </c>
      <c r="H44" s="231">
        <v>183.5</v>
      </c>
      <c r="I44" s="231">
        <v>185.10000000000002</v>
      </c>
      <c r="J44" s="231">
        <v>187.85</v>
      </c>
      <c r="K44" s="230">
        <v>182.35</v>
      </c>
      <c r="L44" s="230">
        <v>178</v>
      </c>
      <c r="M44" s="230">
        <v>186.43969000000001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75.7</v>
      </c>
      <c r="D45" s="231">
        <v>75.833333333333329</v>
      </c>
      <c r="E45" s="231">
        <v>74.916666666666657</v>
      </c>
      <c r="F45" s="231">
        <v>74.133333333333326</v>
      </c>
      <c r="G45" s="231">
        <v>73.216666666666654</v>
      </c>
      <c r="H45" s="231">
        <v>76.61666666666666</v>
      </c>
      <c r="I45" s="231">
        <v>77.533333333333317</v>
      </c>
      <c r="J45" s="231">
        <v>78.316666666666663</v>
      </c>
      <c r="K45" s="230">
        <v>76.75</v>
      </c>
      <c r="L45" s="230">
        <v>75.05</v>
      </c>
      <c r="M45" s="230">
        <v>47.782589999999999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1534.15</v>
      </c>
      <c r="D46" s="231">
        <v>1549.6666666666667</v>
      </c>
      <c r="E46" s="231">
        <v>1502.9333333333334</v>
      </c>
      <c r="F46" s="231">
        <v>1471.7166666666667</v>
      </c>
      <c r="G46" s="231">
        <v>1424.9833333333333</v>
      </c>
      <c r="H46" s="231">
        <v>1580.8833333333334</v>
      </c>
      <c r="I46" s="231">
        <v>1627.6166666666666</v>
      </c>
      <c r="J46" s="231">
        <v>1658.8333333333335</v>
      </c>
      <c r="K46" s="230">
        <v>1596.4</v>
      </c>
      <c r="L46" s="230">
        <v>1518.45</v>
      </c>
      <c r="M46" s="230">
        <v>12.93277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625.25</v>
      </c>
      <c r="D47" s="231">
        <v>624</v>
      </c>
      <c r="E47" s="231">
        <v>618.25</v>
      </c>
      <c r="F47" s="231">
        <v>611.25</v>
      </c>
      <c r="G47" s="231">
        <v>605.5</v>
      </c>
      <c r="H47" s="231">
        <v>631</v>
      </c>
      <c r="I47" s="231">
        <v>636.75</v>
      </c>
      <c r="J47" s="231">
        <v>643.75</v>
      </c>
      <c r="K47" s="230">
        <v>629.75</v>
      </c>
      <c r="L47" s="230">
        <v>617</v>
      </c>
      <c r="M47" s="230">
        <v>8.6462000000000003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107</v>
      </c>
      <c r="D48" s="231">
        <v>106.85000000000001</v>
      </c>
      <c r="E48" s="231">
        <v>105.85000000000002</v>
      </c>
      <c r="F48" s="231">
        <v>104.70000000000002</v>
      </c>
      <c r="G48" s="231">
        <v>103.70000000000003</v>
      </c>
      <c r="H48" s="231">
        <v>108.00000000000001</v>
      </c>
      <c r="I48" s="231">
        <v>108.99999999999999</v>
      </c>
      <c r="J48" s="231">
        <v>110.15</v>
      </c>
      <c r="K48" s="230">
        <v>107.85</v>
      </c>
      <c r="L48" s="230">
        <v>105.7</v>
      </c>
      <c r="M48" s="230">
        <v>92.55095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757.3</v>
      </c>
      <c r="D49" s="231">
        <v>759.38333333333333</v>
      </c>
      <c r="E49" s="231">
        <v>750.76666666666665</v>
      </c>
      <c r="F49" s="231">
        <v>744.23333333333335</v>
      </c>
      <c r="G49" s="231">
        <v>735.61666666666667</v>
      </c>
      <c r="H49" s="231">
        <v>765.91666666666663</v>
      </c>
      <c r="I49" s="231">
        <v>774.53333333333319</v>
      </c>
      <c r="J49" s="231">
        <v>781.06666666666661</v>
      </c>
      <c r="K49" s="230">
        <v>768</v>
      </c>
      <c r="L49" s="230">
        <v>752.85</v>
      </c>
      <c r="M49" s="230">
        <v>10.96316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80.05</v>
      </c>
      <c r="D50" s="231">
        <v>80.466666666666654</v>
      </c>
      <c r="E50" s="231">
        <v>79.083333333333314</v>
      </c>
      <c r="F50" s="231">
        <v>78.11666666666666</v>
      </c>
      <c r="G50" s="231">
        <v>76.73333333333332</v>
      </c>
      <c r="H50" s="231">
        <v>81.433333333333309</v>
      </c>
      <c r="I50" s="231">
        <v>82.816666666666663</v>
      </c>
      <c r="J50" s="231">
        <v>83.783333333333303</v>
      </c>
      <c r="K50" s="230">
        <v>81.849999999999994</v>
      </c>
      <c r="L50" s="230">
        <v>79.5</v>
      </c>
      <c r="M50" s="230">
        <v>144.58238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360.3</v>
      </c>
      <c r="D51" s="231">
        <v>360.13333333333338</v>
      </c>
      <c r="E51" s="231">
        <v>357.76666666666677</v>
      </c>
      <c r="F51" s="231">
        <v>355.23333333333341</v>
      </c>
      <c r="G51" s="231">
        <v>352.86666666666679</v>
      </c>
      <c r="H51" s="231">
        <v>362.66666666666674</v>
      </c>
      <c r="I51" s="231">
        <v>365.03333333333342</v>
      </c>
      <c r="J51" s="231">
        <v>367.56666666666672</v>
      </c>
      <c r="K51" s="230">
        <v>362.5</v>
      </c>
      <c r="L51" s="230">
        <v>357.6</v>
      </c>
      <c r="M51" s="230">
        <v>11.577629999999999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805.75</v>
      </c>
      <c r="D52" s="231">
        <v>802.44999999999993</v>
      </c>
      <c r="E52" s="231">
        <v>796.54999999999984</v>
      </c>
      <c r="F52" s="231">
        <v>787.34999999999991</v>
      </c>
      <c r="G52" s="231">
        <v>781.44999999999982</v>
      </c>
      <c r="H52" s="231">
        <v>811.64999999999986</v>
      </c>
      <c r="I52" s="231">
        <v>817.55</v>
      </c>
      <c r="J52" s="231">
        <v>826.74999999999989</v>
      </c>
      <c r="K52" s="230">
        <v>808.35</v>
      </c>
      <c r="L52" s="230">
        <v>793.25</v>
      </c>
      <c r="M52" s="230">
        <v>34.322400000000002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241.75</v>
      </c>
      <c r="D53" s="231">
        <v>242.98333333333335</v>
      </c>
      <c r="E53" s="231">
        <v>239.31666666666669</v>
      </c>
      <c r="F53" s="231">
        <v>236.88333333333335</v>
      </c>
      <c r="G53" s="231">
        <v>233.2166666666667</v>
      </c>
      <c r="H53" s="231">
        <v>245.41666666666669</v>
      </c>
      <c r="I53" s="231">
        <v>249.08333333333331</v>
      </c>
      <c r="J53" s="231">
        <v>251.51666666666668</v>
      </c>
      <c r="K53" s="230">
        <v>246.65</v>
      </c>
      <c r="L53" s="230">
        <v>240.55</v>
      </c>
      <c r="M53" s="230">
        <v>23.895910000000001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18884.2</v>
      </c>
      <c r="D54" s="231">
        <v>18920.099999999999</v>
      </c>
      <c r="E54" s="231">
        <v>18680.199999999997</v>
      </c>
      <c r="F54" s="231">
        <v>18476.199999999997</v>
      </c>
      <c r="G54" s="231">
        <v>18236.299999999996</v>
      </c>
      <c r="H54" s="231">
        <v>19124.099999999999</v>
      </c>
      <c r="I54" s="231">
        <v>19364</v>
      </c>
      <c r="J54" s="231">
        <v>19568</v>
      </c>
      <c r="K54" s="230">
        <v>19160</v>
      </c>
      <c r="L54" s="230">
        <v>18716.099999999999</v>
      </c>
      <c r="M54" s="230">
        <v>0.25163999999999997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4499.8500000000004</v>
      </c>
      <c r="D55" s="231">
        <v>4525.7</v>
      </c>
      <c r="E55" s="231">
        <v>4458.2999999999993</v>
      </c>
      <c r="F55" s="231">
        <v>4416.7499999999991</v>
      </c>
      <c r="G55" s="231">
        <v>4349.3499999999985</v>
      </c>
      <c r="H55" s="231">
        <v>4567.25</v>
      </c>
      <c r="I55" s="231">
        <v>4634.6499999999996</v>
      </c>
      <c r="J55" s="231">
        <v>4676.2000000000007</v>
      </c>
      <c r="K55" s="230">
        <v>4593.1000000000004</v>
      </c>
      <c r="L55" s="230">
        <v>4484.1499999999996</v>
      </c>
      <c r="M55" s="230">
        <v>3.6766399999999999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297.8</v>
      </c>
      <c r="D56" s="231">
        <v>296.01666666666671</v>
      </c>
      <c r="E56" s="231">
        <v>293.13333333333344</v>
      </c>
      <c r="F56" s="231">
        <v>288.46666666666675</v>
      </c>
      <c r="G56" s="231">
        <v>285.58333333333348</v>
      </c>
      <c r="H56" s="231">
        <v>300.68333333333339</v>
      </c>
      <c r="I56" s="231">
        <v>303.56666666666672</v>
      </c>
      <c r="J56" s="231">
        <v>308.23333333333335</v>
      </c>
      <c r="K56" s="230">
        <v>298.89999999999998</v>
      </c>
      <c r="L56" s="230">
        <v>291.35000000000002</v>
      </c>
      <c r="M56" s="230">
        <v>63.435659999999999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1043.4000000000001</v>
      </c>
      <c r="D57" s="231">
        <v>1039.4833333333333</v>
      </c>
      <c r="E57" s="231">
        <v>1029.8166666666666</v>
      </c>
      <c r="F57" s="231">
        <v>1016.2333333333333</v>
      </c>
      <c r="G57" s="231">
        <v>1006.5666666666666</v>
      </c>
      <c r="H57" s="231">
        <v>1053.0666666666666</v>
      </c>
      <c r="I57" s="231">
        <v>1062.7333333333331</v>
      </c>
      <c r="J57" s="231">
        <v>1076.3166666666666</v>
      </c>
      <c r="K57" s="230">
        <v>1049.1500000000001</v>
      </c>
      <c r="L57" s="230">
        <v>1025.9000000000001</v>
      </c>
      <c r="M57" s="230">
        <v>11.142390000000001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916.25</v>
      </c>
      <c r="D58" s="231">
        <v>917.08333333333337</v>
      </c>
      <c r="E58" s="231">
        <v>912.16666666666674</v>
      </c>
      <c r="F58" s="231">
        <v>908.08333333333337</v>
      </c>
      <c r="G58" s="231">
        <v>903.16666666666674</v>
      </c>
      <c r="H58" s="231">
        <v>921.16666666666674</v>
      </c>
      <c r="I58" s="231">
        <v>926.08333333333348</v>
      </c>
      <c r="J58" s="231">
        <v>930.16666666666674</v>
      </c>
      <c r="K58" s="230">
        <v>922</v>
      </c>
      <c r="L58" s="230">
        <v>913</v>
      </c>
      <c r="M58" s="230">
        <v>11.680859999999999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1496.4</v>
      </c>
      <c r="D59" s="231">
        <v>1492.4666666666665</v>
      </c>
      <c r="E59" s="231">
        <v>1472.9333333333329</v>
      </c>
      <c r="F59" s="231">
        <v>1449.4666666666665</v>
      </c>
      <c r="G59" s="231">
        <v>1429.9333333333329</v>
      </c>
      <c r="H59" s="231">
        <v>1515.9333333333329</v>
      </c>
      <c r="I59" s="231">
        <v>1535.4666666666662</v>
      </c>
      <c r="J59" s="231">
        <v>1558.9333333333329</v>
      </c>
      <c r="K59" s="230">
        <v>1512</v>
      </c>
      <c r="L59" s="230">
        <v>1469</v>
      </c>
      <c r="M59" s="230">
        <v>0.64058999999999999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239.9</v>
      </c>
      <c r="D60" s="231">
        <v>239.26666666666665</v>
      </c>
      <c r="E60" s="231">
        <v>236.93333333333331</v>
      </c>
      <c r="F60" s="231">
        <v>233.96666666666667</v>
      </c>
      <c r="G60" s="231">
        <v>231.63333333333333</v>
      </c>
      <c r="H60" s="231">
        <v>242.23333333333329</v>
      </c>
      <c r="I60" s="231">
        <v>244.56666666666666</v>
      </c>
      <c r="J60" s="231">
        <v>247.53333333333327</v>
      </c>
      <c r="K60" s="230">
        <v>241.6</v>
      </c>
      <c r="L60" s="230">
        <v>236.3</v>
      </c>
      <c r="M60" s="230">
        <v>38.105429999999998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4278.1499999999996</v>
      </c>
      <c r="D61" s="231">
        <v>4262.5499999999993</v>
      </c>
      <c r="E61" s="231">
        <v>4221.6499999999987</v>
      </c>
      <c r="F61" s="231">
        <v>4165.1499999999996</v>
      </c>
      <c r="G61" s="231">
        <v>4124.2499999999991</v>
      </c>
      <c r="H61" s="231">
        <v>4319.0499999999984</v>
      </c>
      <c r="I61" s="231">
        <v>4359.95</v>
      </c>
      <c r="J61" s="231">
        <v>4416.449999999998</v>
      </c>
      <c r="K61" s="230">
        <v>4303.45</v>
      </c>
      <c r="L61" s="230">
        <v>4206.05</v>
      </c>
      <c r="M61" s="230">
        <v>3.4380899999999999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1608.75</v>
      </c>
      <c r="D62" s="231">
        <v>1611.0333333333335</v>
      </c>
      <c r="E62" s="231">
        <v>1599.8166666666671</v>
      </c>
      <c r="F62" s="231">
        <v>1590.8833333333334</v>
      </c>
      <c r="G62" s="231">
        <v>1579.666666666667</v>
      </c>
      <c r="H62" s="231">
        <v>1619.9666666666672</v>
      </c>
      <c r="I62" s="231">
        <v>1631.1833333333338</v>
      </c>
      <c r="J62" s="231">
        <v>1640.1166666666672</v>
      </c>
      <c r="K62" s="230">
        <v>1622.25</v>
      </c>
      <c r="L62" s="230">
        <v>1602.1</v>
      </c>
      <c r="M62" s="230">
        <v>2.57186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626.35</v>
      </c>
      <c r="D63" s="231">
        <v>622.23333333333335</v>
      </c>
      <c r="E63" s="231">
        <v>614.11666666666667</v>
      </c>
      <c r="F63" s="231">
        <v>601.88333333333333</v>
      </c>
      <c r="G63" s="231">
        <v>593.76666666666665</v>
      </c>
      <c r="H63" s="231">
        <v>634.4666666666667</v>
      </c>
      <c r="I63" s="231">
        <v>642.58333333333348</v>
      </c>
      <c r="J63" s="231">
        <v>654.81666666666672</v>
      </c>
      <c r="K63" s="230">
        <v>630.35</v>
      </c>
      <c r="L63" s="230">
        <v>610</v>
      </c>
      <c r="M63" s="230">
        <v>25.133849999999999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926.95</v>
      </c>
      <c r="D64" s="231">
        <v>930.20000000000016</v>
      </c>
      <c r="E64" s="231">
        <v>913.95000000000027</v>
      </c>
      <c r="F64" s="231">
        <v>900.95000000000016</v>
      </c>
      <c r="G64" s="231">
        <v>884.70000000000027</v>
      </c>
      <c r="H64" s="231">
        <v>943.20000000000027</v>
      </c>
      <c r="I64" s="231">
        <v>959.45</v>
      </c>
      <c r="J64" s="231">
        <v>972.45000000000027</v>
      </c>
      <c r="K64" s="230">
        <v>946.45</v>
      </c>
      <c r="L64" s="230">
        <v>917.2</v>
      </c>
      <c r="M64" s="230">
        <v>3.4442200000000001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254.5</v>
      </c>
      <c r="D65" s="231">
        <v>254.06666666666669</v>
      </c>
      <c r="E65" s="231">
        <v>252.53333333333339</v>
      </c>
      <c r="F65" s="231">
        <v>250.56666666666669</v>
      </c>
      <c r="G65" s="231">
        <v>249.03333333333339</v>
      </c>
      <c r="H65" s="231">
        <v>256.03333333333342</v>
      </c>
      <c r="I65" s="231">
        <v>257.56666666666672</v>
      </c>
      <c r="J65" s="231">
        <v>259.53333333333342</v>
      </c>
      <c r="K65" s="230">
        <v>255.6</v>
      </c>
      <c r="L65" s="230">
        <v>252.1</v>
      </c>
      <c r="M65" s="230">
        <v>17.783999999999999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1639.7</v>
      </c>
      <c r="D66" s="231">
        <v>1633</v>
      </c>
      <c r="E66" s="231">
        <v>1619.75</v>
      </c>
      <c r="F66" s="231">
        <v>1599.8</v>
      </c>
      <c r="G66" s="231">
        <v>1586.55</v>
      </c>
      <c r="H66" s="231">
        <v>1652.95</v>
      </c>
      <c r="I66" s="231">
        <v>1666.2</v>
      </c>
      <c r="J66" s="231">
        <v>1686.15</v>
      </c>
      <c r="K66" s="230">
        <v>1646.25</v>
      </c>
      <c r="L66" s="230">
        <v>1613.05</v>
      </c>
      <c r="M66" s="230">
        <v>3.4864999999999999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471.9</v>
      </c>
      <c r="D67" s="231">
        <v>466.13333333333338</v>
      </c>
      <c r="E67" s="231">
        <v>459.26666666666677</v>
      </c>
      <c r="F67" s="231">
        <v>446.63333333333338</v>
      </c>
      <c r="G67" s="231">
        <v>439.76666666666677</v>
      </c>
      <c r="H67" s="231">
        <v>478.76666666666677</v>
      </c>
      <c r="I67" s="231">
        <v>485.63333333333344</v>
      </c>
      <c r="J67" s="231">
        <v>498.26666666666677</v>
      </c>
      <c r="K67" s="230">
        <v>473</v>
      </c>
      <c r="L67" s="230">
        <v>453.5</v>
      </c>
      <c r="M67" s="230">
        <v>83.981650000000002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519.1</v>
      </c>
      <c r="D68" s="231">
        <v>520.66666666666663</v>
      </c>
      <c r="E68" s="231">
        <v>515.43333333333328</v>
      </c>
      <c r="F68" s="231">
        <v>511.76666666666665</v>
      </c>
      <c r="G68" s="231">
        <v>506.5333333333333</v>
      </c>
      <c r="H68" s="231">
        <v>524.33333333333326</v>
      </c>
      <c r="I68" s="231">
        <v>529.56666666666661</v>
      </c>
      <c r="J68" s="231">
        <v>533.23333333333323</v>
      </c>
      <c r="K68" s="230">
        <v>525.9</v>
      </c>
      <c r="L68" s="230">
        <v>517</v>
      </c>
      <c r="M68" s="230">
        <v>14.022489999999999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2057.65</v>
      </c>
      <c r="D69" s="231">
        <v>2056.4500000000003</v>
      </c>
      <c r="E69" s="231">
        <v>2031.5500000000006</v>
      </c>
      <c r="F69" s="231">
        <v>2005.4500000000003</v>
      </c>
      <c r="G69" s="231">
        <v>1980.5500000000006</v>
      </c>
      <c r="H69" s="231">
        <v>2082.5500000000006</v>
      </c>
      <c r="I69" s="231">
        <v>2107.4500000000003</v>
      </c>
      <c r="J69" s="231">
        <v>2133.5500000000006</v>
      </c>
      <c r="K69" s="230">
        <v>2081.35</v>
      </c>
      <c r="L69" s="230">
        <v>2030.35</v>
      </c>
      <c r="M69" s="230">
        <v>1.24074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1941.1</v>
      </c>
      <c r="D70" s="231">
        <v>1953.2666666666667</v>
      </c>
      <c r="E70" s="231">
        <v>1921.8333333333333</v>
      </c>
      <c r="F70" s="231">
        <v>1902.5666666666666</v>
      </c>
      <c r="G70" s="231">
        <v>1871.1333333333332</v>
      </c>
      <c r="H70" s="231">
        <v>1972.5333333333333</v>
      </c>
      <c r="I70" s="231">
        <v>2003.9666666666667</v>
      </c>
      <c r="J70" s="231">
        <v>2023.2333333333333</v>
      </c>
      <c r="K70" s="230">
        <v>1984.7</v>
      </c>
      <c r="L70" s="230">
        <v>1934</v>
      </c>
      <c r="M70" s="230">
        <v>2.2084899999999998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361.35</v>
      </c>
      <c r="D71" s="231">
        <v>364.5333333333333</v>
      </c>
      <c r="E71" s="231">
        <v>354.11666666666662</v>
      </c>
      <c r="F71" s="231">
        <v>346.88333333333333</v>
      </c>
      <c r="G71" s="231">
        <v>336.46666666666664</v>
      </c>
      <c r="H71" s="231">
        <v>371.76666666666659</v>
      </c>
      <c r="I71" s="231">
        <v>382.18333333333334</v>
      </c>
      <c r="J71" s="231">
        <v>389.41666666666657</v>
      </c>
      <c r="K71" s="230">
        <v>374.95</v>
      </c>
      <c r="L71" s="230">
        <v>357.3</v>
      </c>
      <c r="M71" s="230">
        <v>2.42482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3098.3</v>
      </c>
      <c r="D72" s="231">
        <v>3114.0499999999997</v>
      </c>
      <c r="E72" s="231">
        <v>3069.7499999999995</v>
      </c>
      <c r="F72" s="231">
        <v>3041.2</v>
      </c>
      <c r="G72" s="231">
        <v>2996.8999999999996</v>
      </c>
      <c r="H72" s="231">
        <v>3142.5999999999995</v>
      </c>
      <c r="I72" s="231">
        <v>3186.8999999999996</v>
      </c>
      <c r="J72" s="231">
        <v>3215.4499999999994</v>
      </c>
      <c r="K72" s="230">
        <v>3158.35</v>
      </c>
      <c r="L72" s="230">
        <v>3085.5</v>
      </c>
      <c r="M72" s="230">
        <v>4.7997399999999999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3035.35</v>
      </c>
      <c r="D73" s="231">
        <v>3023.4500000000003</v>
      </c>
      <c r="E73" s="231">
        <v>3003.9000000000005</v>
      </c>
      <c r="F73" s="231">
        <v>2972.4500000000003</v>
      </c>
      <c r="G73" s="231">
        <v>2952.9000000000005</v>
      </c>
      <c r="H73" s="231">
        <v>3054.9000000000005</v>
      </c>
      <c r="I73" s="231">
        <v>3074.4500000000007</v>
      </c>
      <c r="J73" s="231">
        <v>3105.9000000000005</v>
      </c>
      <c r="K73" s="230">
        <v>3043</v>
      </c>
      <c r="L73" s="230">
        <v>2992</v>
      </c>
      <c r="M73" s="230">
        <v>4.67483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1940.15</v>
      </c>
      <c r="D74" s="231">
        <v>1953.5833333333333</v>
      </c>
      <c r="E74" s="231">
        <v>1920.5666666666666</v>
      </c>
      <c r="F74" s="231">
        <v>1900.9833333333333</v>
      </c>
      <c r="G74" s="231">
        <v>1867.9666666666667</v>
      </c>
      <c r="H74" s="231">
        <v>1973.1666666666665</v>
      </c>
      <c r="I74" s="231">
        <v>2006.1833333333334</v>
      </c>
      <c r="J74" s="231">
        <v>2025.7666666666664</v>
      </c>
      <c r="K74" s="230">
        <v>1986.6</v>
      </c>
      <c r="L74" s="230">
        <v>1934</v>
      </c>
      <c r="M74" s="230">
        <v>1.35812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4391.95</v>
      </c>
      <c r="D75" s="231">
        <v>4405.333333333333</v>
      </c>
      <c r="E75" s="231">
        <v>4370.6666666666661</v>
      </c>
      <c r="F75" s="231">
        <v>4349.3833333333332</v>
      </c>
      <c r="G75" s="231">
        <v>4314.7166666666662</v>
      </c>
      <c r="H75" s="231">
        <v>4426.6166666666659</v>
      </c>
      <c r="I75" s="231">
        <v>4461.2833333333319</v>
      </c>
      <c r="J75" s="231">
        <v>4482.5666666666657</v>
      </c>
      <c r="K75" s="230">
        <v>4440</v>
      </c>
      <c r="L75" s="230">
        <v>4384.05</v>
      </c>
      <c r="M75" s="230">
        <v>3.2608100000000002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3570.9</v>
      </c>
      <c r="D76" s="231">
        <v>3553.7999999999997</v>
      </c>
      <c r="E76" s="231">
        <v>3528.5999999999995</v>
      </c>
      <c r="F76" s="231">
        <v>3486.2999999999997</v>
      </c>
      <c r="G76" s="231">
        <v>3461.0999999999995</v>
      </c>
      <c r="H76" s="231">
        <v>3596.0999999999995</v>
      </c>
      <c r="I76" s="231">
        <v>3621.2999999999993</v>
      </c>
      <c r="J76" s="231">
        <v>3663.5999999999995</v>
      </c>
      <c r="K76" s="230">
        <v>3579</v>
      </c>
      <c r="L76" s="230">
        <v>3511.5</v>
      </c>
      <c r="M76" s="230">
        <v>7.6268900000000004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392.15</v>
      </c>
      <c r="D77" s="231">
        <v>391.66666666666669</v>
      </c>
      <c r="E77" s="231">
        <v>389.53333333333336</v>
      </c>
      <c r="F77" s="231">
        <v>386.91666666666669</v>
      </c>
      <c r="G77" s="231">
        <v>384.78333333333336</v>
      </c>
      <c r="H77" s="231">
        <v>394.28333333333336</v>
      </c>
      <c r="I77" s="231">
        <v>396.41666666666669</v>
      </c>
      <c r="J77" s="231">
        <v>399.03333333333336</v>
      </c>
      <c r="K77" s="230">
        <v>393.8</v>
      </c>
      <c r="L77" s="230">
        <v>389.05</v>
      </c>
      <c r="M77" s="230">
        <v>1.8524700000000001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2058.15</v>
      </c>
      <c r="D78" s="231">
        <v>2063.35</v>
      </c>
      <c r="E78" s="231">
        <v>2032.35</v>
      </c>
      <c r="F78" s="231">
        <v>2006.55</v>
      </c>
      <c r="G78" s="231">
        <v>1975.55</v>
      </c>
      <c r="H78" s="231">
        <v>2089.1499999999996</v>
      </c>
      <c r="I78" s="231">
        <v>2120.1499999999996</v>
      </c>
      <c r="J78" s="231">
        <v>2145.9499999999998</v>
      </c>
      <c r="K78" s="230">
        <v>2094.35</v>
      </c>
      <c r="L78" s="230">
        <v>2037.55</v>
      </c>
      <c r="M78" s="230">
        <v>1.15496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128.30000000000001</v>
      </c>
      <c r="D79" s="231">
        <v>126.98333333333333</v>
      </c>
      <c r="E79" s="231">
        <v>125.11666666666667</v>
      </c>
      <c r="F79" s="231">
        <v>121.93333333333334</v>
      </c>
      <c r="G79" s="231">
        <v>120.06666666666668</v>
      </c>
      <c r="H79" s="231">
        <v>130.16666666666669</v>
      </c>
      <c r="I79" s="231">
        <v>132.0333333333333</v>
      </c>
      <c r="J79" s="231">
        <v>135.21666666666667</v>
      </c>
      <c r="K79" s="230">
        <v>128.85</v>
      </c>
      <c r="L79" s="230">
        <v>123.8</v>
      </c>
      <c r="M79" s="230">
        <v>48.456659999999999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126.15</v>
      </c>
      <c r="D80" s="231">
        <v>126.08333333333333</v>
      </c>
      <c r="E80" s="231">
        <v>124.56666666666666</v>
      </c>
      <c r="F80" s="231">
        <v>122.98333333333333</v>
      </c>
      <c r="G80" s="231">
        <v>121.46666666666667</v>
      </c>
      <c r="H80" s="231">
        <v>127.66666666666666</v>
      </c>
      <c r="I80" s="231">
        <v>129.18333333333334</v>
      </c>
      <c r="J80" s="231">
        <v>130.76666666666665</v>
      </c>
      <c r="K80" s="230">
        <v>127.6</v>
      </c>
      <c r="L80" s="230">
        <v>124.5</v>
      </c>
      <c r="M80" s="230">
        <v>96.696600000000004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282.25</v>
      </c>
      <c r="D81" s="231">
        <v>281.90000000000003</v>
      </c>
      <c r="E81" s="231">
        <v>278.85000000000008</v>
      </c>
      <c r="F81" s="231">
        <v>275.45000000000005</v>
      </c>
      <c r="G81" s="231">
        <v>272.40000000000009</v>
      </c>
      <c r="H81" s="231">
        <v>285.30000000000007</v>
      </c>
      <c r="I81" s="231">
        <v>288.35000000000002</v>
      </c>
      <c r="J81" s="231">
        <v>291.75000000000006</v>
      </c>
      <c r="K81" s="230">
        <v>284.95</v>
      </c>
      <c r="L81" s="230">
        <v>278.5</v>
      </c>
      <c r="M81" s="230">
        <v>3.9791400000000001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104.85</v>
      </c>
      <c r="D82" s="231">
        <v>104.5</v>
      </c>
      <c r="E82" s="231">
        <v>103.3</v>
      </c>
      <c r="F82" s="231">
        <v>101.75</v>
      </c>
      <c r="G82" s="231">
        <v>100.55</v>
      </c>
      <c r="H82" s="231">
        <v>106.05</v>
      </c>
      <c r="I82" s="231">
        <v>107.24999999999999</v>
      </c>
      <c r="J82" s="231">
        <v>108.8</v>
      </c>
      <c r="K82" s="230">
        <v>105.7</v>
      </c>
      <c r="L82" s="230">
        <v>102.95</v>
      </c>
      <c r="M82" s="230">
        <v>159.68521999999999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1065.5999999999999</v>
      </c>
      <c r="D83" s="231">
        <v>1108.5333333333333</v>
      </c>
      <c r="E83" s="231">
        <v>1022.6666666666665</v>
      </c>
      <c r="F83" s="231">
        <v>979.73333333333312</v>
      </c>
      <c r="G83" s="231">
        <v>893.86666666666633</v>
      </c>
      <c r="H83" s="231">
        <v>1151.4666666666667</v>
      </c>
      <c r="I83" s="231">
        <v>1237.3333333333335</v>
      </c>
      <c r="J83" s="231">
        <v>1280.2666666666669</v>
      </c>
      <c r="K83" s="230">
        <v>1194.4000000000001</v>
      </c>
      <c r="L83" s="230">
        <v>1065.5999999999999</v>
      </c>
      <c r="M83" s="230">
        <v>28.39265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1009.75</v>
      </c>
      <c r="D84" s="231">
        <v>1009.4166666666666</v>
      </c>
      <c r="E84" s="231">
        <v>1004.1833333333333</v>
      </c>
      <c r="F84" s="231">
        <v>998.61666666666667</v>
      </c>
      <c r="G84" s="231">
        <v>993.38333333333333</v>
      </c>
      <c r="H84" s="231">
        <v>1014.9833333333332</v>
      </c>
      <c r="I84" s="231">
        <v>1020.2166666666666</v>
      </c>
      <c r="J84" s="231">
        <v>1025.7833333333333</v>
      </c>
      <c r="K84" s="230">
        <v>1014.65</v>
      </c>
      <c r="L84" s="230">
        <v>1003.85</v>
      </c>
      <c r="M84" s="230">
        <v>5.5465200000000001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1322.2</v>
      </c>
      <c r="D85" s="231">
        <v>1311.1000000000001</v>
      </c>
      <c r="E85" s="231">
        <v>1297.4000000000003</v>
      </c>
      <c r="F85" s="231">
        <v>1272.6000000000001</v>
      </c>
      <c r="G85" s="231">
        <v>1258.9000000000003</v>
      </c>
      <c r="H85" s="231">
        <v>1335.9000000000003</v>
      </c>
      <c r="I85" s="231">
        <v>1349.6000000000001</v>
      </c>
      <c r="J85" s="231">
        <v>1374.4000000000003</v>
      </c>
      <c r="K85" s="230">
        <v>1324.8</v>
      </c>
      <c r="L85" s="230">
        <v>1286.3</v>
      </c>
      <c r="M85" s="230">
        <v>8.4575899999999997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1716.1</v>
      </c>
      <c r="D86" s="231">
        <v>1708.3500000000001</v>
      </c>
      <c r="E86" s="231">
        <v>1692.7500000000002</v>
      </c>
      <c r="F86" s="231">
        <v>1669.4</v>
      </c>
      <c r="G86" s="231">
        <v>1653.8000000000002</v>
      </c>
      <c r="H86" s="231">
        <v>1731.7000000000003</v>
      </c>
      <c r="I86" s="231">
        <v>1747.3000000000002</v>
      </c>
      <c r="J86" s="231">
        <v>1770.6500000000003</v>
      </c>
      <c r="K86" s="230">
        <v>1723.95</v>
      </c>
      <c r="L86" s="230">
        <v>1685</v>
      </c>
      <c r="M86" s="230">
        <v>2.41696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478.95</v>
      </c>
      <c r="D87" s="231">
        <v>480.55</v>
      </c>
      <c r="E87" s="231">
        <v>472.40000000000003</v>
      </c>
      <c r="F87" s="231">
        <v>465.85</v>
      </c>
      <c r="G87" s="231">
        <v>457.70000000000005</v>
      </c>
      <c r="H87" s="231">
        <v>487.1</v>
      </c>
      <c r="I87" s="231">
        <v>495.25</v>
      </c>
      <c r="J87" s="231">
        <v>501.8</v>
      </c>
      <c r="K87" s="230">
        <v>488.7</v>
      </c>
      <c r="L87" s="230">
        <v>474</v>
      </c>
      <c r="M87" s="230">
        <v>10.20749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282.64999999999998</v>
      </c>
      <c r="D88" s="231">
        <v>280.25</v>
      </c>
      <c r="E88" s="231">
        <v>276.5</v>
      </c>
      <c r="F88" s="231">
        <v>270.35000000000002</v>
      </c>
      <c r="G88" s="231">
        <v>266.60000000000002</v>
      </c>
      <c r="H88" s="231">
        <v>286.39999999999998</v>
      </c>
      <c r="I88" s="231">
        <v>290.14999999999998</v>
      </c>
      <c r="J88" s="231">
        <v>296.29999999999995</v>
      </c>
      <c r="K88" s="230">
        <v>284</v>
      </c>
      <c r="L88" s="230">
        <v>274.10000000000002</v>
      </c>
      <c r="M88" s="230">
        <v>3.8593099999999998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1095.3499999999999</v>
      </c>
      <c r="D89" s="231">
        <v>1093.9333333333334</v>
      </c>
      <c r="E89" s="231">
        <v>1083.8666666666668</v>
      </c>
      <c r="F89" s="231">
        <v>1072.3833333333334</v>
      </c>
      <c r="G89" s="231">
        <v>1062.3166666666668</v>
      </c>
      <c r="H89" s="231">
        <v>1105.4166666666667</v>
      </c>
      <c r="I89" s="231">
        <v>1115.4833333333333</v>
      </c>
      <c r="J89" s="231">
        <v>1126.9666666666667</v>
      </c>
      <c r="K89" s="230">
        <v>1104</v>
      </c>
      <c r="L89" s="230">
        <v>1082.45</v>
      </c>
      <c r="M89" s="230">
        <v>19.844360000000002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1804.6</v>
      </c>
      <c r="D90" s="231">
        <v>1787.1499999999999</v>
      </c>
      <c r="E90" s="231">
        <v>1761.4499999999998</v>
      </c>
      <c r="F90" s="231">
        <v>1718.3</v>
      </c>
      <c r="G90" s="231">
        <v>1692.6</v>
      </c>
      <c r="H90" s="231">
        <v>1830.2999999999997</v>
      </c>
      <c r="I90" s="231">
        <v>1856</v>
      </c>
      <c r="J90" s="231">
        <v>1899.1499999999996</v>
      </c>
      <c r="K90" s="230">
        <v>1812.85</v>
      </c>
      <c r="L90" s="230">
        <v>1744</v>
      </c>
      <c r="M90" s="230">
        <v>7.7942499999999999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1646.9</v>
      </c>
      <c r="D91" s="231">
        <v>1642.8166666666666</v>
      </c>
      <c r="E91" s="231">
        <v>1635.6333333333332</v>
      </c>
      <c r="F91" s="231">
        <v>1624.3666666666666</v>
      </c>
      <c r="G91" s="231">
        <v>1617.1833333333332</v>
      </c>
      <c r="H91" s="231">
        <v>1654.0833333333333</v>
      </c>
      <c r="I91" s="231">
        <v>1661.2666666666667</v>
      </c>
      <c r="J91" s="231">
        <v>1672.5333333333333</v>
      </c>
      <c r="K91" s="230">
        <v>1650</v>
      </c>
      <c r="L91" s="230">
        <v>1631.55</v>
      </c>
      <c r="M91" s="230">
        <v>152.30166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557.6</v>
      </c>
      <c r="D92" s="231">
        <v>559.15</v>
      </c>
      <c r="E92" s="231">
        <v>553.4</v>
      </c>
      <c r="F92" s="231">
        <v>549.20000000000005</v>
      </c>
      <c r="G92" s="231">
        <v>543.45000000000005</v>
      </c>
      <c r="H92" s="231">
        <v>563.34999999999991</v>
      </c>
      <c r="I92" s="231">
        <v>569.09999999999991</v>
      </c>
      <c r="J92" s="231">
        <v>573.29999999999984</v>
      </c>
      <c r="K92" s="230">
        <v>564.9</v>
      </c>
      <c r="L92" s="230">
        <v>554.95000000000005</v>
      </c>
      <c r="M92" s="230">
        <v>14.848990000000001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1259.55</v>
      </c>
      <c r="D93" s="231">
        <v>1259.3166666666668</v>
      </c>
      <c r="E93" s="231">
        <v>1252.1333333333337</v>
      </c>
      <c r="F93" s="231">
        <v>1244.7166666666669</v>
      </c>
      <c r="G93" s="231">
        <v>1237.5333333333338</v>
      </c>
      <c r="H93" s="231">
        <v>1266.7333333333336</v>
      </c>
      <c r="I93" s="231">
        <v>1273.9166666666665</v>
      </c>
      <c r="J93" s="231">
        <v>1281.3333333333335</v>
      </c>
      <c r="K93" s="230">
        <v>1266.5</v>
      </c>
      <c r="L93" s="230">
        <v>1251.9000000000001</v>
      </c>
      <c r="M93" s="230">
        <v>3.14141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2713</v>
      </c>
      <c r="D94" s="231">
        <v>2708.0833333333335</v>
      </c>
      <c r="E94" s="231">
        <v>2672.1166666666668</v>
      </c>
      <c r="F94" s="231">
        <v>2631.2333333333331</v>
      </c>
      <c r="G94" s="231">
        <v>2595.2666666666664</v>
      </c>
      <c r="H94" s="231">
        <v>2748.9666666666672</v>
      </c>
      <c r="I94" s="231">
        <v>2784.9333333333334</v>
      </c>
      <c r="J94" s="231">
        <v>2825.8166666666675</v>
      </c>
      <c r="K94" s="230">
        <v>2744.05</v>
      </c>
      <c r="L94" s="230">
        <v>2667.2</v>
      </c>
      <c r="M94" s="230">
        <v>4.5813699999999997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406.75</v>
      </c>
      <c r="D95" s="231">
        <v>405.18333333333334</v>
      </c>
      <c r="E95" s="231">
        <v>401.9666666666667</v>
      </c>
      <c r="F95" s="231">
        <v>397.18333333333334</v>
      </c>
      <c r="G95" s="231">
        <v>393.9666666666667</v>
      </c>
      <c r="H95" s="231">
        <v>409.9666666666667</v>
      </c>
      <c r="I95" s="231">
        <v>413.18333333333328</v>
      </c>
      <c r="J95" s="231">
        <v>417.9666666666667</v>
      </c>
      <c r="K95" s="230">
        <v>408.4</v>
      </c>
      <c r="L95" s="230">
        <v>400.4</v>
      </c>
      <c r="M95" s="230">
        <v>55.232990000000001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3073.3</v>
      </c>
      <c r="D96" s="231">
        <v>3076.1</v>
      </c>
      <c r="E96" s="231">
        <v>3042.2</v>
      </c>
      <c r="F96" s="231">
        <v>3011.1</v>
      </c>
      <c r="G96" s="231">
        <v>2977.2</v>
      </c>
      <c r="H96" s="231">
        <v>3107.2</v>
      </c>
      <c r="I96" s="231">
        <v>3141.1000000000004</v>
      </c>
      <c r="J96" s="231">
        <v>3172.2</v>
      </c>
      <c r="K96" s="230">
        <v>3110</v>
      </c>
      <c r="L96" s="230">
        <v>3045</v>
      </c>
      <c r="M96" s="230">
        <v>6.07639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256.35000000000002</v>
      </c>
      <c r="D97" s="231">
        <v>255.01666666666665</v>
      </c>
      <c r="E97" s="231">
        <v>253.0333333333333</v>
      </c>
      <c r="F97" s="231">
        <v>249.71666666666664</v>
      </c>
      <c r="G97" s="231">
        <v>247.73333333333329</v>
      </c>
      <c r="H97" s="231">
        <v>258.33333333333331</v>
      </c>
      <c r="I97" s="231">
        <v>260.31666666666666</v>
      </c>
      <c r="J97" s="231">
        <v>263.63333333333333</v>
      </c>
      <c r="K97" s="230">
        <v>257</v>
      </c>
      <c r="L97" s="230">
        <v>251.7</v>
      </c>
      <c r="M97" s="230">
        <v>20.183430000000001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2641.45</v>
      </c>
      <c r="D98" s="231">
        <v>2630.3666666666668</v>
      </c>
      <c r="E98" s="231">
        <v>2611.7333333333336</v>
      </c>
      <c r="F98" s="231">
        <v>2582.0166666666669</v>
      </c>
      <c r="G98" s="231">
        <v>2563.3833333333337</v>
      </c>
      <c r="H98" s="231">
        <v>2660.0833333333335</v>
      </c>
      <c r="I98" s="231">
        <v>2678.7166666666667</v>
      </c>
      <c r="J98" s="231">
        <v>2708.4333333333334</v>
      </c>
      <c r="K98" s="230">
        <v>2649</v>
      </c>
      <c r="L98" s="230">
        <v>2600.65</v>
      </c>
      <c r="M98" s="230">
        <v>11.74757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308.35000000000002</v>
      </c>
      <c r="D99" s="231">
        <v>309.36666666666662</v>
      </c>
      <c r="E99" s="231">
        <v>306.53333333333325</v>
      </c>
      <c r="F99" s="231">
        <v>304.71666666666664</v>
      </c>
      <c r="G99" s="231">
        <v>301.88333333333327</v>
      </c>
      <c r="H99" s="231">
        <v>311.18333333333322</v>
      </c>
      <c r="I99" s="231">
        <v>314.01666666666659</v>
      </c>
      <c r="J99" s="231">
        <v>315.8333333333332</v>
      </c>
      <c r="K99" s="230">
        <v>312.2</v>
      </c>
      <c r="L99" s="230">
        <v>307.55</v>
      </c>
      <c r="M99" s="230">
        <v>3.3085499999999999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39076.75</v>
      </c>
      <c r="D100" s="231">
        <v>39192.783333333333</v>
      </c>
      <c r="E100" s="231">
        <v>38134.966666666667</v>
      </c>
      <c r="F100" s="231">
        <v>37193.183333333334</v>
      </c>
      <c r="G100" s="231">
        <v>36135.366666666669</v>
      </c>
      <c r="H100" s="231">
        <v>40134.566666666666</v>
      </c>
      <c r="I100" s="231">
        <v>41192.383333333331</v>
      </c>
      <c r="J100" s="231">
        <v>42134.166666666664</v>
      </c>
      <c r="K100" s="230">
        <v>40250.6</v>
      </c>
      <c r="L100" s="230">
        <v>38251</v>
      </c>
      <c r="M100" s="230">
        <v>0.13827999999999999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2710.95</v>
      </c>
      <c r="D101" s="231">
        <v>2712.0833333333335</v>
      </c>
      <c r="E101" s="231">
        <v>2692.4666666666672</v>
      </c>
      <c r="F101" s="231">
        <v>2673.9833333333336</v>
      </c>
      <c r="G101" s="231">
        <v>2654.3666666666672</v>
      </c>
      <c r="H101" s="231">
        <v>2730.5666666666671</v>
      </c>
      <c r="I101" s="231">
        <v>2750.1833333333329</v>
      </c>
      <c r="J101" s="231">
        <v>2768.666666666667</v>
      </c>
      <c r="K101" s="230">
        <v>2731.7</v>
      </c>
      <c r="L101" s="230">
        <v>2693.6</v>
      </c>
      <c r="M101" s="230">
        <v>23.036269999999998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954.3</v>
      </c>
      <c r="D102" s="231">
        <v>950.63333333333333</v>
      </c>
      <c r="E102" s="231">
        <v>945.26666666666665</v>
      </c>
      <c r="F102" s="231">
        <v>936.23333333333335</v>
      </c>
      <c r="G102" s="231">
        <v>930.86666666666667</v>
      </c>
      <c r="H102" s="231">
        <v>959.66666666666663</v>
      </c>
      <c r="I102" s="231">
        <v>965.03333333333319</v>
      </c>
      <c r="J102" s="231">
        <v>974.06666666666661</v>
      </c>
      <c r="K102" s="230">
        <v>956</v>
      </c>
      <c r="L102" s="230">
        <v>941.6</v>
      </c>
      <c r="M102" s="230">
        <v>154.27412000000001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1076.6500000000001</v>
      </c>
      <c r="D103" s="231">
        <v>1083.7</v>
      </c>
      <c r="E103" s="231">
        <v>1066.8000000000002</v>
      </c>
      <c r="F103" s="231">
        <v>1056.95</v>
      </c>
      <c r="G103" s="231">
        <v>1040.0500000000002</v>
      </c>
      <c r="H103" s="231">
        <v>1093.5500000000002</v>
      </c>
      <c r="I103" s="231">
        <v>1110.4500000000003</v>
      </c>
      <c r="J103" s="231">
        <v>1120.3000000000002</v>
      </c>
      <c r="K103" s="230">
        <v>1100.5999999999999</v>
      </c>
      <c r="L103" s="230">
        <v>1073.8499999999999</v>
      </c>
      <c r="M103" s="230">
        <v>4.2130200000000002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425.85</v>
      </c>
      <c r="D104" s="231">
        <v>425.13333333333338</v>
      </c>
      <c r="E104" s="231">
        <v>422.21666666666675</v>
      </c>
      <c r="F104" s="231">
        <v>418.58333333333337</v>
      </c>
      <c r="G104" s="231">
        <v>415.66666666666674</v>
      </c>
      <c r="H104" s="231">
        <v>428.76666666666677</v>
      </c>
      <c r="I104" s="231">
        <v>431.68333333333339</v>
      </c>
      <c r="J104" s="231">
        <v>435.31666666666678</v>
      </c>
      <c r="K104" s="230">
        <v>428.05</v>
      </c>
      <c r="L104" s="230">
        <v>421.5</v>
      </c>
      <c r="M104" s="230">
        <v>9.6001700000000003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492.55</v>
      </c>
      <c r="D105" s="231">
        <v>493.18333333333334</v>
      </c>
      <c r="E105" s="231">
        <v>487.36666666666667</v>
      </c>
      <c r="F105" s="231">
        <v>482.18333333333334</v>
      </c>
      <c r="G105" s="231">
        <v>476.36666666666667</v>
      </c>
      <c r="H105" s="231">
        <v>498.36666666666667</v>
      </c>
      <c r="I105" s="231">
        <v>504.18333333333339</v>
      </c>
      <c r="J105" s="231">
        <v>509.36666666666667</v>
      </c>
      <c r="K105" s="230">
        <v>499</v>
      </c>
      <c r="L105" s="230">
        <v>488</v>
      </c>
      <c r="M105" s="230">
        <v>1.2131799999999999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66.8</v>
      </c>
      <c r="D106" s="231">
        <v>66.533333333333331</v>
      </c>
      <c r="E106" s="231">
        <v>65.916666666666657</v>
      </c>
      <c r="F106" s="231">
        <v>65.033333333333331</v>
      </c>
      <c r="G106" s="231">
        <v>64.416666666666657</v>
      </c>
      <c r="H106" s="231">
        <v>67.416666666666657</v>
      </c>
      <c r="I106" s="231">
        <v>68.033333333333331</v>
      </c>
      <c r="J106" s="231">
        <v>68.916666666666657</v>
      </c>
      <c r="K106" s="230">
        <v>67.150000000000006</v>
      </c>
      <c r="L106" s="230">
        <v>65.650000000000006</v>
      </c>
      <c r="M106" s="230">
        <v>194.19803999999999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419.85</v>
      </c>
      <c r="D107" s="231">
        <v>418.10000000000008</v>
      </c>
      <c r="E107" s="231">
        <v>413.10000000000014</v>
      </c>
      <c r="F107" s="231">
        <v>406.35000000000008</v>
      </c>
      <c r="G107" s="231">
        <v>401.35000000000014</v>
      </c>
      <c r="H107" s="231">
        <v>424.85000000000014</v>
      </c>
      <c r="I107" s="231">
        <v>429.85</v>
      </c>
      <c r="J107" s="231">
        <v>436.60000000000014</v>
      </c>
      <c r="K107" s="230">
        <v>423.1</v>
      </c>
      <c r="L107" s="230">
        <v>411.35</v>
      </c>
      <c r="M107" s="230">
        <v>257.67520999999999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5588.5</v>
      </c>
      <c r="D108" s="231">
        <v>5611.9833333333336</v>
      </c>
      <c r="E108" s="231">
        <v>5529.5166666666673</v>
      </c>
      <c r="F108" s="231">
        <v>5470.5333333333338</v>
      </c>
      <c r="G108" s="231">
        <v>5388.0666666666675</v>
      </c>
      <c r="H108" s="231">
        <v>5670.9666666666672</v>
      </c>
      <c r="I108" s="231">
        <v>5753.4333333333343</v>
      </c>
      <c r="J108" s="231">
        <v>5812.416666666667</v>
      </c>
      <c r="K108" s="230">
        <v>5694.45</v>
      </c>
      <c r="L108" s="230">
        <v>5553</v>
      </c>
      <c r="M108" s="230">
        <v>1.1440699999999999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286.2</v>
      </c>
      <c r="D109" s="231">
        <v>285.2833333333333</v>
      </c>
      <c r="E109" s="231">
        <v>282.11666666666662</v>
      </c>
      <c r="F109" s="231">
        <v>278.0333333333333</v>
      </c>
      <c r="G109" s="231">
        <v>274.86666666666662</v>
      </c>
      <c r="H109" s="231">
        <v>289.36666666666662</v>
      </c>
      <c r="I109" s="231">
        <v>292.53333333333336</v>
      </c>
      <c r="J109" s="231">
        <v>296.61666666666662</v>
      </c>
      <c r="K109" s="230">
        <v>288.45</v>
      </c>
      <c r="L109" s="230">
        <v>281.2</v>
      </c>
      <c r="M109" s="230">
        <v>11.19922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158.94999999999999</v>
      </c>
      <c r="D110" s="231">
        <v>158.88333333333333</v>
      </c>
      <c r="E110" s="231">
        <v>157.66666666666666</v>
      </c>
      <c r="F110" s="231">
        <v>156.38333333333333</v>
      </c>
      <c r="G110" s="231">
        <v>155.16666666666666</v>
      </c>
      <c r="H110" s="231">
        <v>160.16666666666666</v>
      </c>
      <c r="I110" s="231">
        <v>161.38333333333335</v>
      </c>
      <c r="J110" s="231">
        <v>162.66666666666666</v>
      </c>
      <c r="K110" s="230">
        <v>160.1</v>
      </c>
      <c r="L110" s="230">
        <v>157.6</v>
      </c>
      <c r="M110" s="230">
        <v>44.275799999999997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372.35</v>
      </c>
      <c r="D111" s="231">
        <v>371.93333333333334</v>
      </c>
      <c r="E111" s="231">
        <v>367.36666666666667</v>
      </c>
      <c r="F111" s="231">
        <v>362.38333333333333</v>
      </c>
      <c r="G111" s="231">
        <v>357.81666666666666</v>
      </c>
      <c r="H111" s="231">
        <v>376.91666666666669</v>
      </c>
      <c r="I111" s="231">
        <v>381.48333333333341</v>
      </c>
      <c r="J111" s="231">
        <v>386.4666666666667</v>
      </c>
      <c r="K111" s="230">
        <v>376.5</v>
      </c>
      <c r="L111" s="230">
        <v>366.95</v>
      </c>
      <c r="M111" s="230">
        <v>70.346500000000006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86.05</v>
      </c>
      <c r="D112" s="231">
        <v>85.7</v>
      </c>
      <c r="E112" s="231">
        <v>85.15</v>
      </c>
      <c r="F112" s="231">
        <v>84.25</v>
      </c>
      <c r="G112" s="231">
        <v>83.7</v>
      </c>
      <c r="H112" s="231">
        <v>86.600000000000009</v>
      </c>
      <c r="I112" s="231">
        <v>87.149999999999991</v>
      </c>
      <c r="J112" s="231">
        <v>88.050000000000011</v>
      </c>
      <c r="K112" s="230">
        <v>86.25</v>
      </c>
      <c r="L112" s="230">
        <v>84.8</v>
      </c>
      <c r="M112" s="230">
        <v>112.01197999999999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610.35</v>
      </c>
      <c r="D113" s="231">
        <v>610.48333333333323</v>
      </c>
      <c r="E113" s="231">
        <v>603.96666666666647</v>
      </c>
      <c r="F113" s="231">
        <v>597.58333333333326</v>
      </c>
      <c r="G113" s="231">
        <v>591.06666666666649</v>
      </c>
      <c r="H113" s="231">
        <v>616.86666666666645</v>
      </c>
      <c r="I113" s="231">
        <v>623.3833333333331</v>
      </c>
      <c r="J113" s="231">
        <v>629.76666666666642</v>
      </c>
      <c r="K113" s="230">
        <v>617</v>
      </c>
      <c r="L113" s="230">
        <v>604.1</v>
      </c>
      <c r="M113" s="230">
        <v>8.4775200000000002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471.65</v>
      </c>
      <c r="D114" s="231">
        <v>473.21666666666664</v>
      </c>
      <c r="E114" s="231">
        <v>463.48333333333329</v>
      </c>
      <c r="F114" s="231">
        <v>455.31666666666666</v>
      </c>
      <c r="G114" s="231">
        <v>445.58333333333331</v>
      </c>
      <c r="H114" s="231">
        <v>481.38333333333327</v>
      </c>
      <c r="I114" s="231">
        <v>491.11666666666662</v>
      </c>
      <c r="J114" s="231">
        <v>499.28333333333325</v>
      </c>
      <c r="K114" s="230">
        <v>482.95</v>
      </c>
      <c r="L114" s="230">
        <v>465.05</v>
      </c>
      <c r="M114" s="230">
        <v>16.519300000000001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144.9</v>
      </c>
      <c r="D115" s="231">
        <v>145.96666666666667</v>
      </c>
      <c r="E115" s="231">
        <v>143.48333333333335</v>
      </c>
      <c r="F115" s="231">
        <v>142.06666666666669</v>
      </c>
      <c r="G115" s="231">
        <v>139.58333333333337</v>
      </c>
      <c r="H115" s="231">
        <v>147.38333333333333</v>
      </c>
      <c r="I115" s="231">
        <v>149.86666666666662</v>
      </c>
      <c r="J115" s="231">
        <v>151.2833333333333</v>
      </c>
      <c r="K115" s="230">
        <v>148.44999999999999</v>
      </c>
      <c r="L115" s="230">
        <v>144.55000000000001</v>
      </c>
      <c r="M115" s="230">
        <v>27.688780000000001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1248</v>
      </c>
      <c r="D116" s="231">
        <v>1240.2</v>
      </c>
      <c r="E116" s="231">
        <v>1229.4000000000001</v>
      </c>
      <c r="F116" s="231">
        <v>1210.8</v>
      </c>
      <c r="G116" s="231">
        <v>1200</v>
      </c>
      <c r="H116" s="231">
        <v>1258.8000000000002</v>
      </c>
      <c r="I116" s="231">
        <v>1269.5999999999999</v>
      </c>
      <c r="J116" s="231">
        <v>1288.2000000000003</v>
      </c>
      <c r="K116" s="230">
        <v>1251</v>
      </c>
      <c r="L116" s="230">
        <v>1221.5999999999999</v>
      </c>
      <c r="M116" s="230">
        <v>23.66675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3829.05</v>
      </c>
      <c r="D117" s="231">
        <v>3806.3833333333337</v>
      </c>
      <c r="E117" s="231">
        <v>3755.3666666666672</v>
      </c>
      <c r="F117" s="231">
        <v>3681.6833333333334</v>
      </c>
      <c r="G117" s="231">
        <v>3630.666666666667</v>
      </c>
      <c r="H117" s="231">
        <v>3880.0666666666675</v>
      </c>
      <c r="I117" s="231">
        <v>3931.0833333333339</v>
      </c>
      <c r="J117" s="231">
        <v>4004.7666666666678</v>
      </c>
      <c r="K117" s="230">
        <v>3857.4</v>
      </c>
      <c r="L117" s="230">
        <v>3732.7</v>
      </c>
      <c r="M117" s="230">
        <v>3.9371499999999999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1268.9000000000001</v>
      </c>
      <c r="D118" s="231">
        <v>1265</v>
      </c>
      <c r="E118" s="231">
        <v>1256.7</v>
      </c>
      <c r="F118" s="231">
        <v>1244.5</v>
      </c>
      <c r="G118" s="231">
        <v>1236.2</v>
      </c>
      <c r="H118" s="231">
        <v>1277.2</v>
      </c>
      <c r="I118" s="231">
        <v>1285.5000000000002</v>
      </c>
      <c r="J118" s="231">
        <v>1297.7</v>
      </c>
      <c r="K118" s="230">
        <v>1273.3</v>
      </c>
      <c r="L118" s="230">
        <v>1252.8</v>
      </c>
      <c r="M118" s="230">
        <v>110.94136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2266.8000000000002</v>
      </c>
      <c r="D119" s="231">
        <v>2266.5833333333335</v>
      </c>
      <c r="E119" s="231">
        <v>2230.7166666666672</v>
      </c>
      <c r="F119" s="231">
        <v>2194.6333333333337</v>
      </c>
      <c r="G119" s="231">
        <v>2158.7666666666673</v>
      </c>
      <c r="H119" s="231">
        <v>2302.666666666667</v>
      </c>
      <c r="I119" s="231">
        <v>2338.5333333333328</v>
      </c>
      <c r="J119" s="231">
        <v>2374.6166666666668</v>
      </c>
      <c r="K119" s="230">
        <v>2302.4499999999998</v>
      </c>
      <c r="L119" s="230">
        <v>2230.5</v>
      </c>
      <c r="M119" s="230">
        <v>16.066559999999999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675</v>
      </c>
      <c r="D120" s="231">
        <v>675.5</v>
      </c>
      <c r="E120" s="231">
        <v>670.85</v>
      </c>
      <c r="F120" s="231">
        <v>666.7</v>
      </c>
      <c r="G120" s="231">
        <v>662.05000000000007</v>
      </c>
      <c r="H120" s="231">
        <v>679.65</v>
      </c>
      <c r="I120" s="231">
        <v>684.30000000000007</v>
      </c>
      <c r="J120" s="231">
        <v>688.44999999999993</v>
      </c>
      <c r="K120" s="230">
        <v>680.15</v>
      </c>
      <c r="L120" s="230">
        <v>671.35</v>
      </c>
      <c r="M120" s="230">
        <v>2.35886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243.8</v>
      </c>
      <c r="D121" s="231">
        <v>244.36666666666667</v>
      </c>
      <c r="E121" s="231">
        <v>240.48333333333335</v>
      </c>
      <c r="F121" s="231">
        <v>237.16666666666669</v>
      </c>
      <c r="G121" s="231">
        <v>233.28333333333336</v>
      </c>
      <c r="H121" s="231">
        <v>247.68333333333334</v>
      </c>
      <c r="I121" s="231">
        <v>251.56666666666666</v>
      </c>
      <c r="J121" s="231">
        <v>254.88333333333333</v>
      </c>
      <c r="K121" s="230">
        <v>248.25</v>
      </c>
      <c r="L121" s="230">
        <v>241.05</v>
      </c>
      <c r="M121" s="230">
        <v>5.3678800000000004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693.85</v>
      </c>
      <c r="D122" s="231">
        <v>690.5</v>
      </c>
      <c r="E122" s="231">
        <v>684.4</v>
      </c>
      <c r="F122" s="231">
        <v>674.94999999999993</v>
      </c>
      <c r="G122" s="231">
        <v>668.84999999999991</v>
      </c>
      <c r="H122" s="231">
        <v>699.95</v>
      </c>
      <c r="I122" s="231">
        <v>706.05</v>
      </c>
      <c r="J122" s="231">
        <v>715.50000000000011</v>
      </c>
      <c r="K122" s="230">
        <v>696.6</v>
      </c>
      <c r="L122" s="230">
        <v>681.05</v>
      </c>
      <c r="M122" s="230">
        <v>23.2926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522.4</v>
      </c>
      <c r="D123" s="231">
        <v>521.5</v>
      </c>
      <c r="E123" s="231">
        <v>516.29999999999995</v>
      </c>
      <c r="F123" s="231">
        <v>510.19999999999993</v>
      </c>
      <c r="G123" s="231">
        <v>504.99999999999989</v>
      </c>
      <c r="H123" s="231">
        <v>527.6</v>
      </c>
      <c r="I123" s="231">
        <v>532.80000000000007</v>
      </c>
      <c r="J123" s="231">
        <v>538.90000000000009</v>
      </c>
      <c r="K123" s="230">
        <v>526.70000000000005</v>
      </c>
      <c r="L123" s="230">
        <v>515.4</v>
      </c>
      <c r="M123" s="230">
        <v>31.506979999999999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468.7</v>
      </c>
      <c r="D124" s="231">
        <v>469.5</v>
      </c>
      <c r="E124" s="231">
        <v>464.2</v>
      </c>
      <c r="F124" s="231">
        <v>459.7</v>
      </c>
      <c r="G124" s="231">
        <v>454.4</v>
      </c>
      <c r="H124" s="231">
        <v>474</v>
      </c>
      <c r="I124" s="231">
        <v>479.29999999999995</v>
      </c>
      <c r="J124" s="231">
        <v>483.8</v>
      </c>
      <c r="K124" s="230">
        <v>474.8</v>
      </c>
      <c r="L124" s="230">
        <v>465</v>
      </c>
      <c r="M124" s="230">
        <v>23.1038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1941.65</v>
      </c>
      <c r="D125" s="231">
        <v>1937.3333333333333</v>
      </c>
      <c r="E125" s="231">
        <v>1927.8166666666666</v>
      </c>
      <c r="F125" s="231">
        <v>1913.9833333333333</v>
      </c>
      <c r="G125" s="231">
        <v>1904.4666666666667</v>
      </c>
      <c r="H125" s="231">
        <v>1951.1666666666665</v>
      </c>
      <c r="I125" s="231">
        <v>1960.6833333333334</v>
      </c>
      <c r="J125" s="231">
        <v>1974.5166666666664</v>
      </c>
      <c r="K125" s="230">
        <v>1946.85</v>
      </c>
      <c r="L125" s="230">
        <v>1923.5</v>
      </c>
      <c r="M125" s="230">
        <v>39.469270000000002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99.65</v>
      </c>
      <c r="D126" s="231">
        <v>99.066666666666663</v>
      </c>
      <c r="E126" s="231">
        <v>97.883333333333326</v>
      </c>
      <c r="F126" s="231">
        <v>96.11666666666666</v>
      </c>
      <c r="G126" s="231">
        <v>94.933333333333323</v>
      </c>
      <c r="H126" s="231">
        <v>100.83333333333333</v>
      </c>
      <c r="I126" s="231">
        <v>102.01666666666667</v>
      </c>
      <c r="J126" s="231">
        <v>103.78333333333333</v>
      </c>
      <c r="K126" s="230">
        <v>100.25</v>
      </c>
      <c r="L126" s="230">
        <v>97.3</v>
      </c>
      <c r="M126" s="230">
        <v>89.095219999999998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3837.35</v>
      </c>
      <c r="D127" s="231">
        <v>3852.1</v>
      </c>
      <c r="E127" s="231">
        <v>3796.2</v>
      </c>
      <c r="F127" s="231">
        <v>3755.0499999999997</v>
      </c>
      <c r="G127" s="231">
        <v>3699.1499999999996</v>
      </c>
      <c r="H127" s="231">
        <v>3893.25</v>
      </c>
      <c r="I127" s="231">
        <v>3949.1500000000005</v>
      </c>
      <c r="J127" s="231">
        <v>3990.3</v>
      </c>
      <c r="K127" s="230">
        <v>3908</v>
      </c>
      <c r="L127" s="230">
        <v>3810.95</v>
      </c>
      <c r="M127" s="230">
        <v>3.18276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372.8</v>
      </c>
      <c r="D128" s="231">
        <v>370.61666666666662</v>
      </c>
      <c r="E128" s="231">
        <v>366.68333333333322</v>
      </c>
      <c r="F128" s="231">
        <v>360.56666666666661</v>
      </c>
      <c r="G128" s="231">
        <v>356.63333333333321</v>
      </c>
      <c r="H128" s="231">
        <v>376.73333333333323</v>
      </c>
      <c r="I128" s="231">
        <v>380.66666666666663</v>
      </c>
      <c r="J128" s="231">
        <v>386.78333333333325</v>
      </c>
      <c r="K128" s="230">
        <v>374.55</v>
      </c>
      <c r="L128" s="230">
        <v>364.5</v>
      </c>
      <c r="M128" s="230">
        <v>28.090299999999999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4803</v>
      </c>
      <c r="D129" s="231">
        <v>4792.1333333333332</v>
      </c>
      <c r="E129" s="231">
        <v>4741.0166666666664</v>
      </c>
      <c r="F129" s="231">
        <v>4679.0333333333328</v>
      </c>
      <c r="G129" s="231">
        <v>4627.9166666666661</v>
      </c>
      <c r="H129" s="231">
        <v>4854.1166666666668</v>
      </c>
      <c r="I129" s="231">
        <v>4905.2333333333336</v>
      </c>
      <c r="J129" s="231">
        <v>4967.2166666666672</v>
      </c>
      <c r="K129" s="230">
        <v>4843.25</v>
      </c>
      <c r="L129" s="230">
        <v>4730.1499999999996</v>
      </c>
      <c r="M129" s="230">
        <v>5.2748900000000001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2190.0500000000002</v>
      </c>
      <c r="D130" s="231">
        <v>2185.8666666666668</v>
      </c>
      <c r="E130" s="231">
        <v>2172.6833333333334</v>
      </c>
      <c r="F130" s="231">
        <v>2155.3166666666666</v>
      </c>
      <c r="G130" s="231">
        <v>2142.1333333333332</v>
      </c>
      <c r="H130" s="231">
        <v>2203.2333333333336</v>
      </c>
      <c r="I130" s="231">
        <v>2216.416666666667</v>
      </c>
      <c r="J130" s="231">
        <v>2233.7833333333338</v>
      </c>
      <c r="K130" s="230">
        <v>2199.0500000000002</v>
      </c>
      <c r="L130" s="230">
        <v>2168.5</v>
      </c>
      <c r="M130" s="230">
        <v>17.298030000000001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312.39999999999998</v>
      </c>
      <c r="D131" s="231">
        <v>311.08333333333331</v>
      </c>
      <c r="E131" s="231">
        <v>308.31666666666661</v>
      </c>
      <c r="F131" s="231">
        <v>304.23333333333329</v>
      </c>
      <c r="G131" s="231">
        <v>301.46666666666658</v>
      </c>
      <c r="H131" s="231">
        <v>315.16666666666663</v>
      </c>
      <c r="I131" s="231">
        <v>317.93333333333339</v>
      </c>
      <c r="J131" s="231">
        <v>322.01666666666665</v>
      </c>
      <c r="K131" s="230">
        <v>313.85000000000002</v>
      </c>
      <c r="L131" s="230">
        <v>307</v>
      </c>
      <c r="M131" s="230">
        <v>9.29453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565</v>
      </c>
      <c r="D132" s="231">
        <v>565.7166666666667</v>
      </c>
      <c r="E132" s="231">
        <v>561.38333333333344</v>
      </c>
      <c r="F132" s="231">
        <v>557.76666666666677</v>
      </c>
      <c r="G132" s="231">
        <v>553.43333333333351</v>
      </c>
      <c r="H132" s="231">
        <v>569.33333333333337</v>
      </c>
      <c r="I132" s="231">
        <v>573.66666666666663</v>
      </c>
      <c r="J132" s="231">
        <v>577.2833333333333</v>
      </c>
      <c r="K132" s="230">
        <v>570.04999999999995</v>
      </c>
      <c r="L132" s="230">
        <v>562.1</v>
      </c>
      <c r="M132" s="230">
        <v>5.1509099999999997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3928.7</v>
      </c>
      <c r="D133" s="231">
        <v>3934.5499999999997</v>
      </c>
      <c r="E133" s="231">
        <v>3895.1499999999996</v>
      </c>
      <c r="F133" s="231">
        <v>3861.6</v>
      </c>
      <c r="G133" s="231">
        <v>3822.2</v>
      </c>
      <c r="H133" s="231">
        <v>3968.0999999999995</v>
      </c>
      <c r="I133" s="231">
        <v>4007.5</v>
      </c>
      <c r="J133" s="231">
        <v>4041.0499999999993</v>
      </c>
      <c r="K133" s="230">
        <v>3973.95</v>
      </c>
      <c r="L133" s="230">
        <v>3901</v>
      </c>
      <c r="M133" s="230">
        <v>0.11226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774.4</v>
      </c>
      <c r="D134" s="231">
        <v>776.53333333333342</v>
      </c>
      <c r="E134" s="231">
        <v>769.06666666666683</v>
      </c>
      <c r="F134" s="231">
        <v>763.73333333333346</v>
      </c>
      <c r="G134" s="231">
        <v>756.26666666666688</v>
      </c>
      <c r="H134" s="231">
        <v>781.86666666666679</v>
      </c>
      <c r="I134" s="231">
        <v>789.33333333333326</v>
      </c>
      <c r="J134" s="231">
        <v>794.66666666666674</v>
      </c>
      <c r="K134" s="230">
        <v>784</v>
      </c>
      <c r="L134" s="230">
        <v>771.2</v>
      </c>
      <c r="M134" s="230">
        <v>3.65585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96236.65</v>
      </c>
      <c r="D135" s="231">
        <v>96405.866666666654</v>
      </c>
      <c r="E135" s="231">
        <v>95530.783333333311</v>
      </c>
      <c r="F135" s="231">
        <v>94824.916666666657</v>
      </c>
      <c r="G135" s="231">
        <v>93949.833333333314</v>
      </c>
      <c r="H135" s="231">
        <v>97111.733333333308</v>
      </c>
      <c r="I135" s="231">
        <v>97986.816666666651</v>
      </c>
      <c r="J135" s="231">
        <v>98692.683333333305</v>
      </c>
      <c r="K135" s="230">
        <v>97280.95</v>
      </c>
      <c r="L135" s="230">
        <v>95700</v>
      </c>
      <c r="M135" s="230">
        <v>0.10866000000000001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281.8</v>
      </c>
      <c r="D136" s="231">
        <v>282.11666666666673</v>
      </c>
      <c r="E136" s="231">
        <v>278.38333333333344</v>
      </c>
      <c r="F136" s="231">
        <v>274.9666666666667</v>
      </c>
      <c r="G136" s="231">
        <v>271.23333333333341</v>
      </c>
      <c r="H136" s="231">
        <v>285.53333333333347</v>
      </c>
      <c r="I136" s="231">
        <v>289.26666666666671</v>
      </c>
      <c r="J136" s="231">
        <v>292.68333333333351</v>
      </c>
      <c r="K136" s="230">
        <v>285.85000000000002</v>
      </c>
      <c r="L136" s="230">
        <v>278.7</v>
      </c>
      <c r="M136" s="230">
        <v>22.467420000000001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1260.4000000000001</v>
      </c>
      <c r="D137" s="231">
        <v>1253.4333333333334</v>
      </c>
      <c r="E137" s="231">
        <v>1244.4166666666667</v>
      </c>
      <c r="F137" s="231">
        <v>1228.4333333333334</v>
      </c>
      <c r="G137" s="231">
        <v>1219.4166666666667</v>
      </c>
      <c r="H137" s="231">
        <v>1269.4166666666667</v>
      </c>
      <c r="I137" s="231">
        <v>1278.4333333333332</v>
      </c>
      <c r="J137" s="231">
        <v>1294.4166666666667</v>
      </c>
      <c r="K137" s="230">
        <v>1262.45</v>
      </c>
      <c r="L137" s="230">
        <v>1237.45</v>
      </c>
      <c r="M137" s="230">
        <v>15.88996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525.75</v>
      </c>
      <c r="D138" s="231">
        <v>527.4666666666667</v>
      </c>
      <c r="E138" s="231">
        <v>520.28333333333342</v>
      </c>
      <c r="F138" s="231">
        <v>514.81666666666672</v>
      </c>
      <c r="G138" s="231">
        <v>507.63333333333344</v>
      </c>
      <c r="H138" s="231">
        <v>532.93333333333339</v>
      </c>
      <c r="I138" s="231">
        <v>540.11666666666679</v>
      </c>
      <c r="J138" s="231">
        <v>545.58333333333337</v>
      </c>
      <c r="K138" s="230">
        <v>534.65</v>
      </c>
      <c r="L138" s="230">
        <v>522</v>
      </c>
      <c r="M138" s="230">
        <v>7.8088499999999996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9105.9500000000007</v>
      </c>
      <c r="D139" s="231">
        <v>9061.5666666666675</v>
      </c>
      <c r="E139" s="231">
        <v>9004.9333333333343</v>
      </c>
      <c r="F139" s="231">
        <v>8903.9166666666661</v>
      </c>
      <c r="G139" s="231">
        <v>8847.2833333333328</v>
      </c>
      <c r="H139" s="231">
        <v>9162.5833333333358</v>
      </c>
      <c r="I139" s="231">
        <v>9219.2166666666708</v>
      </c>
      <c r="J139" s="231">
        <v>9320.2333333333372</v>
      </c>
      <c r="K139" s="230">
        <v>9118.2000000000007</v>
      </c>
      <c r="L139" s="230">
        <v>8960.5499999999993</v>
      </c>
      <c r="M139" s="230">
        <v>5.4347200000000004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672.4</v>
      </c>
      <c r="D140" s="231">
        <v>670.4</v>
      </c>
      <c r="E140" s="231">
        <v>662.59999999999991</v>
      </c>
      <c r="F140" s="231">
        <v>652.79999999999995</v>
      </c>
      <c r="G140" s="231">
        <v>644.99999999999989</v>
      </c>
      <c r="H140" s="231">
        <v>680.19999999999993</v>
      </c>
      <c r="I140" s="231">
        <v>687.99999999999989</v>
      </c>
      <c r="J140" s="231">
        <v>697.8</v>
      </c>
      <c r="K140" s="230">
        <v>678.2</v>
      </c>
      <c r="L140" s="230">
        <v>660.6</v>
      </c>
      <c r="M140" s="230">
        <v>3.8462700000000001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545.15</v>
      </c>
      <c r="D141" s="231">
        <v>543.83333333333337</v>
      </c>
      <c r="E141" s="231">
        <v>535.56666666666672</v>
      </c>
      <c r="F141" s="231">
        <v>525.98333333333335</v>
      </c>
      <c r="G141" s="231">
        <v>517.7166666666667</v>
      </c>
      <c r="H141" s="231">
        <v>553.41666666666674</v>
      </c>
      <c r="I141" s="231">
        <v>561.68333333333339</v>
      </c>
      <c r="J141" s="231">
        <v>571.26666666666677</v>
      </c>
      <c r="K141" s="230">
        <v>552.1</v>
      </c>
      <c r="L141" s="230">
        <v>534.25</v>
      </c>
      <c r="M141" s="230">
        <v>67.243709999999993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54.95</v>
      </c>
      <c r="D142" s="231">
        <v>55.4</v>
      </c>
      <c r="E142" s="231">
        <v>54.3</v>
      </c>
      <c r="F142" s="231">
        <v>53.65</v>
      </c>
      <c r="G142" s="231">
        <v>52.55</v>
      </c>
      <c r="H142" s="231">
        <v>56.05</v>
      </c>
      <c r="I142" s="231">
        <v>57.150000000000006</v>
      </c>
      <c r="J142" s="231">
        <v>57.8</v>
      </c>
      <c r="K142" s="230">
        <v>56.5</v>
      </c>
      <c r="L142" s="230">
        <v>54.75</v>
      </c>
      <c r="M142" s="230">
        <v>56.30932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1906.5</v>
      </c>
      <c r="D143" s="231">
        <v>1894.2666666666667</v>
      </c>
      <c r="E143" s="231">
        <v>1860.7833333333333</v>
      </c>
      <c r="F143" s="231">
        <v>1815.0666666666666</v>
      </c>
      <c r="G143" s="231">
        <v>1781.5833333333333</v>
      </c>
      <c r="H143" s="231">
        <v>1939.9833333333333</v>
      </c>
      <c r="I143" s="231">
        <v>1973.4666666666665</v>
      </c>
      <c r="J143" s="231">
        <v>2019.1833333333334</v>
      </c>
      <c r="K143" s="230">
        <v>1927.75</v>
      </c>
      <c r="L143" s="230">
        <v>1848.55</v>
      </c>
      <c r="M143" s="230">
        <v>7.3776799999999998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1034.9000000000001</v>
      </c>
      <c r="D144" s="231">
        <v>1038.1333333333334</v>
      </c>
      <c r="E144" s="231">
        <v>1019.2666666666669</v>
      </c>
      <c r="F144" s="231">
        <v>1003.6333333333334</v>
      </c>
      <c r="G144" s="231">
        <v>984.76666666666688</v>
      </c>
      <c r="H144" s="231">
        <v>1053.7666666666669</v>
      </c>
      <c r="I144" s="231">
        <v>1072.6333333333332</v>
      </c>
      <c r="J144" s="231">
        <v>1088.2666666666669</v>
      </c>
      <c r="K144" s="230">
        <v>1057</v>
      </c>
      <c r="L144" s="230">
        <v>1022.5</v>
      </c>
      <c r="M144" s="230">
        <v>7.1240800000000002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173.3</v>
      </c>
      <c r="D145" s="231">
        <v>173.86666666666665</v>
      </c>
      <c r="E145" s="231">
        <v>172.3833333333333</v>
      </c>
      <c r="F145" s="231">
        <v>171.46666666666664</v>
      </c>
      <c r="G145" s="231">
        <v>169.98333333333329</v>
      </c>
      <c r="H145" s="231">
        <v>174.7833333333333</v>
      </c>
      <c r="I145" s="231">
        <v>176.26666666666665</v>
      </c>
      <c r="J145" s="231">
        <v>177.18333333333331</v>
      </c>
      <c r="K145" s="230">
        <v>175.35</v>
      </c>
      <c r="L145" s="230">
        <v>172.95</v>
      </c>
      <c r="M145" s="230">
        <v>66.577529999999996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80.95</v>
      </c>
      <c r="D146" s="231">
        <v>80.649999999999991</v>
      </c>
      <c r="E146" s="231">
        <v>80.049999999999983</v>
      </c>
      <c r="F146" s="231">
        <v>79.149999999999991</v>
      </c>
      <c r="G146" s="231">
        <v>78.549999999999983</v>
      </c>
      <c r="H146" s="231">
        <v>81.549999999999983</v>
      </c>
      <c r="I146" s="231">
        <v>82.149999999999977</v>
      </c>
      <c r="J146" s="231">
        <v>83.049999999999983</v>
      </c>
      <c r="K146" s="230">
        <v>81.25</v>
      </c>
      <c r="L146" s="230">
        <v>79.75</v>
      </c>
      <c r="M146" s="230">
        <v>62.088900000000002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4556.05</v>
      </c>
      <c r="D147" s="231">
        <v>4571.7666666666664</v>
      </c>
      <c r="E147" s="231">
        <v>4512.833333333333</v>
      </c>
      <c r="F147" s="231">
        <v>4469.6166666666668</v>
      </c>
      <c r="G147" s="231">
        <v>4410.6833333333334</v>
      </c>
      <c r="H147" s="231">
        <v>4614.9833333333327</v>
      </c>
      <c r="I147" s="231">
        <v>4673.916666666667</v>
      </c>
      <c r="J147" s="231">
        <v>4717.1333333333323</v>
      </c>
      <c r="K147" s="230">
        <v>4630.7</v>
      </c>
      <c r="L147" s="230">
        <v>4528.55</v>
      </c>
      <c r="M147" s="230">
        <v>1.2384200000000001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21690.15</v>
      </c>
      <c r="D148" s="231">
        <v>21665.416666666668</v>
      </c>
      <c r="E148" s="231">
        <v>21530.833333333336</v>
      </c>
      <c r="F148" s="231">
        <v>21371.516666666666</v>
      </c>
      <c r="G148" s="231">
        <v>21236.933333333334</v>
      </c>
      <c r="H148" s="231">
        <v>21824.733333333337</v>
      </c>
      <c r="I148" s="231">
        <v>21959.316666666673</v>
      </c>
      <c r="J148" s="231">
        <v>22118.633333333339</v>
      </c>
      <c r="K148" s="230">
        <v>21800</v>
      </c>
      <c r="L148" s="230">
        <v>21506.1</v>
      </c>
      <c r="M148" s="230">
        <v>0.73219999999999996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236.3</v>
      </c>
      <c r="D149" s="231">
        <v>235.60000000000002</v>
      </c>
      <c r="E149" s="231">
        <v>233.80000000000004</v>
      </c>
      <c r="F149" s="231">
        <v>231.3</v>
      </c>
      <c r="G149" s="231">
        <v>229.50000000000003</v>
      </c>
      <c r="H149" s="231">
        <v>238.10000000000005</v>
      </c>
      <c r="I149" s="231">
        <v>239.9</v>
      </c>
      <c r="J149" s="231">
        <v>242.40000000000006</v>
      </c>
      <c r="K149" s="230">
        <v>237.4</v>
      </c>
      <c r="L149" s="230">
        <v>233.1</v>
      </c>
      <c r="M149" s="230">
        <v>2.9593799999999999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918.45</v>
      </c>
      <c r="D150" s="231">
        <v>909.1</v>
      </c>
      <c r="E150" s="231">
        <v>894.1</v>
      </c>
      <c r="F150" s="231">
        <v>869.75</v>
      </c>
      <c r="G150" s="231">
        <v>854.75</v>
      </c>
      <c r="H150" s="231">
        <v>933.45</v>
      </c>
      <c r="I150" s="231">
        <v>948.45</v>
      </c>
      <c r="J150" s="231">
        <v>972.80000000000007</v>
      </c>
      <c r="K150" s="230">
        <v>924.1</v>
      </c>
      <c r="L150" s="230">
        <v>884.75</v>
      </c>
      <c r="M150" s="230">
        <v>12.76153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164.9</v>
      </c>
      <c r="D151" s="231">
        <v>165.21666666666667</v>
      </c>
      <c r="E151" s="231">
        <v>163.68333333333334</v>
      </c>
      <c r="F151" s="231">
        <v>162.46666666666667</v>
      </c>
      <c r="G151" s="231">
        <v>160.93333333333334</v>
      </c>
      <c r="H151" s="231">
        <v>166.43333333333334</v>
      </c>
      <c r="I151" s="231">
        <v>167.9666666666667</v>
      </c>
      <c r="J151" s="231">
        <v>169.18333333333334</v>
      </c>
      <c r="K151" s="230">
        <v>166.75</v>
      </c>
      <c r="L151" s="230">
        <v>164</v>
      </c>
      <c r="M151" s="230">
        <v>59.69632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268.89999999999998</v>
      </c>
      <c r="D152" s="231">
        <v>269.83333333333331</v>
      </c>
      <c r="E152" s="231">
        <v>265.61666666666662</v>
      </c>
      <c r="F152" s="231">
        <v>262.33333333333331</v>
      </c>
      <c r="G152" s="231">
        <v>258.11666666666662</v>
      </c>
      <c r="H152" s="231">
        <v>273.11666666666662</v>
      </c>
      <c r="I152" s="231">
        <v>277.33333333333331</v>
      </c>
      <c r="J152" s="231">
        <v>280.61666666666662</v>
      </c>
      <c r="K152" s="230">
        <v>274.05</v>
      </c>
      <c r="L152" s="230">
        <v>266.55</v>
      </c>
      <c r="M152" s="230">
        <v>15.10079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710.15</v>
      </c>
      <c r="D153" s="231">
        <v>708.61666666666667</v>
      </c>
      <c r="E153" s="231">
        <v>702.5333333333333</v>
      </c>
      <c r="F153" s="231">
        <v>694.91666666666663</v>
      </c>
      <c r="G153" s="231">
        <v>688.83333333333326</v>
      </c>
      <c r="H153" s="231">
        <v>716.23333333333335</v>
      </c>
      <c r="I153" s="231">
        <v>722.31666666666661</v>
      </c>
      <c r="J153" s="231">
        <v>729.93333333333339</v>
      </c>
      <c r="K153" s="230">
        <v>714.7</v>
      </c>
      <c r="L153" s="230">
        <v>701</v>
      </c>
      <c r="M153" s="230">
        <v>15.62466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3550.1</v>
      </c>
      <c r="D154" s="231">
        <v>3545.3666666666668</v>
      </c>
      <c r="E154" s="231">
        <v>3523.7333333333336</v>
      </c>
      <c r="F154" s="231">
        <v>3497.3666666666668</v>
      </c>
      <c r="G154" s="231">
        <v>3475.7333333333336</v>
      </c>
      <c r="H154" s="231">
        <v>3571.7333333333336</v>
      </c>
      <c r="I154" s="231">
        <v>3593.3666666666668</v>
      </c>
      <c r="J154" s="231">
        <v>3619.7333333333336</v>
      </c>
      <c r="K154" s="230">
        <v>3567</v>
      </c>
      <c r="L154" s="230">
        <v>3519</v>
      </c>
      <c r="M154" s="230">
        <v>0.78456000000000004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629.70000000000005</v>
      </c>
      <c r="D155" s="231">
        <v>632.5333333333333</v>
      </c>
      <c r="E155" s="231">
        <v>626.01666666666665</v>
      </c>
      <c r="F155" s="231">
        <v>622.33333333333337</v>
      </c>
      <c r="G155" s="231">
        <v>615.81666666666672</v>
      </c>
      <c r="H155" s="231">
        <v>636.21666666666658</v>
      </c>
      <c r="I155" s="231">
        <v>642.73333333333323</v>
      </c>
      <c r="J155" s="231">
        <v>646.41666666666652</v>
      </c>
      <c r="K155" s="230">
        <v>639.04999999999995</v>
      </c>
      <c r="L155" s="230">
        <v>628.85</v>
      </c>
      <c r="M155" s="230">
        <v>9.22072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3274.3</v>
      </c>
      <c r="D156" s="231">
        <v>3282.9</v>
      </c>
      <c r="E156" s="231">
        <v>3156.5</v>
      </c>
      <c r="F156" s="231">
        <v>3038.7</v>
      </c>
      <c r="G156" s="231">
        <v>2912.2999999999997</v>
      </c>
      <c r="H156" s="231">
        <v>3400.7000000000003</v>
      </c>
      <c r="I156" s="231">
        <v>3527.1000000000008</v>
      </c>
      <c r="J156" s="231">
        <v>3644.9000000000005</v>
      </c>
      <c r="K156" s="230">
        <v>3409.3</v>
      </c>
      <c r="L156" s="230">
        <v>3165.1</v>
      </c>
      <c r="M156" s="230">
        <v>8.5203199999999999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41674.9</v>
      </c>
      <c r="D157" s="231">
        <v>41778.5</v>
      </c>
      <c r="E157" s="231">
        <v>41307</v>
      </c>
      <c r="F157" s="231">
        <v>40939.1</v>
      </c>
      <c r="G157" s="231">
        <v>40467.599999999999</v>
      </c>
      <c r="H157" s="231">
        <v>42146.400000000001</v>
      </c>
      <c r="I157" s="231">
        <v>42617.9</v>
      </c>
      <c r="J157" s="231">
        <v>42985.8</v>
      </c>
      <c r="K157" s="230">
        <v>42250</v>
      </c>
      <c r="L157" s="230">
        <v>41410.6</v>
      </c>
      <c r="M157" s="230">
        <v>0.14097000000000001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952.15</v>
      </c>
      <c r="D158" s="231">
        <v>949.2833333333333</v>
      </c>
      <c r="E158" s="231">
        <v>938.86666666666656</v>
      </c>
      <c r="F158" s="231">
        <v>925.58333333333326</v>
      </c>
      <c r="G158" s="231">
        <v>915.16666666666652</v>
      </c>
      <c r="H158" s="231">
        <v>962.56666666666661</v>
      </c>
      <c r="I158" s="231">
        <v>972.98333333333335</v>
      </c>
      <c r="J158" s="231">
        <v>986.26666666666665</v>
      </c>
      <c r="K158" s="230">
        <v>959.7</v>
      </c>
      <c r="L158" s="230">
        <v>936</v>
      </c>
      <c r="M158" s="230">
        <v>1.14438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4888.2</v>
      </c>
      <c r="D159" s="231">
        <v>4849.8666666666668</v>
      </c>
      <c r="E159" s="231">
        <v>4803.7333333333336</v>
      </c>
      <c r="F159" s="231">
        <v>4719.2666666666664</v>
      </c>
      <c r="G159" s="231">
        <v>4673.1333333333332</v>
      </c>
      <c r="H159" s="231">
        <v>4934.3333333333339</v>
      </c>
      <c r="I159" s="231">
        <v>4980.4666666666672</v>
      </c>
      <c r="J159" s="231">
        <v>5064.9333333333343</v>
      </c>
      <c r="K159" s="230">
        <v>4896</v>
      </c>
      <c r="L159" s="230">
        <v>4765.3999999999996</v>
      </c>
      <c r="M159" s="230">
        <v>5.0891900000000003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224.45</v>
      </c>
      <c r="D160" s="231">
        <v>225.28333333333333</v>
      </c>
      <c r="E160" s="231">
        <v>223.16666666666666</v>
      </c>
      <c r="F160" s="231">
        <v>221.88333333333333</v>
      </c>
      <c r="G160" s="231">
        <v>219.76666666666665</v>
      </c>
      <c r="H160" s="231">
        <v>226.56666666666666</v>
      </c>
      <c r="I160" s="231">
        <v>228.68333333333334</v>
      </c>
      <c r="J160" s="231">
        <v>229.96666666666667</v>
      </c>
      <c r="K160" s="230">
        <v>227.4</v>
      </c>
      <c r="L160" s="230">
        <v>224</v>
      </c>
      <c r="M160" s="230">
        <v>13.49963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2566.6</v>
      </c>
      <c r="D161" s="231">
        <v>2562.5333333333333</v>
      </c>
      <c r="E161" s="231">
        <v>2549.3666666666668</v>
      </c>
      <c r="F161" s="231">
        <v>2532.1333333333337</v>
      </c>
      <c r="G161" s="231">
        <v>2518.9666666666672</v>
      </c>
      <c r="H161" s="231">
        <v>2579.7666666666664</v>
      </c>
      <c r="I161" s="231">
        <v>2592.9333333333334</v>
      </c>
      <c r="J161" s="231">
        <v>2610.1666666666661</v>
      </c>
      <c r="K161" s="230">
        <v>2575.6999999999998</v>
      </c>
      <c r="L161" s="230">
        <v>2545.3000000000002</v>
      </c>
      <c r="M161" s="230">
        <v>3.13001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3441</v>
      </c>
      <c r="D162" s="231">
        <v>3426.6833333333329</v>
      </c>
      <c r="E162" s="231">
        <v>3405.3666666666659</v>
      </c>
      <c r="F162" s="231">
        <v>3369.7333333333331</v>
      </c>
      <c r="G162" s="231">
        <v>3348.4166666666661</v>
      </c>
      <c r="H162" s="231">
        <v>3462.3166666666657</v>
      </c>
      <c r="I162" s="231">
        <v>3483.6333333333323</v>
      </c>
      <c r="J162" s="231">
        <v>3519.2666666666655</v>
      </c>
      <c r="K162" s="230">
        <v>3448</v>
      </c>
      <c r="L162" s="230">
        <v>3391.05</v>
      </c>
      <c r="M162" s="230">
        <v>2.04182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334.55</v>
      </c>
      <c r="D163" s="231">
        <v>334.81666666666666</v>
      </c>
      <c r="E163" s="231">
        <v>329.23333333333335</v>
      </c>
      <c r="F163" s="231">
        <v>323.91666666666669</v>
      </c>
      <c r="G163" s="231">
        <v>318.33333333333337</v>
      </c>
      <c r="H163" s="231">
        <v>340.13333333333333</v>
      </c>
      <c r="I163" s="231">
        <v>345.7166666666667</v>
      </c>
      <c r="J163" s="231">
        <v>351.0333333333333</v>
      </c>
      <c r="K163" s="230">
        <v>340.4</v>
      </c>
      <c r="L163" s="230">
        <v>329.5</v>
      </c>
      <c r="M163" s="230">
        <v>19.88382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165.65</v>
      </c>
      <c r="D164" s="231">
        <v>165.16666666666669</v>
      </c>
      <c r="E164" s="231">
        <v>163.78333333333336</v>
      </c>
      <c r="F164" s="231">
        <v>161.91666666666669</v>
      </c>
      <c r="G164" s="231">
        <v>160.53333333333336</v>
      </c>
      <c r="H164" s="231">
        <v>167.03333333333336</v>
      </c>
      <c r="I164" s="231">
        <v>168.41666666666669</v>
      </c>
      <c r="J164" s="231">
        <v>170.28333333333336</v>
      </c>
      <c r="K164" s="230">
        <v>166.55</v>
      </c>
      <c r="L164" s="230">
        <v>163.30000000000001</v>
      </c>
      <c r="M164" s="230">
        <v>63.481090000000002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233.7</v>
      </c>
      <c r="D165" s="231">
        <v>234.4</v>
      </c>
      <c r="E165" s="231">
        <v>231.3</v>
      </c>
      <c r="F165" s="231">
        <v>228.9</v>
      </c>
      <c r="G165" s="231">
        <v>225.8</v>
      </c>
      <c r="H165" s="231">
        <v>236.8</v>
      </c>
      <c r="I165" s="231">
        <v>239.89999999999998</v>
      </c>
      <c r="J165" s="231">
        <v>242.3</v>
      </c>
      <c r="K165" s="230">
        <v>237.5</v>
      </c>
      <c r="L165" s="230">
        <v>232</v>
      </c>
      <c r="M165" s="230">
        <v>75.537710000000004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476.85</v>
      </c>
      <c r="D166" s="231">
        <v>478.41666666666669</v>
      </c>
      <c r="E166" s="231">
        <v>472.03333333333336</v>
      </c>
      <c r="F166" s="231">
        <v>467.2166666666667</v>
      </c>
      <c r="G166" s="231">
        <v>460.83333333333337</v>
      </c>
      <c r="H166" s="231">
        <v>483.23333333333335</v>
      </c>
      <c r="I166" s="231">
        <v>489.61666666666667</v>
      </c>
      <c r="J166" s="231">
        <v>494.43333333333334</v>
      </c>
      <c r="K166" s="230">
        <v>484.8</v>
      </c>
      <c r="L166" s="230">
        <v>473.6</v>
      </c>
      <c r="M166" s="230">
        <v>5.8542300000000003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13590.6</v>
      </c>
      <c r="D167" s="231">
        <v>13660.733333333332</v>
      </c>
      <c r="E167" s="231">
        <v>13499.866666666663</v>
      </c>
      <c r="F167" s="231">
        <v>13409.133333333331</v>
      </c>
      <c r="G167" s="231">
        <v>13248.266666666663</v>
      </c>
      <c r="H167" s="231">
        <v>13751.466666666664</v>
      </c>
      <c r="I167" s="231">
        <v>13912.333333333332</v>
      </c>
      <c r="J167" s="231">
        <v>14003.066666666664</v>
      </c>
      <c r="K167" s="230">
        <v>13821.6</v>
      </c>
      <c r="L167" s="230">
        <v>13570</v>
      </c>
      <c r="M167" s="230">
        <v>3.6839999999999998E-2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49.25</v>
      </c>
      <c r="D168" s="231">
        <v>49.066666666666663</v>
      </c>
      <c r="E168" s="231">
        <v>48.533333333333324</v>
      </c>
      <c r="F168" s="231">
        <v>47.816666666666663</v>
      </c>
      <c r="G168" s="231">
        <v>47.283333333333324</v>
      </c>
      <c r="H168" s="231">
        <v>49.783333333333324</v>
      </c>
      <c r="I168" s="231">
        <v>50.316666666666656</v>
      </c>
      <c r="J168" s="231">
        <v>51.033333333333324</v>
      </c>
      <c r="K168" s="230">
        <v>49.6</v>
      </c>
      <c r="L168" s="230">
        <v>48.35</v>
      </c>
      <c r="M168" s="230">
        <v>469.65075999999999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129.80000000000001</v>
      </c>
      <c r="D169" s="231">
        <v>129.25</v>
      </c>
      <c r="E169" s="231">
        <v>127.94999999999999</v>
      </c>
      <c r="F169" s="231">
        <v>126.1</v>
      </c>
      <c r="G169" s="231">
        <v>124.79999999999998</v>
      </c>
      <c r="H169" s="231">
        <v>131.1</v>
      </c>
      <c r="I169" s="231">
        <v>132.4</v>
      </c>
      <c r="J169" s="231">
        <v>134.25</v>
      </c>
      <c r="K169" s="230">
        <v>130.55000000000001</v>
      </c>
      <c r="L169" s="230">
        <v>127.4</v>
      </c>
      <c r="M169" s="230">
        <v>79.24933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2441.9499999999998</v>
      </c>
      <c r="D170" s="231">
        <v>2435.5833333333335</v>
      </c>
      <c r="E170" s="231">
        <v>2425.2166666666672</v>
      </c>
      <c r="F170" s="231">
        <v>2408.4833333333336</v>
      </c>
      <c r="G170" s="231">
        <v>2398.1166666666672</v>
      </c>
      <c r="H170" s="231">
        <v>2452.3166666666671</v>
      </c>
      <c r="I170" s="231">
        <v>2462.6833333333329</v>
      </c>
      <c r="J170" s="231">
        <v>2479.416666666667</v>
      </c>
      <c r="K170" s="230">
        <v>2445.9499999999998</v>
      </c>
      <c r="L170" s="230">
        <v>2418.85</v>
      </c>
      <c r="M170" s="230">
        <v>37.152799999999999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891.55</v>
      </c>
      <c r="D171" s="231">
        <v>889.38333333333321</v>
      </c>
      <c r="E171" s="231">
        <v>885.71666666666647</v>
      </c>
      <c r="F171" s="231">
        <v>879.88333333333321</v>
      </c>
      <c r="G171" s="231">
        <v>876.21666666666647</v>
      </c>
      <c r="H171" s="231">
        <v>895.21666666666647</v>
      </c>
      <c r="I171" s="231">
        <v>898.88333333333321</v>
      </c>
      <c r="J171" s="231">
        <v>904.71666666666647</v>
      </c>
      <c r="K171" s="230">
        <v>893.05</v>
      </c>
      <c r="L171" s="230">
        <v>883.55</v>
      </c>
      <c r="M171" s="230">
        <v>10.430770000000001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1154.1500000000001</v>
      </c>
      <c r="D172" s="231">
        <v>1151.4666666666669</v>
      </c>
      <c r="E172" s="231">
        <v>1145.2333333333338</v>
      </c>
      <c r="F172" s="231">
        <v>1136.3166666666668</v>
      </c>
      <c r="G172" s="231">
        <v>1130.0833333333337</v>
      </c>
      <c r="H172" s="231">
        <v>1160.3833333333339</v>
      </c>
      <c r="I172" s="231">
        <v>1166.616666666667</v>
      </c>
      <c r="J172" s="231">
        <v>1175.533333333334</v>
      </c>
      <c r="K172" s="230">
        <v>1157.7</v>
      </c>
      <c r="L172" s="230">
        <v>1142.55</v>
      </c>
      <c r="M172" s="230">
        <v>3.33053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2436.3000000000002</v>
      </c>
      <c r="D173" s="231">
        <v>2425.5499999999997</v>
      </c>
      <c r="E173" s="231">
        <v>2410.7499999999995</v>
      </c>
      <c r="F173" s="231">
        <v>2385.1999999999998</v>
      </c>
      <c r="G173" s="231">
        <v>2370.3999999999996</v>
      </c>
      <c r="H173" s="231">
        <v>2451.0999999999995</v>
      </c>
      <c r="I173" s="231">
        <v>2465.8999999999996</v>
      </c>
      <c r="J173" s="231">
        <v>2491.4499999999994</v>
      </c>
      <c r="K173" s="230">
        <v>2440.35</v>
      </c>
      <c r="L173" s="230">
        <v>2400</v>
      </c>
      <c r="M173" s="230">
        <v>2.1861299999999999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80.150000000000006</v>
      </c>
      <c r="D174" s="231">
        <v>79.583333333333329</v>
      </c>
      <c r="E174" s="231">
        <v>77.86666666666666</v>
      </c>
      <c r="F174" s="231">
        <v>75.583333333333329</v>
      </c>
      <c r="G174" s="231">
        <v>73.86666666666666</v>
      </c>
      <c r="H174" s="231">
        <v>81.86666666666666</v>
      </c>
      <c r="I174" s="231">
        <v>83.583333333333329</v>
      </c>
      <c r="J174" s="231">
        <v>85.86666666666666</v>
      </c>
      <c r="K174" s="230">
        <v>81.3</v>
      </c>
      <c r="L174" s="230">
        <v>77.3</v>
      </c>
      <c r="M174" s="230">
        <v>194.57711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24408.65</v>
      </c>
      <c r="D175" s="231">
        <v>24211.416666666668</v>
      </c>
      <c r="E175" s="231">
        <v>23924.833333333336</v>
      </c>
      <c r="F175" s="231">
        <v>23441.016666666666</v>
      </c>
      <c r="G175" s="231">
        <v>23154.433333333334</v>
      </c>
      <c r="H175" s="231">
        <v>24695.233333333337</v>
      </c>
      <c r="I175" s="231">
        <v>24981.816666666673</v>
      </c>
      <c r="J175" s="231">
        <v>25465.633333333339</v>
      </c>
      <c r="K175" s="230">
        <v>24498</v>
      </c>
      <c r="L175" s="230">
        <v>23727.599999999999</v>
      </c>
      <c r="M175" s="230">
        <v>0.29803000000000002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1339.3</v>
      </c>
      <c r="D176" s="276">
        <v>1343.0666666666666</v>
      </c>
      <c r="E176" s="276">
        <v>1329.2333333333331</v>
      </c>
      <c r="F176" s="276">
        <v>1319.1666666666665</v>
      </c>
      <c r="G176" s="276">
        <v>1305.333333333333</v>
      </c>
      <c r="H176" s="276">
        <v>1353.1333333333332</v>
      </c>
      <c r="I176" s="276">
        <v>1366.9666666666667</v>
      </c>
      <c r="J176" s="276">
        <v>1377.0333333333333</v>
      </c>
      <c r="K176" s="275">
        <v>1356.9</v>
      </c>
      <c r="L176" s="275">
        <v>1333</v>
      </c>
      <c r="M176" s="275">
        <v>6.9156500000000003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3722.7</v>
      </c>
      <c r="D177" s="231">
        <v>3739.9166666666665</v>
      </c>
      <c r="E177" s="231">
        <v>3601.833333333333</v>
      </c>
      <c r="F177" s="231">
        <v>3480.9666666666667</v>
      </c>
      <c r="G177" s="231">
        <v>3342.8833333333332</v>
      </c>
      <c r="H177" s="231">
        <v>3860.7833333333328</v>
      </c>
      <c r="I177" s="231">
        <v>3998.8666666666659</v>
      </c>
      <c r="J177" s="231">
        <v>4119.7333333333327</v>
      </c>
      <c r="K177" s="230">
        <v>3878</v>
      </c>
      <c r="L177" s="230">
        <v>3619.05</v>
      </c>
      <c r="M177" s="230">
        <v>7.3730700000000002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535.79999999999995</v>
      </c>
      <c r="D178" s="231">
        <v>532.85</v>
      </c>
      <c r="E178" s="231">
        <v>520.95000000000005</v>
      </c>
      <c r="F178" s="231">
        <v>506.1</v>
      </c>
      <c r="G178" s="231">
        <v>494.20000000000005</v>
      </c>
      <c r="H178" s="231">
        <v>547.70000000000005</v>
      </c>
      <c r="I178" s="231">
        <v>559.59999999999991</v>
      </c>
      <c r="J178" s="231">
        <v>574.45000000000005</v>
      </c>
      <c r="K178" s="230">
        <v>544.75</v>
      </c>
      <c r="L178" s="230">
        <v>518</v>
      </c>
      <c r="M178" s="230">
        <v>40.114319999999999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575.15</v>
      </c>
      <c r="D179" s="231">
        <v>577.1</v>
      </c>
      <c r="E179" s="231">
        <v>567.95000000000005</v>
      </c>
      <c r="F179" s="231">
        <v>560.75</v>
      </c>
      <c r="G179" s="231">
        <v>551.6</v>
      </c>
      <c r="H179" s="231">
        <v>584.30000000000007</v>
      </c>
      <c r="I179" s="231">
        <v>593.44999999999993</v>
      </c>
      <c r="J179" s="231">
        <v>600.65000000000009</v>
      </c>
      <c r="K179" s="230">
        <v>586.25</v>
      </c>
      <c r="L179" s="230">
        <v>569.9</v>
      </c>
      <c r="M179" s="230">
        <v>422.93961999999999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82.15</v>
      </c>
      <c r="D180" s="231">
        <v>82.016666666666666</v>
      </c>
      <c r="E180" s="231">
        <v>81.083333333333329</v>
      </c>
      <c r="F180" s="231">
        <v>80.016666666666666</v>
      </c>
      <c r="G180" s="231">
        <v>79.083333333333329</v>
      </c>
      <c r="H180" s="231">
        <v>83.083333333333329</v>
      </c>
      <c r="I180" s="231">
        <v>84.016666666666666</v>
      </c>
      <c r="J180" s="231">
        <v>85.083333333333329</v>
      </c>
      <c r="K180" s="230">
        <v>82.95</v>
      </c>
      <c r="L180" s="230">
        <v>80.95</v>
      </c>
      <c r="M180" s="230">
        <v>137.20609999999999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925.85</v>
      </c>
      <c r="D181" s="231">
        <v>928.18333333333339</v>
      </c>
      <c r="E181" s="231">
        <v>921.96666666666681</v>
      </c>
      <c r="F181" s="231">
        <v>918.08333333333337</v>
      </c>
      <c r="G181" s="231">
        <v>911.86666666666679</v>
      </c>
      <c r="H181" s="231">
        <v>932.06666666666683</v>
      </c>
      <c r="I181" s="231">
        <v>938.28333333333353</v>
      </c>
      <c r="J181" s="231">
        <v>942.16666666666686</v>
      </c>
      <c r="K181" s="230">
        <v>934.4</v>
      </c>
      <c r="L181" s="230">
        <v>924.3</v>
      </c>
      <c r="M181" s="230">
        <v>13.09343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425.9</v>
      </c>
      <c r="D182" s="231">
        <v>427.5</v>
      </c>
      <c r="E182" s="231">
        <v>421.5</v>
      </c>
      <c r="F182" s="231">
        <v>417.1</v>
      </c>
      <c r="G182" s="231">
        <v>411.1</v>
      </c>
      <c r="H182" s="231">
        <v>431.9</v>
      </c>
      <c r="I182" s="231">
        <v>437.9</v>
      </c>
      <c r="J182" s="231">
        <v>442.29999999999995</v>
      </c>
      <c r="K182" s="230">
        <v>433.5</v>
      </c>
      <c r="L182" s="230">
        <v>423.1</v>
      </c>
      <c r="M182" s="230">
        <v>6.2623300000000004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701</v>
      </c>
      <c r="D183" s="231">
        <v>699.19999999999993</v>
      </c>
      <c r="E183" s="231">
        <v>693.39999999999986</v>
      </c>
      <c r="F183" s="231">
        <v>685.8</v>
      </c>
      <c r="G183" s="231">
        <v>679.99999999999989</v>
      </c>
      <c r="H183" s="231">
        <v>706.79999999999984</v>
      </c>
      <c r="I183" s="231">
        <v>712.5999999999998</v>
      </c>
      <c r="J183" s="231">
        <v>720.19999999999982</v>
      </c>
      <c r="K183" s="230">
        <v>705</v>
      </c>
      <c r="L183" s="230">
        <v>691.6</v>
      </c>
      <c r="M183" s="230">
        <v>4.6747399999999999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1240.1500000000001</v>
      </c>
      <c r="D184" s="231">
        <v>1235.3500000000001</v>
      </c>
      <c r="E184" s="231">
        <v>1226.0000000000002</v>
      </c>
      <c r="F184" s="231">
        <v>1211.8500000000001</v>
      </c>
      <c r="G184" s="231">
        <v>1202.5000000000002</v>
      </c>
      <c r="H184" s="231">
        <v>1249.5000000000002</v>
      </c>
      <c r="I184" s="231">
        <v>1258.8500000000001</v>
      </c>
      <c r="J184" s="231">
        <v>1273.0000000000002</v>
      </c>
      <c r="K184" s="230">
        <v>1244.7</v>
      </c>
      <c r="L184" s="230">
        <v>1221.2</v>
      </c>
      <c r="M184" s="230">
        <v>6.1531000000000002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984.15</v>
      </c>
      <c r="D185" s="231">
        <v>983.16666666666663</v>
      </c>
      <c r="E185" s="231">
        <v>975.33333333333326</v>
      </c>
      <c r="F185" s="231">
        <v>966.51666666666665</v>
      </c>
      <c r="G185" s="231">
        <v>958.68333333333328</v>
      </c>
      <c r="H185" s="231">
        <v>991.98333333333323</v>
      </c>
      <c r="I185" s="231">
        <v>999.81666666666649</v>
      </c>
      <c r="J185" s="231">
        <v>1008.6333333333332</v>
      </c>
      <c r="K185" s="230">
        <v>991</v>
      </c>
      <c r="L185" s="230">
        <v>974.35</v>
      </c>
      <c r="M185" s="230">
        <v>8.4553399999999996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1233.2</v>
      </c>
      <c r="D186" s="231">
        <v>1229.7666666666667</v>
      </c>
      <c r="E186" s="231">
        <v>1214.2333333333333</v>
      </c>
      <c r="F186" s="231">
        <v>1195.2666666666667</v>
      </c>
      <c r="G186" s="231">
        <v>1179.7333333333333</v>
      </c>
      <c r="H186" s="231">
        <v>1248.7333333333333</v>
      </c>
      <c r="I186" s="231">
        <v>1264.2666666666667</v>
      </c>
      <c r="J186" s="231">
        <v>1283.2333333333333</v>
      </c>
      <c r="K186" s="230">
        <v>1245.3</v>
      </c>
      <c r="L186" s="230">
        <v>1210.8</v>
      </c>
      <c r="M186" s="230">
        <v>6.9099599999999999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3222.85</v>
      </c>
      <c r="D187" s="231">
        <v>3220.1333333333337</v>
      </c>
      <c r="E187" s="231">
        <v>3205.7666666666673</v>
      </c>
      <c r="F187" s="231">
        <v>3188.6833333333338</v>
      </c>
      <c r="G187" s="231">
        <v>3174.3166666666675</v>
      </c>
      <c r="H187" s="231">
        <v>3237.2166666666672</v>
      </c>
      <c r="I187" s="231">
        <v>3251.583333333333</v>
      </c>
      <c r="J187" s="231">
        <v>3268.666666666667</v>
      </c>
      <c r="K187" s="230">
        <v>3234.5</v>
      </c>
      <c r="L187" s="230">
        <v>3203.05</v>
      </c>
      <c r="M187" s="230">
        <v>11.52449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765.45</v>
      </c>
      <c r="D188" s="231">
        <v>764.6</v>
      </c>
      <c r="E188" s="231">
        <v>757.30000000000007</v>
      </c>
      <c r="F188" s="231">
        <v>749.15000000000009</v>
      </c>
      <c r="G188" s="231">
        <v>741.85000000000014</v>
      </c>
      <c r="H188" s="231">
        <v>772.75</v>
      </c>
      <c r="I188" s="231">
        <v>780.05</v>
      </c>
      <c r="J188" s="231">
        <v>788.19999999999993</v>
      </c>
      <c r="K188" s="230">
        <v>771.9</v>
      </c>
      <c r="L188" s="230">
        <v>756.45</v>
      </c>
      <c r="M188" s="230">
        <v>12.33831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7027.35</v>
      </c>
      <c r="D189" s="231">
        <v>6939.1166666666659</v>
      </c>
      <c r="E189" s="231">
        <v>6803.2333333333318</v>
      </c>
      <c r="F189" s="231">
        <v>6579.1166666666659</v>
      </c>
      <c r="G189" s="231">
        <v>6443.2333333333318</v>
      </c>
      <c r="H189" s="231">
        <v>7163.2333333333318</v>
      </c>
      <c r="I189" s="231">
        <v>7299.116666666665</v>
      </c>
      <c r="J189" s="231">
        <v>7523.2333333333318</v>
      </c>
      <c r="K189" s="230">
        <v>7075</v>
      </c>
      <c r="L189" s="230">
        <v>6715</v>
      </c>
      <c r="M189" s="230">
        <v>5.8819400000000002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524.95000000000005</v>
      </c>
      <c r="D190" s="231">
        <v>518.69999999999993</v>
      </c>
      <c r="E190" s="231">
        <v>510.99999999999989</v>
      </c>
      <c r="F190" s="231">
        <v>497.04999999999995</v>
      </c>
      <c r="G190" s="231">
        <v>489.34999999999991</v>
      </c>
      <c r="H190" s="231">
        <v>532.64999999999986</v>
      </c>
      <c r="I190" s="231">
        <v>540.34999999999991</v>
      </c>
      <c r="J190" s="231">
        <v>554.29999999999984</v>
      </c>
      <c r="K190" s="230">
        <v>526.4</v>
      </c>
      <c r="L190" s="230">
        <v>504.75</v>
      </c>
      <c r="M190" s="230">
        <v>193.43559999999999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205.85</v>
      </c>
      <c r="D191" s="231">
        <v>204.7166666666667</v>
      </c>
      <c r="E191" s="231">
        <v>202.93333333333339</v>
      </c>
      <c r="F191" s="231">
        <v>200.01666666666671</v>
      </c>
      <c r="G191" s="231">
        <v>198.23333333333341</v>
      </c>
      <c r="H191" s="231">
        <v>207.63333333333338</v>
      </c>
      <c r="I191" s="231">
        <v>209.41666666666669</v>
      </c>
      <c r="J191" s="231">
        <v>212.33333333333337</v>
      </c>
      <c r="K191" s="230">
        <v>206.5</v>
      </c>
      <c r="L191" s="230">
        <v>201.8</v>
      </c>
      <c r="M191" s="230">
        <v>90.027050000000003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104.65</v>
      </c>
      <c r="D192" s="231">
        <v>104.80000000000001</v>
      </c>
      <c r="E192" s="231">
        <v>103.90000000000002</v>
      </c>
      <c r="F192" s="231">
        <v>103.15</v>
      </c>
      <c r="G192" s="231">
        <v>102.25000000000001</v>
      </c>
      <c r="H192" s="231">
        <v>105.55000000000003</v>
      </c>
      <c r="I192" s="231">
        <v>106.45</v>
      </c>
      <c r="J192" s="231">
        <v>107.20000000000003</v>
      </c>
      <c r="K192" s="230">
        <v>105.7</v>
      </c>
      <c r="L192" s="230">
        <v>104.05</v>
      </c>
      <c r="M192" s="230">
        <v>298.48840999999999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</v>
      </c>
      <c r="D193" s="231">
        <v>61.483333333333327</v>
      </c>
      <c r="E193" s="231">
        <v>60.066666666666656</v>
      </c>
      <c r="F193" s="231">
        <v>59.133333333333326</v>
      </c>
      <c r="G193" s="231">
        <v>57.716666666666654</v>
      </c>
      <c r="H193" s="231">
        <v>62.416666666666657</v>
      </c>
      <c r="I193" s="231">
        <v>63.833333333333329</v>
      </c>
      <c r="J193" s="231">
        <v>64.766666666666652</v>
      </c>
      <c r="K193" s="230">
        <v>62.9</v>
      </c>
      <c r="L193" s="230">
        <v>60.55</v>
      </c>
      <c r="M193" s="230">
        <v>15.14659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1072.1500000000001</v>
      </c>
      <c r="D194" s="231">
        <v>1066.6333333333334</v>
      </c>
      <c r="E194" s="231">
        <v>1054.5166666666669</v>
      </c>
      <c r="F194" s="231">
        <v>1036.8833333333334</v>
      </c>
      <c r="G194" s="231">
        <v>1024.7666666666669</v>
      </c>
      <c r="H194" s="231">
        <v>1084.2666666666669</v>
      </c>
      <c r="I194" s="231">
        <v>1096.3833333333332</v>
      </c>
      <c r="J194" s="231">
        <v>1114.0166666666669</v>
      </c>
      <c r="K194" s="230">
        <v>1078.75</v>
      </c>
      <c r="L194" s="230">
        <v>1049</v>
      </c>
      <c r="M194" s="230">
        <v>26.243230000000001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843.9</v>
      </c>
      <c r="D195" s="231">
        <v>830.63333333333333</v>
      </c>
      <c r="E195" s="231">
        <v>811.26666666666665</v>
      </c>
      <c r="F195" s="231">
        <v>778.63333333333333</v>
      </c>
      <c r="G195" s="231">
        <v>759.26666666666665</v>
      </c>
      <c r="H195" s="231">
        <v>863.26666666666665</v>
      </c>
      <c r="I195" s="231">
        <v>882.63333333333321</v>
      </c>
      <c r="J195" s="231">
        <v>915.26666666666665</v>
      </c>
      <c r="K195" s="230">
        <v>850</v>
      </c>
      <c r="L195" s="230">
        <v>798</v>
      </c>
      <c r="M195" s="230">
        <v>68.195949999999996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2701.65</v>
      </c>
      <c r="D196" s="231">
        <v>2701.55</v>
      </c>
      <c r="E196" s="231">
        <v>2683.1500000000005</v>
      </c>
      <c r="F196" s="231">
        <v>2664.6500000000005</v>
      </c>
      <c r="G196" s="231">
        <v>2646.2500000000009</v>
      </c>
      <c r="H196" s="231">
        <v>2720.05</v>
      </c>
      <c r="I196" s="231">
        <v>2738.45</v>
      </c>
      <c r="J196" s="231">
        <v>2756.95</v>
      </c>
      <c r="K196" s="230">
        <v>2719.95</v>
      </c>
      <c r="L196" s="230">
        <v>2683.05</v>
      </c>
      <c r="M196" s="230">
        <v>8.4641900000000003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1661.9</v>
      </c>
      <c r="D197" s="231">
        <v>1655.8333333333333</v>
      </c>
      <c r="E197" s="231">
        <v>1642.9166666666665</v>
      </c>
      <c r="F197" s="231">
        <v>1623.9333333333332</v>
      </c>
      <c r="G197" s="231">
        <v>1611.0166666666664</v>
      </c>
      <c r="H197" s="231">
        <v>1674.8166666666666</v>
      </c>
      <c r="I197" s="231">
        <v>1687.7333333333331</v>
      </c>
      <c r="J197" s="231">
        <v>1706.7166666666667</v>
      </c>
      <c r="K197" s="230">
        <v>1668.75</v>
      </c>
      <c r="L197" s="230">
        <v>1636.85</v>
      </c>
      <c r="M197" s="230">
        <v>2.6834699999999998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527.15</v>
      </c>
      <c r="D198" s="231">
        <v>529.33333333333337</v>
      </c>
      <c r="E198" s="231">
        <v>523.76666666666677</v>
      </c>
      <c r="F198" s="231">
        <v>520.38333333333344</v>
      </c>
      <c r="G198" s="231">
        <v>514.81666666666683</v>
      </c>
      <c r="H198" s="231">
        <v>532.7166666666667</v>
      </c>
      <c r="I198" s="231">
        <v>538.2833333333333</v>
      </c>
      <c r="J198" s="231">
        <v>541.66666666666663</v>
      </c>
      <c r="K198" s="230">
        <v>534.9</v>
      </c>
      <c r="L198" s="230">
        <v>525.95000000000005</v>
      </c>
      <c r="M198" s="230">
        <v>0.80711999999999995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1493.1</v>
      </c>
      <c r="D199" s="231">
        <v>1487.75</v>
      </c>
      <c r="E199" s="231">
        <v>1476.9</v>
      </c>
      <c r="F199" s="231">
        <v>1460.7</v>
      </c>
      <c r="G199" s="231">
        <v>1449.8500000000001</v>
      </c>
      <c r="H199" s="231">
        <v>1503.95</v>
      </c>
      <c r="I199" s="231">
        <v>1514.8</v>
      </c>
      <c r="J199" s="231">
        <v>1531</v>
      </c>
      <c r="K199" s="230">
        <v>1498.6</v>
      </c>
      <c r="L199" s="230">
        <v>1471.55</v>
      </c>
      <c r="M199" s="230">
        <v>4.68553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33.700000000000003</v>
      </c>
      <c r="D200" s="231">
        <v>33.833333333333336</v>
      </c>
      <c r="E200" s="231">
        <v>33.06666666666667</v>
      </c>
      <c r="F200" s="231">
        <v>32.433333333333337</v>
      </c>
      <c r="G200" s="231">
        <v>31.666666666666671</v>
      </c>
      <c r="H200" s="231">
        <v>34.466666666666669</v>
      </c>
      <c r="I200" s="231">
        <v>35.233333333333334</v>
      </c>
      <c r="J200" s="231">
        <v>35.866666666666667</v>
      </c>
      <c r="K200" s="230">
        <v>34.6</v>
      </c>
      <c r="L200" s="230">
        <v>33.200000000000003</v>
      </c>
      <c r="M200" s="230">
        <v>146.67039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2700.9</v>
      </c>
      <c r="D201" s="231">
        <v>2685.2999999999997</v>
      </c>
      <c r="E201" s="231">
        <v>2665.5999999999995</v>
      </c>
      <c r="F201" s="231">
        <v>2630.2999999999997</v>
      </c>
      <c r="G201" s="231">
        <v>2610.5999999999995</v>
      </c>
      <c r="H201" s="231">
        <v>2720.5999999999995</v>
      </c>
      <c r="I201" s="231">
        <v>2740.2999999999993</v>
      </c>
      <c r="J201" s="231">
        <v>2775.5999999999995</v>
      </c>
      <c r="K201" s="230">
        <v>2705</v>
      </c>
      <c r="L201" s="230">
        <v>2650</v>
      </c>
      <c r="M201" s="230">
        <v>1.35057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668</v>
      </c>
      <c r="D202" s="231">
        <v>667.01666666666665</v>
      </c>
      <c r="E202" s="231">
        <v>658.0333333333333</v>
      </c>
      <c r="F202" s="231">
        <v>648.06666666666661</v>
      </c>
      <c r="G202" s="231">
        <v>639.08333333333326</v>
      </c>
      <c r="H202" s="231">
        <v>676.98333333333335</v>
      </c>
      <c r="I202" s="231">
        <v>685.9666666666667</v>
      </c>
      <c r="J202" s="231">
        <v>695.93333333333339</v>
      </c>
      <c r="K202" s="230">
        <v>676</v>
      </c>
      <c r="L202" s="230">
        <v>657.05</v>
      </c>
      <c r="M202" s="230">
        <v>46.322130000000001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7681.3</v>
      </c>
      <c r="D203" s="231">
        <v>7651.8500000000013</v>
      </c>
      <c r="E203" s="231">
        <v>7614.5500000000029</v>
      </c>
      <c r="F203" s="231">
        <v>7547.800000000002</v>
      </c>
      <c r="G203" s="231">
        <v>7510.5000000000036</v>
      </c>
      <c r="H203" s="231">
        <v>7718.6000000000022</v>
      </c>
      <c r="I203" s="231">
        <v>7755.9</v>
      </c>
      <c r="J203" s="231">
        <v>7822.6500000000015</v>
      </c>
      <c r="K203" s="230">
        <v>7689.15</v>
      </c>
      <c r="L203" s="230">
        <v>7585.1</v>
      </c>
      <c r="M203" s="230">
        <v>1.3870899999999999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69.349999999999994</v>
      </c>
      <c r="D204" s="231">
        <v>69.466666666666654</v>
      </c>
      <c r="E204" s="231">
        <v>68.433333333333309</v>
      </c>
      <c r="F204" s="231">
        <v>67.516666666666652</v>
      </c>
      <c r="G204" s="231">
        <v>66.483333333333306</v>
      </c>
      <c r="H204" s="231">
        <v>70.383333333333312</v>
      </c>
      <c r="I204" s="231">
        <v>71.416666666666643</v>
      </c>
      <c r="J204" s="231">
        <v>72.333333333333314</v>
      </c>
      <c r="K204" s="230">
        <v>70.5</v>
      </c>
      <c r="L204" s="230">
        <v>68.55</v>
      </c>
      <c r="M204" s="230">
        <v>81.503309999999999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1415.15</v>
      </c>
      <c r="D205" s="231">
        <v>1417.0333333333335</v>
      </c>
      <c r="E205" s="231">
        <v>1400.0666666666671</v>
      </c>
      <c r="F205" s="231">
        <v>1384.9833333333336</v>
      </c>
      <c r="G205" s="231">
        <v>1368.0166666666671</v>
      </c>
      <c r="H205" s="231">
        <v>1432.116666666667</v>
      </c>
      <c r="I205" s="231">
        <v>1449.0833333333337</v>
      </c>
      <c r="J205" s="231">
        <v>1464.166666666667</v>
      </c>
      <c r="K205" s="230">
        <v>1434</v>
      </c>
      <c r="L205" s="230">
        <v>1401.95</v>
      </c>
      <c r="M205" s="230">
        <v>2.1950599999999998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817.05</v>
      </c>
      <c r="D206" s="231">
        <v>806.41666666666663</v>
      </c>
      <c r="E206" s="231">
        <v>791.63333333333321</v>
      </c>
      <c r="F206" s="231">
        <v>766.21666666666658</v>
      </c>
      <c r="G206" s="231">
        <v>751.43333333333317</v>
      </c>
      <c r="H206" s="231">
        <v>831.83333333333326</v>
      </c>
      <c r="I206" s="231">
        <v>846.61666666666679</v>
      </c>
      <c r="J206" s="231">
        <v>872.0333333333333</v>
      </c>
      <c r="K206" s="230">
        <v>821.2</v>
      </c>
      <c r="L206" s="230">
        <v>781</v>
      </c>
      <c r="M206" s="230">
        <v>30.255680000000002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1587.55</v>
      </c>
      <c r="D207" s="231">
        <v>1591.5166666666667</v>
      </c>
      <c r="E207" s="231">
        <v>1576.0333333333333</v>
      </c>
      <c r="F207" s="231">
        <v>1564.5166666666667</v>
      </c>
      <c r="G207" s="231">
        <v>1549.0333333333333</v>
      </c>
      <c r="H207" s="231">
        <v>1603.0333333333333</v>
      </c>
      <c r="I207" s="231">
        <v>1618.5166666666664</v>
      </c>
      <c r="J207" s="231">
        <v>1630.0333333333333</v>
      </c>
      <c r="K207" s="230">
        <v>1607</v>
      </c>
      <c r="L207" s="230">
        <v>1580</v>
      </c>
      <c r="M207" s="230">
        <v>6.6512099999999998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281.95</v>
      </c>
      <c r="D208" s="231">
        <v>280.48333333333335</v>
      </c>
      <c r="E208" s="231">
        <v>278.66666666666669</v>
      </c>
      <c r="F208" s="231">
        <v>275.38333333333333</v>
      </c>
      <c r="G208" s="231">
        <v>273.56666666666666</v>
      </c>
      <c r="H208" s="231">
        <v>283.76666666666671</v>
      </c>
      <c r="I208" s="231">
        <v>285.58333333333331</v>
      </c>
      <c r="J208" s="231">
        <v>288.86666666666673</v>
      </c>
      <c r="K208" s="230">
        <v>282.3</v>
      </c>
      <c r="L208" s="230">
        <v>277.2</v>
      </c>
      <c r="M208" s="230">
        <v>69.181489999999997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7.05</v>
      </c>
      <c r="D209" s="231">
        <v>7.0166666666666657</v>
      </c>
      <c r="E209" s="231">
        <v>6.9333333333333318</v>
      </c>
      <c r="F209" s="231">
        <v>6.8166666666666664</v>
      </c>
      <c r="G209" s="231">
        <v>6.7333333333333325</v>
      </c>
      <c r="H209" s="231">
        <v>7.1333333333333311</v>
      </c>
      <c r="I209" s="231">
        <v>7.216666666666665</v>
      </c>
      <c r="J209" s="231">
        <v>7.3333333333333304</v>
      </c>
      <c r="K209" s="230">
        <v>7.1</v>
      </c>
      <c r="L209" s="230">
        <v>6.9</v>
      </c>
      <c r="M209" s="230">
        <v>499.12293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797.25</v>
      </c>
      <c r="D210" s="231">
        <v>794.69999999999993</v>
      </c>
      <c r="E210" s="231">
        <v>788.39999999999986</v>
      </c>
      <c r="F210" s="231">
        <v>779.55</v>
      </c>
      <c r="G210" s="231">
        <v>773.24999999999989</v>
      </c>
      <c r="H210" s="231">
        <v>803.54999999999984</v>
      </c>
      <c r="I210" s="231">
        <v>809.8499999999998</v>
      </c>
      <c r="J210" s="231">
        <v>818.69999999999982</v>
      </c>
      <c r="K210" s="230">
        <v>801</v>
      </c>
      <c r="L210" s="230">
        <v>785.85</v>
      </c>
      <c r="M210" s="230">
        <v>8.6463900000000002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1367.7</v>
      </c>
      <c r="D211" s="231">
        <v>1361.3500000000001</v>
      </c>
      <c r="E211" s="231">
        <v>1350.8000000000002</v>
      </c>
      <c r="F211" s="231">
        <v>1333.9</v>
      </c>
      <c r="G211" s="231">
        <v>1323.3500000000001</v>
      </c>
      <c r="H211" s="231">
        <v>1378.2500000000002</v>
      </c>
      <c r="I211" s="231">
        <v>1388.8</v>
      </c>
      <c r="J211" s="231">
        <v>1405.7000000000003</v>
      </c>
      <c r="K211" s="230">
        <v>1371.9</v>
      </c>
      <c r="L211" s="230">
        <v>1344.45</v>
      </c>
      <c r="M211" s="230">
        <v>2.0754600000000001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386.2</v>
      </c>
      <c r="D212" s="231">
        <v>385.9666666666667</v>
      </c>
      <c r="E212" s="231">
        <v>383.73333333333341</v>
      </c>
      <c r="F212" s="231">
        <v>381.26666666666671</v>
      </c>
      <c r="G212" s="231">
        <v>379.03333333333342</v>
      </c>
      <c r="H212" s="231">
        <v>388.43333333333339</v>
      </c>
      <c r="I212" s="231">
        <v>390.66666666666674</v>
      </c>
      <c r="J212" s="231">
        <v>393.13333333333338</v>
      </c>
      <c r="K212" s="230">
        <v>388.2</v>
      </c>
      <c r="L212" s="230">
        <v>383.5</v>
      </c>
      <c r="M212" s="230">
        <v>36.407910000000001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15.65</v>
      </c>
      <c r="D213" s="231">
        <v>15.666666666666666</v>
      </c>
      <c r="E213" s="231">
        <v>15.533333333333331</v>
      </c>
      <c r="F213" s="231">
        <v>15.416666666666666</v>
      </c>
      <c r="G213" s="231">
        <v>15.283333333333331</v>
      </c>
      <c r="H213" s="231">
        <v>15.783333333333331</v>
      </c>
      <c r="I213" s="231">
        <v>15.916666666666668</v>
      </c>
      <c r="J213" s="231">
        <v>16.033333333333331</v>
      </c>
      <c r="K213" s="230">
        <v>15.8</v>
      </c>
      <c r="L213" s="230">
        <v>15.55</v>
      </c>
      <c r="M213" s="230">
        <v>538.51070000000004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185.75</v>
      </c>
      <c r="D214" s="231">
        <v>186.33333333333334</v>
      </c>
      <c r="E214" s="231">
        <v>183.06666666666669</v>
      </c>
      <c r="F214" s="231">
        <v>180.38333333333335</v>
      </c>
      <c r="G214" s="231">
        <v>177.1166666666667</v>
      </c>
      <c r="H214" s="231">
        <v>189.01666666666668</v>
      </c>
      <c r="I214" s="231">
        <v>192.28333333333333</v>
      </c>
      <c r="J214" s="231">
        <v>194.96666666666667</v>
      </c>
      <c r="K214" s="230">
        <v>189.6</v>
      </c>
      <c r="L214" s="230">
        <v>183.65</v>
      </c>
      <c r="M214" s="230">
        <v>90.670169999999999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64.5</v>
      </c>
      <c r="D215" s="231">
        <v>64.233333333333334</v>
      </c>
      <c r="E215" s="231">
        <v>63.466666666666669</v>
      </c>
      <c r="F215" s="231">
        <v>62.433333333333337</v>
      </c>
      <c r="G215" s="231">
        <v>61.666666666666671</v>
      </c>
      <c r="H215" s="231">
        <v>65.266666666666666</v>
      </c>
      <c r="I215" s="231">
        <v>66.033333333333346</v>
      </c>
      <c r="J215" s="231">
        <v>67.066666666666663</v>
      </c>
      <c r="K215" s="230">
        <v>65</v>
      </c>
      <c r="L215" s="230">
        <v>63.2</v>
      </c>
      <c r="M215" s="230">
        <v>736.20038999999997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494.7</v>
      </c>
      <c r="D216" s="231">
        <v>500.3</v>
      </c>
      <c r="E216" s="231">
        <v>485.85</v>
      </c>
      <c r="F216" s="231">
        <v>477</v>
      </c>
      <c r="G216" s="231">
        <v>462.55</v>
      </c>
      <c r="H216" s="231">
        <v>509.15000000000003</v>
      </c>
      <c r="I216" s="231">
        <v>523.59999999999991</v>
      </c>
      <c r="J216" s="231">
        <v>532.45000000000005</v>
      </c>
      <c r="K216" s="230">
        <v>514.75</v>
      </c>
      <c r="L216" s="230">
        <v>491.45</v>
      </c>
      <c r="M216" s="230">
        <v>31.448350000000001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2"/>
      <c r="B1" s="39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45068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5" t="s">
        <v>16</v>
      </c>
      <c r="B9" s="387" t="s">
        <v>18</v>
      </c>
      <c r="C9" s="391" t="s">
        <v>20</v>
      </c>
      <c r="D9" s="391" t="s">
        <v>21</v>
      </c>
      <c r="E9" s="382" t="s">
        <v>22</v>
      </c>
      <c r="F9" s="383"/>
      <c r="G9" s="384"/>
      <c r="H9" s="382" t="s">
        <v>23</v>
      </c>
      <c r="I9" s="383"/>
      <c r="J9" s="384"/>
      <c r="K9" s="23"/>
      <c r="L9" s="24"/>
      <c r="M9" s="50"/>
      <c r="N9" s="1"/>
      <c r="O9" s="1"/>
    </row>
    <row r="10" spans="1:15" ht="42.75" customHeight="1">
      <c r="A10" s="389"/>
      <c r="B10" s="390"/>
      <c r="C10" s="390"/>
      <c r="D10" s="39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403.3</v>
      </c>
      <c r="D11" s="231">
        <v>403.4666666666667</v>
      </c>
      <c r="E11" s="231">
        <v>398.98333333333341</v>
      </c>
      <c r="F11" s="231">
        <v>394.66666666666669</v>
      </c>
      <c r="G11" s="231">
        <v>390.18333333333339</v>
      </c>
      <c r="H11" s="231">
        <v>407.78333333333342</v>
      </c>
      <c r="I11" s="231">
        <v>412.26666666666677</v>
      </c>
      <c r="J11" s="231">
        <v>416.58333333333343</v>
      </c>
      <c r="K11" s="230">
        <v>407.95</v>
      </c>
      <c r="L11" s="230">
        <v>399.15</v>
      </c>
      <c r="M11" s="230">
        <v>3.4908199999999998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23911.9</v>
      </c>
      <c r="D12" s="231">
        <v>23751.966666666664</v>
      </c>
      <c r="E12" s="231">
        <v>23499.933333333327</v>
      </c>
      <c r="F12" s="231">
        <v>23087.966666666664</v>
      </c>
      <c r="G12" s="231">
        <v>22835.933333333327</v>
      </c>
      <c r="H12" s="231">
        <v>24163.933333333327</v>
      </c>
      <c r="I12" s="231">
        <v>24415.96666666666</v>
      </c>
      <c r="J12" s="231">
        <v>24827.933333333327</v>
      </c>
      <c r="K12" s="230">
        <v>24004</v>
      </c>
      <c r="L12" s="230">
        <v>23340</v>
      </c>
      <c r="M12" s="230">
        <v>2.6069999999999999E-2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3894.75</v>
      </c>
      <c r="D13" s="231">
        <v>3888.4500000000003</v>
      </c>
      <c r="E13" s="231">
        <v>3851.9000000000005</v>
      </c>
      <c r="F13" s="231">
        <v>3809.05</v>
      </c>
      <c r="G13" s="231">
        <v>3772.5000000000005</v>
      </c>
      <c r="H13" s="231">
        <v>3931.3000000000006</v>
      </c>
      <c r="I13" s="231">
        <v>3967.8500000000008</v>
      </c>
      <c r="J13" s="231">
        <v>4010.7000000000007</v>
      </c>
      <c r="K13" s="230">
        <v>3925</v>
      </c>
      <c r="L13" s="230">
        <v>3845.6</v>
      </c>
      <c r="M13" s="230">
        <v>1.54467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1729.05</v>
      </c>
      <c r="D14" s="231">
        <v>1725.1333333333332</v>
      </c>
      <c r="E14" s="231">
        <v>1708.9166666666665</v>
      </c>
      <c r="F14" s="231">
        <v>1688.7833333333333</v>
      </c>
      <c r="G14" s="231">
        <v>1672.5666666666666</v>
      </c>
      <c r="H14" s="231">
        <v>1745.2666666666664</v>
      </c>
      <c r="I14" s="231">
        <v>1761.4833333333331</v>
      </c>
      <c r="J14" s="231">
        <v>1781.6166666666663</v>
      </c>
      <c r="K14" s="230">
        <v>1741.35</v>
      </c>
      <c r="L14" s="230">
        <v>1705</v>
      </c>
      <c r="M14" s="230">
        <v>4.9267300000000001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2824.6</v>
      </c>
      <c r="D15" s="231">
        <v>2837.6333333333337</v>
      </c>
      <c r="E15" s="231">
        <v>2800.2666666666673</v>
      </c>
      <c r="F15" s="231">
        <v>2775.9333333333338</v>
      </c>
      <c r="G15" s="231">
        <v>2738.5666666666675</v>
      </c>
      <c r="H15" s="231">
        <v>2861.9666666666672</v>
      </c>
      <c r="I15" s="231">
        <v>2899.333333333333</v>
      </c>
      <c r="J15" s="231">
        <v>2923.666666666667</v>
      </c>
      <c r="K15" s="230">
        <v>2875</v>
      </c>
      <c r="L15" s="230">
        <v>2813.3</v>
      </c>
      <c r="M15" s="230">
        <v>0.77832000000000001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1092.7</v>
      </c>
      <c r="D16" s="231">
        <v>1099.4833333333333</v>
      </c>
      <c r="E16" s="231">
        <v>1079.2166666666667</v>
      </c>
      <c r="F16" s="231">
        <v>1065.7333333333333</v>
      </c>
      <c r="G16" s="231">
        <v>1045.4666666666667</v>
      </c>
      <c r="H16" s="231">
        <v>1112.9666666666667</v>
      </c>
      <c r="I16" s="231">
        <v>1133.2333333333336</v>
      </c>
      <c r="J16" s="231">
        <v>1146.7166666666667</v>
      </c>
      <c r="K16" s="230">
        <v>1119.75</v>
      </c>
      <c r="L16" s="230">
        <v>1086</v>
      </c>
      <c r="M16" s="230">
        <v>21.889620000000001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753.8</v>
      </c>
      <c r="D17" s="231">
        <v>747.93333333333339</v>
      </c>
      <c r="E17" s="231">
        <v>739.86666666666679</v>
      </c>
      <c r="F17" s="231">
        <v>725.93333333333339</v>
      </c>
      <c r="G17" s="231">
        <v>717.86666666666679</v>
      </c>
      <c r="H17" s="231">
        <v>761.86666666666679</v>
      </c>
      <c r="I17" s="231">
        <v>769.93333333333339</v>
      </c>
      <c r="J17" s="231">
        <v>783.86666666666679</v>
      </c>
      <c r="K17" s="230">
        <v>756</v>
      </c>
      <c r="L17" s="230">
        <v>734</v>
      </c>
      <c r="M17" s="230">
        <v>21.819980000000001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459.45</v>
      </c>
      <c r="D18" s="231">
        <v>462.15000000000003</v>
      </c>
      <c r="E18" s="231">
        <v>452.80000000000007</v>
      </c>
      <c r="F18" s="231">
        <v>446.15000000000003</v>
      </c>
      <c r="G18" s="231">
        <v>436.80000000000007</v>
      </c>
      <c r="H18" s="231">
        <v>468.80000000000007</v>
      </c>
      <c r="I18" s="231">
        <v>478.15000000000009</v>
      </c>
      <c r="J18" s="231">
        <v>484.80000000000007</v>
      </c>
      <c r="K18" s="230">
        <v>471.5</v>
      </c>
      <c r="L18" s="230">
        <v>455.5</v>
      </c>
      <c r="M18" s="230">
        <v>1.0198100000000001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1392.5</v>
      </c>
      <c r="D19" s="231">
        <v>1392.8999999999999</v>
      </c>
      <c r="E19" s="231">
        <v>1386.8499999999997</v>
      </c>
      <c r="F19" s="231">
        <v>1381.1999999999998</v>
      </c>
      <c r="G19" s="231">
        <v>1375.1499999999996</v>
      </c>
      <c r="H19" s="231">
        <v>1398.5499999999997</v>
      </c>
      <c r="I19" s="231">
        <v>1404.6</v>
      </c>
      <c r="J19" s="231">
        <v>1410.2499999999998</v>
      </c>
      <c r="K19" s="230">
        <v>1398.95</v>
      </c>
      <c r="L19" s="230">
        <v>1387.25</v>
      </c>
      <c r="M19" s="230">
        <v>1.04539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20898.45</v>
      </c>
      <c r="D20" s="231">
        <v>20865.033333333336</v>
      </c>
      <c r="E20" s="231">
        <v>20638.466666666674</v>
      </c>
      <c r="F20" s="231">
        <v>20378.483333333337</v>
      </c>
      <c r="G20" s="231">
        <v>20151.916666666675</v>
      </c>
      <c r="H20" s="231">
        <v>21125.016666666674</v>
      </c>
      <c r="I20" s="231">
        <v>21351.583333333332</v>
      </c>
      <c r="J20" s="231">
        <v>21611.566666666673</v>
      </c>
      <c r="K20" s="230">
        <v>21091.599999999999</v>
      </c>
      <c r="L20" s="230">
        <v>20605.05</v>
      </c>
      <c r="M20" s="230">
        <v>0.17558000000000001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1956.05</v>
      </c>
      <c r="D21" s="231">
        <v>1937.05</v>
      </c>
      <c r="E21" s="231">
        <v>1891.1</v>
      </c>
      <c r="F21" s="231">
        <v>1826.1499999999999</v>
      </c>
      <c r="G21" s="231">
        <v>1780.1999999999998</v>
      </c>
      <c r="H21" s="231">
        <v>2002</v>
      </c>
      <c r="I21" s="231">
        <v>2047.9500000000003</v>
      </c>
      <c r="J21" s="231">
        <v>2112.9</v>
      </c>
      <c r="K21" s="230">
        <v>1983</v>
      </c>
      <c r="L21" s="230">
        <v>1872.1</v>
      </c>
      <c r="M21" s="230">
        <v>75.411500000000004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896.95</v>
      </c>
      <c r="D22" s="231">
        <v>873.0333333333333</v>
      </c>
      <c r="E22" s="231">
        <v>842.51666666666665</v>
      </c>
      <c r="F22" s="231">
        <v>788.08333333333337</v>
      </c>
      <c r="G22" s="231">
        <v>757.56666666666672</v>
      </c>
      <c r="H22" s="231">
        <v>927.46666666666658</v>
      </c>
      <c r="I22" s="231">
        <v>957.98333333333323</v>
      </c>
      <c r="J22" s="231">
        <v>1012.4166666666665</v>
      </c>
      <c r="K22" s="230">
        <v>903.55</v>
      </c>
      <c r="L22" s="230">
        <v>818.6</v>
      </c>
      <c r="M22" s="230">
        <v>28.49747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688.1</v>
      </c>
      <c r="D23" s="231">
        <v>680.58333333333337</v>
      </c>
      <c r="E23" s="231">
        <v>667.01666666666677</v>
      </c>
      <c r="F23" s="231">
        <v>645.93333333333339</v>
      </c>
      <c r="G23" s="231">
        <v>632.36666666666679</v>
      </c>
      <c r="H23" s="231">
        <v>701.66666666666674</v>
      </c>
      <c r="I23" s="231">
        <v>715.23333333333335</v>
      </c>
      <c r="J23" s="231">
        <v>736.31666666666672</v>
      </c>
      <c r="K23" s="230">
        <v>694.15</v>
      </c>
      <c r="L23" s="230">
        <v>659.5</v>
      </c>
      <c r="M23" s="230">
        <v>63.402700000000003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688.1</v>
      </c>
      <c r="D24" s="231">
        <v>673.80000000000007</v>
      </c>
      <c r="E24" s="231">
        <v>647.65000000000009</v>
      </c>
      <c r="F24" s="231">
        <v>607.20000000000005</v>
      </c>
      <c r="G24" s="231">
        <v>581.05000000000007</v>
      </c>
      <c r="H24" s="231">
        <v>714.25000000000011</v>
      </c>
      <c r="I24" s="231">
        <v>740.4</v>
      </c>
      <c r="J24" s="231">
        <v>780.85000000000014</v>
      </c>
      <c r="K24" s="230">
        <v>699.95</v>
      </c>
      <c r="L24" s="230">
        <v>633.35</v>
      </c>
      <c r="M24" s="230">
        <v>113.82817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787.35</v>
      </c>
      <c r="D25" s="231">
        <v>763.51666666666677</v>
      </c>
      <c r="E25" s="231">
        <v>737.88333333333355</v>
      </c>
      <c r="F25" s="231">
        <v>688.41666666666674</v>
      </c>
      <c r="G25" s="231">
        <v>662.78333333333353</v>
      </c>
      <c r="H25" s="231">
        <v>812.98333333333358</v>
      </c>
      <c r="I25" s="231">
        <v>838.61666666666679</v>
      </c>
      <c r="J25" s="231">
        <v>888.0833333333336</v>
      </c>
      <c r="K25" s="230">
        <v>789.15</v>
      </c>
      <c r="L25" s="230">
        <v>714.05</v>
      </c>
      <c r="M25" s="230">
        <v>47.23254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403.95</v>
      </c>
      <c r="D26" s="231">
        <v>394.05</v>
      </c>
      <c r="E26" s="231">
        <v>375.90000000000003</v>
      </c>
      <c r="F26" s="231">
        <v>347.85</v>
      </c>
      <c r="G26" s="231">
        <v>329.70000000000005</v>
      </c>
      <c r="H26" s="231">
        <v>422.1</v>
      </c>
      <c r="I26" s="231">
        <v>440.25</v>
      </c>
      <c r="J26" s="231">
        <v>468.3</v>
      </c>
      <c r="K26" s="230">
        <v>412.2</v>
      </c>
      <c r="L26" s="230">
        <v>366</v>
      </c>
      <c r="M26" s="230">
        <v>69.902379999999994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163.9</v>
      </c>
      <c r="D27" s="231">
        <v>162.35</v>
      </c>
      <c r="E27" s="231">
        <v>159</v>
      </c>
      <c r="F27" s="231">
        <v>154.1</v>
      </c>
      <c r="G27" s="231">
        <v>150.75</v>
      </c>
      <c r="H27" s="231">
        <v>167.25</v>
      </c>
      <c r="I27" s="231">
        <v>170.59999999999997</v>
      </c>
      <c r="J27" s="231">
        <v>175.5</v>
      </c>
      <c r="K27" s="230">
        <v>165.7</v>
      </c>
      <c r="L27" s="230">
        <v>157.44999999999999</v>
      </c>
      <c r="M27" s="230">
        <v>78.124189999999999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190.85</v>
      </c>
      <c r="D28" s="231">
        <v>191.43333333333331</v>
      </c>
      <c r="E28" s="231">
        <v>187.41666666666663</v>
      </c>
      <c r="F28" s="231">
        <v>183.98333333333332</v>
      </c>
      <c r="G28" s="231">
        <v>179.96666666666664</v>
      </c>
      <c r="H28" s="231">
        <v>194.86666666666662</v>
      </c>
      <c r="I28" s="231">
        <v>198.88333333333333</v>
      </c>
      <c r="J28" s="231">
        <v>202.31666666666661</v>
      </c>
      <c r="K28" s="230">
        <v>195.45</v>
      </c>
      <c r="L28" s="230">
        <v>188</v>
      </c>
      <c r="M28" s="230">
        <v>50.612139999999997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348.8</v>
      </c>
      <c r="D29" s="231">
        <v>349.11666666666662</v>
      </c>
      <c r="E29" s="231">
        <v>345.23333333333323</v>
      </c>
      <c r="F29" s="231">
        <v>341.66666666666663</v>
      </c>
      <c r="G29" s="231">
        <v>337.78333333333325</v>
      </c>
      <c r="H29" s="231">
        <v>352.68333333333322</v>
      </c>
      <c r="I29" s="231">
        <v>356.56666666666655</v>
      </c>
      <c r="J29" s="231">
        <v>360.13333333333321</v>
      </c>
      <c r="K29" s="230">
        <v>353</v>
      </c>
      <c r="L29" s="230">
        <v>345.55</v>
      </c>
      <c r="M29" s="230">
        <v>0.33090000000000003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369.3</v>
      </c>
      <c r="D30" s="231">
        <v>366.7166666666667</v>
      </c>
      <c r="E30" s="231">
        <v>362.83333333333337</v>
      </c>
      <c r="F30" s="231">
        <v>356.36666666666667</v>
      </c>
      <c r="G30" s="231">
        <v>352.48333333333335</v>
      </c>
      <c r="H30" s="231">
        <v>373.18333333333339</v>
      </c>
      <c r="I30" s="231">
        <v>377.06666666666672</v>
      </c>
      <c r="J30" s="231">
        <v>383.53333333333342</v>
      </c>
      <c r="K30" s="230">
        <v>370.6</v>
      </c>
      <c r="L30" s="230">
        <v>360.25</v>
      </c>
      <c r="M30" s="230">
        <v>2.1135199999999998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917.85</v>
      </c>
      <c r="D31" s="231">
        <v>915.86666666666667</v>
      </c>
      <c r="E31" s="231">
        <v>906.98333333333335</v>
      </c>
      <c r="F31" s="231">
        <v>896.11666666666667</v>
      </c>
      <c r="G31" s="231">
        <v>887.23333333333335</v>
      </c>
      <c r="H31" s="231">
        <v>926.73333333333335</v>
      </c>
      <c r="I31" s="231">
        <v>935.61666666666679</v>
      </c>
      <c r="J31" s="231">
        <v>946.48333333333335</v>
      </c>
      <c r="K31" s="230">
        <v>924.75</v>
      </c>
      <c r="L31" s="230">
        <v>905</v>
      </c>
      <c r="M31" s="230">
        <v>0.23632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915.1</v>
      </c>
      <c r="D32" s="231">
        <v>914.68333333333339</v>
      </c>
      <c r="E32" s="231">
        <v>909.41666666666674</v>
      </c>
      <c r="F32" s="231">
        <v>903.73333333333335</v>
      </c>
      <c r="G32" s="231">
        <v>898.4666666666667</v>
      </c>
      <c r="H32" s="231">
        <v>920.36666666666679</v>
      </c>
      <c r="I32" s="231">
        <v>925.63333333333344</v>
      </c>
      <c r="J32" s="231">
        <v>931.31666666666683</v>
      </c>
      <c r="K32" s="230">
        <v>919.95</v>
      </c>
      <c r="L32" s="230">
        <v>909</v>
      </c>
      <c r="M32" s="230">
        <v>1.1016699999999999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1301.3499999999999</v>
      </c>
      <c r="D33" s="231">
        <v>1290.2166666666665</v>
      </c>
      <c r="E33" s="231">
        <v>1275.4333333333329</v>
      </c>
      <c r="F33" s="231">
        <v>1249.5166666666664</v>
      </c>
      <c r="G33" s="231">
        <v>1234.7333333333329</v>
      </c>
      <c r="H33" s="231">
        <v>1316.133333333333</v>
      </c>
      <c r="I33" s="231">
        <v>1330.9166666666663</v>
      </c>
      <c r="J33" s="231">
        <v>1356.833333333333</v>
      </c>
      <c r="K33" s="230">
        <v>1305</v>
      </c>
      <c r="L33" s="230">
        <v>1264.3</v>
      </c>
      <c r="M33" s="230">
        <v>0.54135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551.35</v>
      </c>
      <c r="D34" s="231">
        <v>553.5</v>
      </c>
      <c r="E34" s="231">
        <v>544.85</v>
      </c>
      <c r="F34" s="231">
        <v>538.35</v>
      </c>
      <c r="G34" s="231">
        <v>529.70000000000005</v>
      </c>
      <c r="H34" s="231">
        <v>560</v>
      </c>
      <c r="I34" s="231">
        <v>568.65000000000009</v>
      </c>
      <c r="J34" s="231">
        <v>575.15</v>
      </c>
      <c r="K34" s="230">
        <v>562.15</v>
      </c>
      <c r="L34" s="230">
        <v>547</v>
      </c>
      <c r="M34" s="230">
        <v>0.48942999999999998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3302.1</v>
      </c>
      <c r="D35" s="231">
        <v>3322.0333333333333</v>
      </c>
      <c r="E35" s="231">
        <v>3255.0666666666666</v>
      </c>
      <c r="F35" s="231">
        <v>3208.0333333333333</v>
      </c>
      <c r="G35" s="231">
        <v>3141.0666666666666</v>
      </c>
      <c r="H35" s="231">
        <v>3369.0666666666666</v>
      </c>
      <c r="I35" s="231">
        <v>3436.0333333333328</v>
      </c>
      <c r="J35" s="231">
        <v>3483.0666666666666</v>
      </c>
      <c r="K35" s="230">
        <v>3389</v>
      </c>
      <c r="L35" s="230">
        <v>3275</v>
      </c>
      <c r="M35" s="230">
        <v>5.8022099999999996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2529.6999999999998</v>
      </c>
      <c r="D36" s="231">
        <v>2531.65</v>
      </c>
      <c r="E36" s="231">
        <v>2510.3000000000002</v>
      </c>
      <c r="F36" s="231">
        <v>2490.9</v>
      </c>
      <c r="G36" s="231">
        <v>2469.5500000000002</v>
      </c>
      <c r="H36" s="231">
        <v>2551.0500000000002</v>
      </c>
      <c r="I36" s="231">
        <v>2572.3999999999996</v>
      </c>
      <c r="J36" s="231">
        <v>2591.8000000000002</v>
      </c>
      <c r="K36" s="230">
        <v>2553</v>
      </c>
      <c r="L36" s="230">
        <v>2512.25</v>
      </c>
      <c r="M36" s="230">
        <v>0.12135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13.1</v>
      </c>
      <c r="D37" s="231">
        <v>13.25</v>
      </c>
      <c r="E37" s="231">
        <v>12.9</v>
      </c>
      <c r="F37" s="231">
        <v>12.700000000000001</v>
      </c>
      <c r="G37" s="231">
        <v>12.350000000000001</v>
      </c>
      <c r="H37" s="231">
        <v>13.45</v>
      </c>
      <c r="I37" s="231">
        <v>13.8</v>
      </c>
      <c r="J37" s="231">
        <v>13.999999999999998</v>
      </c>
      <c r="K37" s="230">
        <v>13.6</v>
      </c>
      <c r="L37" s="230">
        <v>13.05</v>
      </c>
      <c r="M37" s="230">
        <v>74.243430000000004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638.6</v>
      </c>
      <c r="D38" s="231">
        <v>638.2166666666667</v>
      </c>
      <c r="E38" s="231">
        <v>626.53333333333342</v>
      </c>
      <c r="F38" s="231">
        <v>614.4666666666667</v>
      </c>
      <c r="G38" s="231">
        <v>602.78333333333342</v>
      </c>
      <c r="H38" s="231">
        <v>650.28333333333342</v>
      </c>
      <c r="I38" s="231">
        <v>661.96666666666681</v>
      </c>
      <c r="J38" s="231">
        <v>674.03333333333342</v>
      </c>
      <c r="K38" s="230">
        <v>649.9</v>
      </c>
      <c r="L38" s="230">
        <v>626.15</v>
      </c>
      <c r="M38" s="230">
        <v>3.7060900000000001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2093.5500000000002</v>
      </c>
      <c r="D39" s="231">
        <v>2105.6833333333334</v>
      </c>
      <c r="E39" s="231">
        <v>2067.8666666666668</v>
      </c>
      <c r="F39" s="231">
        <v>2042.1833333333334</v>
      </c>
      <c r="G39" s="231">
        <v>2004.3666666666668</v>
      </c>
      <c r="H39" s="231">
        <v>2131.3666666666668</v>
      </c>
      <c r="I39" s="231">
        <v>2169.1833333333334</v>
      </c>
      <c r="J39" s="231">
        <v>2194.8666666666668</v>
      </c>
      <c r="K39" s="230">
        <v>2143.5</v>
      </c>
      <c r="L39" s="230">
        <v>2080</v>
      </c>
      <c r="M39" s="230">
        <v>2.0944699999999998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403.15</v>
      </c>
      <c r="D40" s="231">
        <v>401.59999999999997</v>
      </c>
      <c r="E40" s="231">
        <v>397.19999999999993</v>
      </c>
      <c r="F40" s="231">
        <v>391.24999999999994</v>
      </c>
      <c r="G40" s="231">
        <v>386.84999999999991</v>
      </c>
      <c r="H40" s="231">
        <v>407.54999999999995</v>
      </c>
      <c r="I40" s="231">
        <v>411.94999999999993</v>
      </c>
      <c r="J40" s="231">
        <v>417.9</v>
      </c>
      <c r="K40" s="230">
        <v>406</v>
      </c>
      <c r="L40" s="230">
        <v>395.65</v>
      </c>
      <c r="M40" s="230">
        <v>44.010939999999998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1195.9000000000001</v>
      </c>
      <c r="D41" s="231">
        <v>1205.3666666666668</v>
      </c>
      <c r="E41" s="231">
        <v>1171.7333333333336</v>
      </c>
      <c r="F41" s="231">
        <v>1147.5666666666668</v>
      </c>
      <c r="G41" s="231">
        <v>1113.9333333333336</v>
      </c>
      <c r="H41" s="231">
        <v>1229.5333333333335</v>
      </c>
      <c r="I41" s="231">
        <v>1263.1666666666667</v>
      </c>
      <c r="J41" s="231">
        <v>1287.3333333333335</v>
      </c>
      <c r="K41" s="230">
        <v>1239</v>
      </c>
      <c r="L41" s="230">
        <v>1181.2</v>
      </c>
      <c r="M41" s="230">
        <v>4.7066999999999997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1197.7</v>
      </c>
      <c r="D42" s="231">
        <v>1186.3166666666666</v>
      </c>
      <c r="E42" s="231">
        <v>1172.6333333333332</v>
      </c>
      <c r="F42" s="231">
        <v>1147.5666666666666</v>
      </c>
      <c r="G42" s="231">
        <v>1133.8833333333332</v>
      </c>
      <c r="H42" s="231">
        <v>1211.3833333333332</v>
      </c>
      <c r="I42" s="231">
        <v>1225.0666666666666</v>
      </c>
      <c r="J42" s="231">
        <v>1250.1333333333332</v>
      </c>
      <c r="K42" s="230">
        <v>1200</v>
      </c>
      <c r="L42" s="230">
        <v>1161.25</v>
      </c>
      <c r="M42" s="230">
        <v>2.1990400000000001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4447.1499999999996</v>
      </c>
      <c r="D43" s="231">
        <v>4440.8</v>
      </c>
      <c r="E43" s="231">
        <v>4416.6000000000004</v>
      </c>
      <c r="F43" s="231">
        <v>4386.05</v>
      </c>
      <c r="G43" s="231">
        <v>4361.8500000000004</v>
      </c>
      <c r="H43" s="231">
        <v>4471.3500000000004</v>
      </c>
      <c r="I43" s="231">
        <v>4495.5499999999993</v>
      </c>
      <c r="J43" s="231">
        <v>4526.1000000000004</v>
      </c>
      <c r="K43" s="230">
        <v>4465</v>
      </c>
      <c r="L43" s="230">
        <v>4410.25</v>
      </c>
      <c r="M43" s="230">
        <v>1.7740499999999999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367.2</v>
      </c>
      <c r="D44" s="231">
        <v>366.41666666666669</v>
      </c>
      <c r="E44" s="231">
        <v>361.48333333333335</v>
      </c>
      <c r="F44" s="231">
        <v>355.76666666666665</v>
      </c>
      <c r="G44" s="231">
        <v>350.83333333333331</v>
      </c>
      <c r="H44" s="231">
        <v>372.13333333333338</v>
      </c>
      <c r="I44" s="231">
        <v>377.06666666666666</v>
      </c>
      <c r="J44" s="231">
        <v>382.78333333333342</v>
      </c>
      <c r="K44" s="230">
        <v>371.35</v>
      </c>
      <c r="L44" s="230">
        <v>360.7</v>
      </c>
      <c r="M44" s="230">
        <v>18.3507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263.7</v>
      </c>
      <c r="D45" s="231">
        <v>264.4666666666667</v>
      </c>
      <c r="E45" s="231">
        <v>261.43333333333339</v>
      </c>
      <c r="F45" s="231">
        <v>259.16666666666669</v>
      </c>
      <c r="G45" s="231">
        <v>256.13333333333338</v>
      </c>
      <c r="H45" s="231">
        <v>266.73333333333341</v>
      </c>
      <c r="I45" s="231">
        <v>269.76666666666671</v>
      </c>
      <c r="J45" s="231">
        <v>272.03333333333342</v>
      </c>
      <c r="K45" s="230">
        <v>267.5</v>
      </c>
      <c r="L45" s="230">
        <v>262.2</v>
      </c>
      <c r="M45" s="230">
        <v>16.421620000000001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455.95</v>
      </c>
      <c r="D46" s="231">
        <v>458.01666666666665</v>
      </c>
      <c r="E46" s="231">
        <v>452.63333333333333</v>
      </c>
      <c r="F46" s="231">
        <v>449.31666666666666</v>
      </c>
      <c r="G46" s="231">
        <v>443.93333333333334</v>
      </c>
      <c r="H46" s="231">
        <v>461.33333333333331</v>
      </c>
      <c r="I46" s="231">
        <v>466.71666666666664</v>
      </c>
      <c r="J46" s="231">
        <v>470.0333333333333</v>
      </c>
      <c r="K46" s="230">
        <v>463.4</v>
      </c>
      <c r="L46" s="230">
        <v>454.7</v>
      </c>
      <c r="M46" s="230">
        <v>0.6855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154.69999999999999</v>
      </c>
      <c r="D47" s="231">
        <v>153.73333333333332</v>
      </c>
      <c r="E47" s="231">
        <v>152.51666666666665</v>
      </c>
      <c r="F47" s="231">
        <v>150.33333333333334</v>
      </c>
      <c r="G47" s="231">
        <v>149.11666666666667</v>
      </c>
      <c r="H47" s="231">
        <v>155.91666666666663</v>
      </c>
      <c r="I47" s="231">
        <v>157.13333333333327</v>
      </c>
      <c r="J47" s="231">
        <v>159.31666666666661</v>
      </c>
      <c r="K47" s="230">
        <v>154.94999999999999</v>
      </c>
      <c r="L47" s="230">
        <v>151.55000000000001</v>
      </c>
      <c r="M47" s="230">
        <v>70.378699999999995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3084.45</v>
      </c>
      <c r="D48" s="231">
        <v>3093.4833333333336</v>
      </c>
      <c r="E48" s="231">
        <v>3059.0166666666673</v>
      </c>
      <c r="F48" s="231">
        <v>3033.5833333333339</v>
      </c>
      <c r="G48" s="231">
        <v>2999.1166666666677</v>
      </c>
      <c r="H48" s="231">
        <v>3118.916666666667</v>
      </c>
      <c r="I48" s="231">
        <v>3153.3833333333332</v>
      </c>
      <c r="J48" s="231">
        <v>3178.8166666666666</v>
      </c>
      <c r="K48" s="230">
        <v>3127.95</v>
      </c>
      <c r="L48" s="230">
        <v>3068.05</v>
      </c>
      <c r="M48" s="230">
        <v>6.3326200000000004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254.6</v>
      </c>
      <c r="D49" s="231">
        <v>255.83333333333334</v>
      </c>
      <c r="E49" s="231">
        <v>252.06666666666666</v>
      </c>
      <c r="F49" s="231">
        <v>249.53333333333333</v>
      </c>
      <c r="G49" s="231">
        <v>245.76666666666665</v>
      </c>
      <c r="H49" s="231">
        <v>258.36666666666667</v>
      </c>
      <c r="I49" s="231">
        <v>262.13333333333338</v>
      </c>
      <c r="J49" s="231">
        <v>264.66666666666669</v>
      </c>
      <c r="K49" s="230">
        <v>259.60000000000002</v>
      </c>
      <c r="L49" s="230">
        <v>253.3</v>
      </c>
      <c r="M49" s="230">
        <v>1.35164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3201.4</v>
      </c>
      <c r="D50" s="231">
        <v>3209.2999999999997</v>
      </c>
      <c r="E50" s="231">
        <v>3190.0999999999995</v>
      </c>
      <c r="F50" s="231">
        <v>3178.7999999999997</v>
      </c>
      <c r="G50" s="231">
        <v>3159.5999999999995</v>
      </c>
      <c r="H50" s="231">
        <v>3220.5999999999995</v>
      </c>
      <c r="I50" s="231">
        <v>3239.7999999999993</v>
      </c>
      <c r="J50" s="231">
        <v>3251.0999999999995</v>
      </c>
      <c r="K50" s="230">
        <v>3228.5</v>
      </c>
      <c r="L50" s="230">
        <v>3198</v>
      </c>
      <c r="M50" s="230">
        <v>3.5779999999999999E-2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1652.15</v>
      </c>
      <c r="D51" s="231">
        <v>1665.3666666666668</v>
      </c>
      <c r="E51" s="231">
        <v>1631.9333333333336</v>
      </c>
      <c r="F51" s="231">
        <v>1611.7166666666669</v>
      </c>
      <c r="G51" s="231">
        <v>1578.2833333333338</v>
      </c>
      <c r="H51" s="231">
        <v>1685.5833333333335</v>
      </c>
      <c r="I51" s="231">
        <v>1719.0166666666669</v>
      </c>
      <c r="J51" s="231">
        <v>1739.2333333333333</v>
      </c>
      <c r="K51" s="230">
        <v>1698.8</v>
      </c>
      <c r="L51" s="230">
        <v>1645.15</v>
      </c>
      <c r="M51" s="230">
        <v>5.4601100000000002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6615.15</v>
      </c>
      <c r="D52" s="231">
        <v>6635.3833333333341</v>
      </c>
      <c r="E52" s="231">
        <v>6580.7666666666682</v>
      </c>
      <c r="F52" s="231">
        <v>6546.3833333333341</v>
      </c>
      <c r="G52" s="231">
        <v>6491.7666666666682</v>
      </c>
      <c r="H52" s="231">
        <v>6669.7666666666682</v>
      </c>
      <c r="I52" s="231">
        <v>6724.383333333335</v>
      </c>
      <c r="J52" s="231">
        <v>6758.7666666666682</v>
      </c>
      <c r="K52" s="230">
        <v>6690</v>
      </c>
      <c r="L52" s="230">
        <v>6601</v>
      </c>
      <c r="M52" s="230">
        <v>0.12431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590.04999999999995</v>
      </c>
      <c r="D53" s="231">
        <v>592.61666666666667</v>
      </c>
      <c r="E53" s="231">
        <v>578.68333333333339</v>
      </c>
      <c r="F53" s="231">
        <v>567.31666666666672</v>
      </c>
      <c r="G53" s="231">
        <v>553.38333333333344</v>
      </c>
      <c r="H53" s="231">
        <v>603.98333333333335</v>
      </c>
      <c r="I53" s="231">
        <v>617.91666666666652</v>
      </c>
      <c r="J53" s="231">
        <v>629.2833333333333</v>
      </c>
      <c r="K53" s="230">
        <v>606.54999999999995</v>
      </c>
      <c r="L53" s="230">
        <v>581.25</v>
      </c>
      <c r="M53" s="230">
        <v>19.236239999999999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366.6</v>
      </c>
      <c r="D54" s="231">
        <v>369.2</v>
      </c>
      <c r="E54" s="231">
        <v>362.4</v>
      </c>
      <c r="F54" s="231">
        <v>358.2</v>
      </c>
      <c r="G54" s="231">
        <v>351.4</v>
      </c>
      <c r="H54" s="231">
        <v>373.4</v>
      </c>
      <c r="I54" s="231">
        <v>380.20000000000005</v>
      </c>
      <c r="J54" s="231">
        <v>384.4</v>
      </c>
      <c r="K54" s="230">
        <v>376</v>
      </c>
      <c r="L54" s="230">
        <v>365</v>
      </c>
      <c r="M54" s="230">
        <v>0.77705000000000002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3395.25</v>
      </c>
      <c r="D55" s="231">
        <v>3401.6166666666668</v>
      </c>
      <c r="E55" s="231">
        <v>3369.2333333333336</v>
      </c>
      <c r="F55" s="231">
        <v>3343.2166666666667</v>
      </c>
      <c r="G55" s="231">
        <v>3310.8333333333335</v>
      </c>
      <c r="H55" s="231">
        <v>3427.6333333333337</v>
      </c>
      <c r="I55" s="231">
        <v>3460.0166666666669</v>
      </c>
      <c r="J55" s="231">
        <v>3486.0333333333338</v>
      </c>
      <c r="K55" s="230">
        <v>3434</v>
      </c>
      <c r="L55" s="230">
        <v>3375.6</v>
      </c>
      <c r="M55" s="230">
        <v>2.6543700000000001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924.05</v>
      </c>
      <c r="D56" s="231">
        <v>920</v>
      </c>
      <c r="E56" s="231">
        <v>913</v>
      </c>
      <c r="F56" s="231">
        <v>901.95</v>
      </c>
      <c r="G56" s="231">
        <v>894.95</v>
      </c>
      <c r="H56" s="231">
        <v>931.05</v>
      </c>
      <c r="I56" s="231">
        <v>938.05</v>
      </c>
      <c r="J56" s="231">
        <v>949.09999999999991</v>
      </c>
      <c r="K56" s="230">
        <v>927</v>
      </c>
      <c r="L56" s="230">
        <v>908.95</v>
      </c>
      <c r="M56" s="230">
        <v>83.930019999999999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2445.3000000000002</v>
      </c>
      <c r="D57" s="231">
        <v>2453.6</v>
      </c>
      <c r="E57" s="231">
        <v>2408.25</v>
      </c>
      <c r="F57" s="231">
        <v>2371.2000000000003</v>
      </c>
      <c r="G57" s="231">
        <v>2325.8500000000004</v>
      </c>
      <c r="H57" s="231">
        <v>2490.6499999999996</v>
      </c>
      <c r="I57" s="231">
        <v>2535.9999999999991</v>
      </c>
      <c r="J57" s="231">
        <v>2573.0499999999993</v>
      </c>
      <c r="K57" s="230">
        <v>2498.9499999999998</v>
      </c>
      <c r="L57" s="230">
        <v>2416.5500000000002</v>
      </c>
      <c r="M57" s="230">
        <v>0.11583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1418.25</v>
      </c>
      <c r="D58" s="231">
        <v>1428.9166666666667</v>
      </c>
      <c r="E58" s="231">
        <v>1402.8333333333335</v>
      </c>
      <c r="F58" s="231">
        <v>1387.4166666666667</v>
      </c>
      <c r="G58" s="231">
        <v>1361.3333333333335</v>
      </c>
      <c r="H58" s="231">
        <v>1444.3333333333335</v>
      </c>
      <c r="I58" s="231">
        <v>1470.416666666667</v>
      </c>
      <c r="J58" s="231">
        <v>1485.8333333333335</v>
      </c>
      <c r="K58" s="230">
        <v>1455</v>
      </c>
      <c r="L58" s="230">
        <v>1413.5</v>
      </c>
      <c r="M58" s="230">
        <v>1.01352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524.15</v>
      </c>
      <c r="D59" s="231">
        <v>525.0333333333333</v>
      </c>
      <c r="E59" s="231">
        <v>520.11666666666656</v>
      </c>
      <c r="F59" s="231">
        <v>516.08333333333326</v>
      </c>
      <c r="G59" s="231">
        <v>511.16666666666652</v>
      </c>
      <c r="H59" s="231">
        <v>529.06666666666661</v>
      </c>
      <c r="I59" s="231">
        <v>533.98333333333335</v>
      </c>
      <c r="J59" s="231">
        <v>538.01666666666665</v>
      </c>
      <c r="K59" s="230">
        <v>529.95000000000005</v>
      </c>
      <c r="L59" s="230">
        <v>521</v>
      </c>
      <c r="M59" s="230">
        <v>4.5304500000000001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4483.2</v>
      </c>
      <c r="D60" s="231">
        <v>4499.1333333333323</v>
      </c>
      <c r="E60" s="231">
        <v>4448.116666666665</v>
      </c>
      <c r="F60" s="231">
        <v>4413.0333333333328</v>
      </c>
      <c r="G60" s="231">
        <v>4362.0166666666655</v>
      </c>
      <c r="H60" s="231">
        <v>4534.2166666666644</v>
      </c>
      <c r="I60" s="231">
        <v>4585.2333333333327</v>
      </c>
      <c r="J60" s="231">
        <v>4620.3166666666639</v>
      </c>
      <c r="K60" s="230">
        <v>4550.1499999999996</v>
      </c>
      <c r="L60" s="230">
        <v>4464.05</v>
      </c>
      <c r="M60" s="230">
        <v>3.9857100000000001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1180.8</v>
      </c>
      <c r="D61" s="231">
        <v>1181.05</v>
      </c>
      <c r="E61" s="231">
        <v>1170.25</v>
      </c>
      <c r="F61" s="231">
        <v>1159.7</v>
      </c>
      <c r="G61" s="231">
        <v>1148.9000000000001</v>
      </c>
      <c r="H61" s="231">
        <v>1191.5999999999999</v>
      </c>
      <c r="I61" s="231">
        <v>1202.3999999999996</v>
      </c>
      <c r="J61" s="231">
        <v>1212.9499999999998</v>
      </c>
      <c r="K61" s="230">
        <v>1191.8499999999999</v>
      </c>
      <c r="L61" s="230">
        <v>1170.5</v>
      </c>
      <c r="M61" s="230">
        <v>0.38224999999999998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6784.2</v>
      </c>
      <c r="D62" s="231">
        <v>6772.0666666666666</v>
      </c>
      <c r="E62" s="231">
        <v>6724.1333333333332</v>
      </c>
      <c r="F62" s="231">
        <v>6664.0666666666666</v>
      </c>
      <c r="G62" s="231">
        <v>6616.1333333333332</v>
      </c>
      <c r="H62" s="231">
        <v>6832.1333333333332</v>
      </c>
      <c r="I62" s="231">
        <v>6880.0666666666657</v>
      </c>
      <c r="J62" s="231">
        <v>6940.1333333333332</v>
      </c>
      <c r="K62" s="230">
        <v>6820</v>
      </c>
      <c r="L62" s="230">
        <v>6712</v>
      </c>
      <c r="M62" s="230">
        <v>5.9283400000000004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1415.1</v>
      </c>
      <c r="D63" s="231">
        <v>1411.6166666666668</v>
      </c>
      <c r="E63" s="231">
        <v>1400.5333333333335</v>
      </c>
      <c r="F63" s="231">
        <v>1385.9666666666667</v>
      </c>
      <c r="G63" s="231">
        <v>1374.8833333333334</v>
      </c>
      <c r="H63" s="231">
        <v>1426.1833333333336</v>
      </c>
      <c r="I63" s="231">
        <v>1437.2666666666667</v>
      </c>
      <c r="J63" s="231">
        <v>1451.8333333333337</v>
      </c>
      <c r="K63" s="230">
        <v>1422.7</v>
      </c>
      <c r="L63" s="230">
        <v>1397.05</v>
      </c>
      <c r="M63" s="230">
        <v>7.5450400000000002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6298.5</v>
      </c>
      <c r="D64" s="231">
        <v>6315.5166666666664</v>
      </c>
      <c r="E64" s="231">
        <v>6262.0333333333328</v>
      </c>
      <c r="F64" s="231">
        <v>6225.5666666666666</v>
      </c>
      <c r="G64" s="231">
        <v>6172.083333333333</v>
      </c>
      <c r="H64" s="231">
        <v>6351.9833333333327</v>
      </c>
      <c r="I64" s="231">
        <v>6405.4666666666662</v>
      </c>
      <c r="J64" s="231">
        <v>6441.9333333333325</v>
      </c>
      <c r="K64" s="230">
        <v>6369</v>
      </c>
      <c r="L64" s="230">
        <v>6279.05</v>
      </c>
      <c r="M64" s="230">
        <v>0.20910000000000001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2306.5</v>
      </c>
      <c r="D65" s="231">
        <v>2327.9666666666667</v>
      </c>
      <c r="E65" s="231">
        <v>2275.8833333333332</v>
      </c>
      <c r="F65" s="231">
        <v>2245.2666666666664</v>
      </c>
      <c r="G65" s="231">
        <v>2193.1833333333329</v>
      </c>
      <c r="H65" s="231">
        <v>2358.5833333333335</v>
      </c>
      <c r="I65" s="231">
        <v>2410.6666666666665</v>
      </c>
      <c r="J65" s="231">
        <v>2441.2833333333338</v>
      </c>
      <c r="K65" s="230">
        <v>2380.0500000000002</v>
      </c>
      <c r="L65" s="230">
        <v>2297.35</v>
      </c>
      <c r="M65" s="230">
        <v>0.77190000000000003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2148.9499999999998</v>
      </c>
      <c r="D66" s="231">
        <v>2173.7166666666667</v>
      </c>
      <c r="E66" s="231">
        <v>2117.4333333333334</v>
      </c>
      <c r="F66" s="231">
        <v>2085.9166666666665</v>
      </c>
      <c r="G66" s="231">
        <v>2029.6333333333332</v>
      </c>
      <c r="H66" s="231">
        <v>2205.2333333333336</v>
      </c>
      <c r="I66" s="231">
        <v>2261.5166666666673</v>
      </c>
      <c r="J66" s="231">
        <v>2293.0333333333338</v>
      </c>
      <c r="K66" s="230">
        <v>2230</v>
      </c>
      <c r="L66" s="230">
        <v>2142.1999999999998</v>
      </c>
      <c r="M66" s="230">
        <v>2.2984900000000001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388.2</v>
      </c>
      <c r="D67" s="231">
        <v>387.26666666666665</v>
      </c>
      <c r="E67" s="231">
        <v>384.93333333333328</v>
      </c>
      <c r="F67" s="231">
        <v>381.66666666666663</v>
      </c>
      <c r="G67" s="231">
        <v>379.33333333333326</v>
      </c>
      <c r="H67" s="231">
        <v>390.5333333333333</v>
      </c>
      <c r="I67" s="231">
        <v>392.86666666666667</v>
      </c>
      <c r="J67" s="231">
        <v>396.13333333333333</v>
      </c>
      <c r="K67" s="230">
        <v>389.6</v>
      </c>
      <c r="L67" s="230">
        <v>384</v>
      </c>
      <c r="M67" s="230">
        <v>9.8838699999999999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237.95</v>
      </c>
      <c r="D68" s="231">
        <v>240.04999999999998</v>
      </c>
      <c r="E68" s="231">
        <v>234.04999999999995</v>
      </c>
      <c r="F68" s="231">
        <v>230.14999999999998</v>
      </c>
      <c r="G68" s="231">
        <v>224.14999999999995</v>
      </c>
      <c r="H68" s="231">
        <v>243.94999999999996</v>
      </c>
      <c r="I68" s="231">
        <v>249.95000000000002</v>
      </c>
      <c r="J68" s="231">
        <v>253.84999999999997</v>
      </c>
      <c r="K68" s="230">
        <v>246.05</v>
      </c>
      <c r="L68" s="230">
        <v>236.15</v>
      </c>
      <c r="M68" s="230">
        <v>75.037980000000005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181.9</v>
      </c>
      <c r="D69" s="231">
        <v>180.75</v>
      </c>
      <c r="E69" s="231">
        <v>179.15</v>
      </c>
      <c r="F69" s="231">
        <v>176.4</v>
      </c>
      <c r="G69" s="231">
        <v>174.8</v>
      </c>
      <c r="H69" s="231">
        <v>183.5</v>
      </c>
      <c r="I69" s="231">
        <v>185.10000000000002</v>
      </c>
      <c r="J69" s="231">
        <v>187.85</v>
      </c>
      <c r="K69" s="230">
        <v>182.35</v>
      </c>
      <c r="L69" s="230">
        <v>178</v>
      </c>
      <c r="M69" s="230">
        <v>186.43969000000001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75.7</v>
      </c>
      <c r="D70" s="231">
        <v>75.833333333333329</v>
      </c>
      <c r="E70" s="231">
        <v>74.916666666666657</v>
      </c>
      <c r="F70" s="231">
        <v>74.133333333333326</v>
      </c>
      <c r="G70" s="231">
        <v>73.216666666666654</v>
      </c>
      <c r="H70" s="231">
        <v>76.61666666666666</v>
      </c>
      <c r="I70" s="231">
        <v>77.533333333333317</v>
      </c>
      <c r="J70" s="231">
        <v>78.316666666666663</v>
      </c>
      <c r="K70" s="230">
        <v>76.75</v>
      </c>
      <c r="L70" s="230">
        <v>75.05</v>
      </c>
      <c r="M70" s="230">
        <v>47.782589999999999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31.15</v>
      </c>
      <c r="D71" s="231">
        <v>30.95</v>
      </c>
      <c r="E71" s="231">
        <v>30.599999999999998</v>
      </c>
      <c r="F71" s="231">
        <v>30.049999999999997</v>
      </c>
      <c r="G71" s="231">
        <v>29.699999999999996</v>
      </c>
      <c r="H71" s="231">
        <v>31.5</v>
      </c>
      <c r="I71" s="231">
        <v>31.85</v>
      </c>
      <c r="J71" s="231">
        <v>32.400000000000006</v>
      </c>
      <c r="K71" s="230">
        <v>31.3</v>
      </c>
      <c r="L71" s="230">
        <v>30.4</v>
      </c>
      <c r="M71" s="230">
        <v>106.39436000000001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1534.15</v>
      </c>
      <c r="D72" s="231">
        <v>1549.6666666666667</v>
      </c>
      <c r="E72" s="231">
        <v>1502.9333333333334</v>
      </c>
      <c r="F72" s="231">
        <v>1471.7166666666667</v>
      </c>
      <c r="G72" s="231">
        <v>1424.9833333333333</v>
      </c>
      <c r="H72" s="231">
        <v>1580.8833333333334</v>
      </c>
      <c r="I72" s="231">
        <v>1627.6166666666666</v>
      </c>
      <c r="J72" s="231">
        <v>1658.8333333333335</v>
      </c>
      <c r="K72" s="230">
        <v>1596.4</v>
      </c>
      <c r="L72" s="230">
        <v>1518.45</v>
      </c>
      <c r="M72" s="230">
        <v>12.93277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4136.45</v>
      </c>
      <c r="D73" s="231">
        <v>4137.3833333333332</v>
      </c>
      <c r="E73" s="231">
        <v>4119.0666666666666</v>
      </c>
      <c r="F73" s="231">
        <v>4101.6833333333334</v>
      </c>
      <c r="G73" s="231">
        <v>4083.3666666666668</v>
      </c>
      <c r="H73" s="231">
        <v>4154.7666666666664</v>
      </c>
      <c r="I73" s="231">
        <v>4173.0833333333321</v>
      </c>
      <c r="J73" s="231">
        <v>4190.4666666666662</v>
      </c>
      <c r="K73" s="230">
        <v>4155.7</v>
      </c>
      <c r="L73" s="230">
        <v>4120</v>
      </c>
      <c r="M73" s="230">
        <v>4.9180000000000001E-2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625.25</v>
      </c>
      <c r="D74" s="231">
        <v>624</v>
      </c>
      <c r="E74" s="231">
        <v>618.25</v>
      </c>
      <c r="F74" s="231">
        <v>611.25</v>
      </c>
      <c r="G74" s="231">
        <v>605.5</v>
      </c>
      <c r="H74" s="231">
        <v>631</v>
      </c>
      <c r="I74" s="231">
        <v>636.75</v>
      </c>
      <c r="J74" s="231">
        <v>643.75</v>
      </c>
      <c r="K74" s="230">
        <v>629.75</v>
      </c>
      <c r="L74" s="230">
        <v>617</v>
      </c>
      <c r="M74" s="230">
        <v>8.6462000000000003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1056.4000000000001</v>
      </c>
      <c r="D75" s="231">
        <v>1059.45</v>
      </c>
      <c r="E75" s="231">
        <v>1037.0500000000002</v>
      </c>
      <c r="F75" s="231">
        <v>1017.7</v>
      </c>
      <c r="G75" s="231">
        <v>995.30000000000018</v>
      </c>
      <c r="H75" s="231">
        <v>1078.8000000000002</v>
      </c>
      <c r="I75" s="231">
        <v>1101.2000000000003</v>
      </c>
      <c r="J75" s="231">
        <v>1120.5500000000002</v>
      </c>
      <c r="K75" s="230">
        <v>1081.8499999999999</v>
      </c>
      <c r="L75" s="230">
        <v>1040.0999999999999</v>
      </c>
      <c r="M75" s="230">
        <v>3.1512899999999999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107</v>
      </c>
      <c r="D76" s="231">
        <v>106.85000000000001</v>
      </c>
      <c r="E76" s="231">
        <v>105.85000000000002</v>
      </c>
      <c r="F76" s="231">
        <v>104.70000000000002</v>
      </c>
      <c r="G76" s="231">
        <v>103.70000000000003</v>
      </c>
      <c r="H76" s="231">
        <v>108.00000000000001</v>
      </c>
      <c r="I76" s="231">
        <v>108.99999999999999</v>
      </c>
      <c r="J76" s="231">
        <v>110.15</v>
      </c>
      <c r="K76" s="230">
        <v>107.85</v>
      </c>
      <c r="L76" s="230">
        <v>105.7</v>
      </c>
      <c r="M76" s="230">
        <v>92.55095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757.3</v>
      </c>
      <c r="D77" s="231">
        <v>759.38333333333333</v>
      </c>
      <c r="E77" s="231">
        <v>750.76666666666665</v>
      </c>
      <c r="F77" s="231">
        <v>744.23333333333335</v>
      </c>
      <c r="G77" s="231">
        <v>735.61666666666667</v>
      </c>
      <c r="H77" s="231">
        <v>765.91666666666663</v>
      </c>
      <c r="I77" s="231">
        <v>774.53333333333319</v>
      </c>
      <c r="J77" s="231">
        <v>781.06666666666661</v>
      </c>
      <c r="K77" s="230">
        <v>768</v>
      </c>
      <c r="L77" s="230">
        <v>752.85</v>
      </c>
      <c r="M77" s="230">
        <v>10.96316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80.05</v>
      </c>
      <c r="D78" s="231">
        <v>80.466666666666654</v>
      </c>
      <c r="E78" s="231">
        <v>79.083333333333314</v>
      </c>
      <c r="F78" s="231">
        <v>78.11666666666666</v>
      </c>
      <c r="G78" s="231">
        <v>76.73333333333332</v>
      </c>
      <c r="H78" s="231">
        <v>81.433333333333309</v>
      </c>
      <c r="I78" s="231">
        <v>82.816666666666663</v>
      </c>
      <c r="J78" s="231">
        <v>83.783333333333303</v>
      </c>
      <c r="K78" s="230">
        <v>81.849999999999994</v>
      </c>
      <c r="L78" s="230">
        <v>79.5</v>
      </c>
      <c r="M78" s="230">
        <v>144.58238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360.3</v>
      </c>
      <c r="D79" s="231">
        <v>360.13333333333338</v>
      </c>
      <c r="E79" s="231">
        <v>357.76666666666677</v>
      </c>
      <c r="F79" s="231">
        <v>355.23333333333341</v>
      </c>
      <c r="G79" s="231">
        <v>352.86666666666679</v>
      </c>
      <c r="H79" s="231">
        <v>362.66666666666674</v>
      </c>
      <c r="I79" s="231">
        <v>365.03333333333342</v>
      </c>
      <c r="J79" s="231">
        <v>367.56666666666672</v>
      </c>
      <c r="K79" s="230">
        <v>362.5</v>
      </c>
      <c r="L79" s="230">
        <v>357.6</v>
      </c>
      <c r="M79" s="230">
        <v>11.577629999999999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9941.5</v>
      </c>
      <c r="D80" s="231">
        <v>9986.4833333333336</v>
      </c>
      <c r="E80" s="231">
        <v>9873.0166666666664</v>
      </c>
      <c r="F80" s="231">
        <v>9804.5333333333328</v>
      </c>
      <c r="G80" s="231">
        <v>9691.0666666666657</v>
      </c>
      <c r="H80" s="231">
        <v>10054.966666666667</v>
      </c>
      <c r="I80" s="231">
        <v>10168.433333333334</v>
      </c>
      <c r="J80" s="231">
        <v>10236.916666666668</v>
      </c>
      <c r="K80" s="230">
        <v>10099.950000000001</v>
      </c>
      <c r="L80" s="230">
        <v>9918</v>
      </c>
      <c r="M80" s="230">
        <v>2.3800000000000002E-3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805.75</v>
      </c>
      <c r="D81" s="231">
        <v>802.44999999999993</v>
      </c>
      <c r="E81" s="231">
        <v>796.54999999999984</v>
      </c>
      <c r="F81" s="231">
        <v>787.34999999999991</v>
      </c>
      <c r="G81" s="231">
        <v>781.44999999999982</v>
      </c>
      <c r="H81" s="231">
        <v>811.64999999999986</v>
      </c>
      <c r="I81" s="231">
        <v>817.55</v>
      </c>
      <c r="J81" s="231">
        <v>826.74999999999989</v>
      </c>
      <c r="K81" s="230">
        <v>808.35</v>
      </c>
      <c r="L81" s="230">
        <v>793.25</v>
      </c>
      <c r="M81" s="230">
        <v>34.322400000000002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241.75</v>
      </c>
      <c r="D82" s="231">
        <v>242.98333333333335</v>
      </c>
      <c r="E82" s="231">
        <v>239.31666666666669</v>
      </c>
      <c r="F82" s="231">
        <v>236.88333333333335</v>
      </c>
      <c r="G82" s="231">
        <v>233.2166666666667</v>
      </c>
      <c r="H82" s="231">
        <v>245.41666666666669</v>
      </c>
      <c r="I82" s="231">
        <v>249.08333333333331</v>
      </c>
      <c r="J82" s="231">
        <v>251.51666666666668</v>
      </c>
      <c r="K82" s="230">
        <v>246.65</v>
      </c>
      <c r="L82" s="230">
        <v>240.55</v>
      </c>
      <c r="M82" s="230">
        <v>23.895910000000001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987.55</v>
      </c>
      <c r="D83" s="231">
        <v>990.26666666666677</v>
      </c>
      <c r="E83" s="231">
        <v>977.28333333333353</v>
      </c>
      <c r="F83" s="231">
        <v>967.01666666666677</v>
      </c>
      <c r="G83" s="231">
        <v>954.03333333333353</v>
      </c>
      <c r="H83" s="231">
        <v>1000.5333333333335</v>
      </c>
      <c r="I83" s="231">
        <v>1013.5166666666669</v>
      </c>
      <c r="J83" s="231">
        <v>1023.7833333333335</v>
      </c>
      <c r="K83" s="230">
        <v>1003.25</v>
      </c>
      <c r="L83" s="230">
        <v>980</v>
      </c>
      <c r="M83" s="230">
        <v>0.71092999999999995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334.65</v>
      </c>
      <c r="D84" s="231">
        <v>330.7</v>
      </c>
      <c r="E84" s="231">
        <v>324.04999999999995</v>
      </c>
      <c r="F84" s="231">
        <v>313.45</v>
      </c>
      <c r="G84" s="231">
        <v>306.79999999999995</v>
      </c>
      <c r="H84" s="231">
        <v>341.29999999999995</v>
      </c>
      <c r="I84" s="231">
        <v>347.94999999999993</v>
      </c>
      <c r="J84" s="231">
        <v>358.54999999999995</v>
      </c>
      <c r="K84" s="230">
        <v>337.35</v>
      </c>
      <c r="L84" s="230">
        <v>320.10000000000002</v>
      </c>
      <c r="M84" s="230">
        <v>102.44689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6051.25</v>
      </c>
      <c r="D85" s="231">
        <v>6035.416666666667</v>
      </c>
      <c r="E85" s="231">
        <v>5995.8333333333339</v>
      </c>
      <c r="F85" s="231">
        <v>5940.416666666667</v>
      </c>
      <c r="G85" s="231">
        <v>5900.8333333333339</v>
      </c>
      <c r="H85" s="231">
        <v>6090.8333333333339</v>
      </c>
      <c r="I85" s="231">
        <v>6130.4166666666679</v>
      </c>
      <c r="J85" s="231">
        <v>6185.8333333333339</v>
      </c>
      <c r="K85" s="230">
        <v>6075</v>
      </c>
      <c r="L85" s="230">
        <v>5980</v>
      </c>
      <c r="M85" s="230">
        <v>7.6369999999999993E-2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1403.3</v>
      </c>
      <c r="D86" s="231">
        <v>1410.6000000000001</v>
      </c>
      <c r="E86" s="231">
        <v>1391.2000000000003</v>
      </c>
      <c r="F86" s="231">
        <v>1379.1000000000001</v>
      </c>
      <c r="G86" s="231">
        <v>1359.7000000000003</v>
      </c>
      <c r="H86" s="231">
        <v>1422.7000000000003</v>
      </c>
      <c r="I86" s="231">
        <v>1442.1000000000004</v>
      </c>
      <c r="J86" s="231">
        <v>1454.2000000000003</v>
      </c>
      <c r="K86" s="230">
        <v>1430</v>
      </c>
      <c r="L86" s="230">
        <v>1398.5</v>
      </c>
      <c r="M86" s="230">
        <v>0.94094999999999995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945.1</v>
      </c>
      <c r="D87" s="231">
        <v>945.26666666666677</v>
      </c>
      <c r="E87" s="231">
        <v>938.38333333333355</v>
      </c>
      <c r="F87" s="231">
        <v>931.66666666666674</v>
      </c>
      <c r="G87" s="231">
        <v>924.78333333333353</v>
      </c>
      <c r="H87" s="231">
        <v>951.98333333333358</v>
      </c>
      <c r="I87" s="231">
        <v>958.86666666666679</v>
      </c>
      <c r="J87" s="231">
        <v>965.5833333333336</v>
      </c>
      <c r="K87" s="230">
        <v>952.15</v>
      </c>
      <c r="L87" s="230">
        <v>938.55</v>
      </c>
      <c r="M87" s="230">
        <v>0.20386000000000001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508.8</v>
      </c>
      <c r="D88" s="231">
        <v>513.41666666666663</v>
      </c>
      <c r="E88" s="231">
        <v>499.38333333333321</v>
      </c>
      <c r="F88" s="231">
        <v>489.96666666666658</v>
      </c>
      <c r="G88" s="231">
        <v>475.93333333333317</v>
      </c>
      <c r="H88" s="231">
        <v>522.83333333333326</v>
      </c>
      <c r="I88" s="231">
        <v>536.86666666666679</v>
      </c>
      <c r="J88" s="231">
        <v>546.2833333333333</v>
      </c>
      <c r="K88" s="230">
        <v>527.45000000000005</v>
      </c>
      <c r="L88" s="230">
        <v>504</v>
      </c>
      <c r="M88" s="230">
        <v>1.42303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18884.2</v>
      </c>
      <c r="D89" s="231">
        <v>18920.099999999999</v>
      </c>
      <c r="E89" s="231">
        <v>18680.199999999997</v>
      </c>
      <c r="F89" s="231">
        <v>18476.199999999997</v>
      </c>
      <c r="G89" s="231">
        <v>18236.299999999996</v>
      </c>
      <c r="H89" s="231">
        <v>19124.099999999999</v>
      </c>
      <c r="I89" s="231">
        <v>19364</v>
      </c>
      <c r="J89" s="231">
        <v>19568</v>
      </c>
      <c r="K89" s="230">
        <v>19160</v>
      </c>
      <c r="L89" s="230">
        <v>18716.099999999999</v>
      </c>
      <c r="M89" s="230">
        <v>0.25163999999999997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542.75</v>
      </c>
      <c r="D90" s="231">
        <v>537.9666666666667</v>
      </c>
      <c r="E90" s="231">
        <v>529.98333333333335</v>
      </c>
      <c r="F90" s="231">
        <v>517.2166666666667</v>
      </c>
      <c r="G90" s="231">
        <v>509.23333333333335</v>
      </c>
      <c r="H90" s="231">
        <v>550.73333333333335</v>
      </c>
      <c r="I90" s="231">
        <v>558.7166666666667</v>
      </c>
      <c r="J90" s="231">
        <v>571.48333333333335</v>
      </c>
      <c r="K90" s="230">
        <v>545.95000000000005</v>
      </c>
      <c r="L90" s="230">
        <v>525.20000000000005</v>
      </c>
      <c r="M90" s="230">
        <v>2.6280899999999998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14.8</v>
      </c>
      <c r="D91" s="231">
        <v>14.833333333333334</v>
      </c>
      <c r="E91" s="231">
        <v>14.766666666666667</v>
      </c>
      <c r="F91" s="231">
        <v>14.733333333333334</v>
      </c>
      <c r="G91" s="231">
        <v>14.666666666666668</v>
      </c>
      <c r="H91" s="231">
        <v>14.866666666666667</v>
      </c>
      <c r="I91" s="231">
        <v>14.933333333333334</v>
      </c>
      <c r="J91" s="231">
        <v>14.966666666666667</v>
      </c>
      <c r="K91" s="230">
        <v>14.9</v>
      </c>
      <c r="L91" s="230">
        <v>14.8</v>
      </c>
      <c r="M91" s="230">
        <v>147.93705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4499.8500000000004</v>
      </c>
      <c r="D92" s="231">
        <v>4525.7</v>
      </c>
      <c r="E92" s="231">
        <v>4458.2999999999993</v>
      </c>
      <c r="F92" s="231">
        <v>4416.7499999999991</v>
      </c>
      <c r="G92" s="231">
        <v>4349.3499999999985</v>
      </c>
      <c r="H92" s="231">
        <v>4567.25</v>
      </c>
      <c r="I92" s="231">
        <v>4634.6499999999996</v>
      </c>
      <c r="J92" s="231">
        <v>4676.2000000000007</v>
      </c>
      <c r="K92" s="230">
        <v>4593.1000000000004</v>
      </c>
      <c r="L92" s="230">
        <v>4484.1499999999996</v>
      </c>
      <c r="M92" s="230">
        <v>3.6766399999999999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1072.3</v>
      </c>
      <c r="D93" s="231">
        <v>1077.2833333333335</v>
      </c>
      <c r="E93" s="231">
        <v>1055.5666666666671</v>
      </c>
      <c r="F93" s="231">
        <v>1038.8333333333335</v>
      </c>
      <c r="G93" s="231">
        <v>1017.116666666667</v>
      </c>
      <c r="H93" s="231">
        <v>1094.0166666666671</v>
      </c>
      <c r="I93" s="231">
        <v>1115.7333333333338</v>
      </c>
      <c r="J93" s="231">
        <v>1132.4666666666672</v>
      </c>
      <c r="K93" s="230">
        <v>1099</v>
      </c>
      <c r="L93" s="230">
        <v>1060.55</v>
      </c>
      <c r="M93" s="230">
        <v>0.92281000000000002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596.85</v>
      </c>
      <c r="D94" s="231">
        <v>601.68333333333339</v>
      </c>
      <c r="E94" s="231">
        <v>588.66666666666674</v>
      </c>
      <c r="F94" s="231">
        <v>580.48333333333335</v>
      </c>
      <c r="G94" s="231">
        <v>567.4666666666667</v>
      </c>
      <c r="H94" s="231">
        <v>609.86666666666679</v>
      </c>
      <c r="I94" s="231">
        <v>622.88333333333344</v>
      </c>
      <c r="J94" s="231">
        <v>631.06666666666683</v>
      </c>
      <c r="K94" s="230">
        <v>614.70000000000005</v>
      </c>
      <c r="L94" s="230">
        <v>593.5</v>
      </c>
      <c r="M94" s="230">
        <v>1.3930400000000001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71.7</v>
      </c>
      <c r="D95" s="231">
        <v>71.899999999999991</v>
      </c>
      <c r="E95" s="231">
        <v>71.049999999999983</v>
      </c>
      <c r="F95" s="231">
        <v>70.399999999999991</v>
      </c>
      <c r="G95" s="231">
        <v>69.549999999999983</v>
      </c>
      <c r="H95" s="231">
        <v>72.549999999999983</v>
      </c>
      <c r="I95" s="231">
        <v>73.399999999999977</v>
      </c>
      <c r="J95" s="231">
        <v>74.049999999999983</v>
      </c>
      <c r="K95" s="230">
        <v>72.75</v>
      </c>
      <c r="L95" s="230">
        <v>71.25</v>
      </c>
      <c r="M95" s="230">
        <v>29.903790000000001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340.65</v>
      </c>
      <c r="D96" s="231">
        <v>339.55</v>
      </c>
      <c r="E96" s="231">
        <v>334.35</v>
      </c>
      <c r="F96" s="231">
        <v>328.05</v>
      </c>
      <c r="G96" s="231">
        <v>322.85000000000002</v>
      </c>
      <c r="H96" s="231">
        <v>345.85</v>
      </c>
      <c r="I96" s="231">
        <v>351.04999999999995</v>
      </c>
      <c r="J96" s="231">
        <v>357.35</v>
      </c>
      <c r="K96" s="230">
        <v>344.75</v>
      </c>
      <c r="L96" s="230">
        <v>333.25</v>
      </c>
      <c r="M96" s="230">
        <v>12.803190000000001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3548.7</v>
      </c>
      <c r="D97" s="231">
        <v>3538.4833333333336</v>
      </c>
      <c r="E97" s="231">
        <v>3511.9666666666672</v>
      </c>
      <c r="F97" s="231">
        <v>3475.2333333333336</v>
      </c>
      <c r="G97" s="231">
        <v>3448.7166666666672</v>
      </c>
      <c r="H97" s="231">
        <v>3575.2166666666672</v>
      </c>
      <c r="I97" s="231">
        <v>3601.7333333333336</v>
      </c>
      <c r="J97" s="231">
        <v>3638.4666666666672</v>
      </c>
      <c r="K97" s="230">
        <v>3565</v>
      </c>
      <c r="L97" s="230">
        <v>3501.75</v>
      </c>
      <c r="M97" s="230">
        <v>8.3099999999999993E-2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283.85000000000002</v>
      </c>
      <c r="D98" s="231">
        <v>284.95</v>
      </c>
      <c r="E98" s="231">
        <v>279.89999999999998</v>
      </c>
      <c r="F98" s="231">
        <v>275.95</v>
      </c>
      <c r="G98" s="231">
        <v>270.89999999999998</v>
      </c>
      <c r="H98" s="231">
        <v>288.89999999999998</v>
      </c>
      <c r="I98" s="231">
        <v>293.95000000000005</v>
      </c>
      <c r="J98" s="231">
        <v>297.89999999999998</v>
      </c>
      <c r="K98" s="230">
        <v>290</v>
      </c>
      <c r="L98" s="230">
        <v>281</v>
      </c>
      <c r="M98" s="230">
        <v>2.39825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354.6</v>
      </c>
      <c r="D99" s="231">
        <v>354.06666666666666</v>
      </c>
      <c r="E99" s="231">
        <v>350.5333333333333</v>
      </c>
      <c r="F99" s="231">
        <v>346.46666666666664</v>
      </c>
      <c r="G99" s="231">
        <v>342.93333333333328</v>
      </c>
      <c r="H99" s="231">
        <v>358.13333333333333</v>
      </c>
      <c r="I99" s="231">
        <v>361.66666666666674</v>
      </c>
      <c r="J99" s="231">
        <v>365.73333333333335</v>
      </c>
      <c r="K99" s="230">
        <v>357.6</v>
      </c>
      <c r="L99" s="230">
        <v>350</v>
      </c>
      <c r="M99" s="230">
        <v>1.8753299999999999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666.35</v>
      </c>
      <c r="D100" s="231">
        <v>665.43333333333339</v>
      </c>
      <c r="E100" s="231">
        <v>651.91666666666674</v>
      </c>
      <c r="F100" s="231">
        <v>637.48333333333335</v>
      </c>
      <c r="G100" s="231">
        <v>623.9666666666667</v>
      </c>
      <c r="H100" s="231">
        <v>679.86666666666679</v>
      </c>
      <c r="I100" s="231">
        <v>693.38333333333344</v>
      </c>
      <c r="J100" s="231">
        <v>707.81666666666683</v>
      </c>
      <c r="K100" s="230">
        <v>678.95</v>
      </c>
      <c r="L100" s="230">
        <v>651</v>
      </c>
      <c r="M100" s="230">
        <v>9.0148899999999994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297.8</v>
      </c>
      <c r="D101" s="231">
        <v>296.01666666666671</v>
      </c>
      <c r="E101" s="231">
        <v>293.13333333333344</v>
      </c>
      <c r="F101" s="231">
        <v>288.46666666666675</v>
      </c>
      <c r="G101" s="231">
        <v>285.58333333333348</v>
      </c>
      <c r="H101" s="231">
        <v>300.68333333333339</v>
      </c>
      <c r="I101" s="231">
        <v>303.56666666666672</v>
      </c>
      <c r="J101" s="231">
        <v>308.23333333333335</v>
      </c>
      <c r="K101" s="230">
        <v>298.89999999999998</v>
      </c>
      <c r="L101" s="230">
        <v>291.35000000000002</v>
      </c>
      <c r="M101" s="230">
        <v>63.435659999999999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700.1</v>
      </c>
      <c r="D102" s="231">
        <v>699.94999999999993</v>
      </c>
      <c r="E102" s="231">
        <v>691.24999999999989</v>
      </c>
      <c r="F102" s="231">
        <v>682.4</v>
      </c>
      <c r="G102" s="231">
        <v>673.69999999999993</v>
      </c>
      <c r="H102" s="231">
        <v>708.79999999999984</v>
      </c>
      <c r="I102" s="231">
        <v>717.49999999999989</v>
      </c>
      <c r="J102" s="231">
        <v>726.3499999999998</v>
      </c>
      <c r="K102" s="230">
        <v>708.65</v>
      </c>
      <c r="L102" s="230">
        <v>691.1</v>
      </c>
      <c r="M102" s="230">
        <v>0.41448000000000002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674.35</v>
      </c>
      <c r="D103" s="231">
        <v>679.7833333333333</v>
      </c>
      <c r="E103" s="231">
        <v>668.56666666666661</v>
      </c>
      <c r="F103" s="231">
        <v>662.7833333333333</v>
      </c>
      <c r="G103" s="231">
        <v>651.56666666666661</v>
      </c>
      <c r="H103" s="231">
        <v>685.56666666666661</v>
      </c>
      <c r="I103" s="231">
        <v>696.7833333333333</v>
      </c>
      <c r="J103" s="231">
        <v>702.56666666666661</v>
      </c>
      <c r="K103" s="230">
        <v>691</v>
      </c>
      <c r="L103" s="230">
        <v>674</v>
      </c>
      <c r="M103" s="230">
        <v>3.0080499999999999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1200.9000000000001</v>
      </c>
      <c r="D104" s="231">
        <v>1196.0166666666667</v>
      </c>
      <c r="E104" s="231">
        <v>1168.0333333333333</v>
      </c>
      <c r="F104" s="231">
        <v>1135.1666666666667</v>
      </c>
      <c r="G104" s="231">
        <v>1107.1833333333334</v>
      </c>
      <c r="H104" s="231">
        <v>1228.8833333333332</v>
      </c>
      <c r="I104" s="231">
        <v>1256.8666666666663</v>
      </c>
      <c r="J104" s="231">
        <v>1289.7333333333331</v>
      </c>
      <c r="K104" s="230">
        <v>1224</v>
      </c>
      <c r="L104" s="230">
        <v>1163.1500000000001</v>
      </c>
      <c r="M104" s="230">
        <v>5.2264299999999997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112.65</v>
      </c>
      <c r="D105" s="231">
        <v>112.68333333333334</v>
      </c>
      <c r="E105" s="231">
        <v>111.76666666666668</v>
      </c>
      <c r="F105" s="231">
        <v>110.88333333333334</v>
      </c>
      <c r="G105" s="231">
        <v>109.96666666666668</v>
      </c>
      <c r="H105" s="231">
        <v>113.56666666666668</v>
      </c>
      <c r="I105" s="231">
        <v>114.48333333333333</v>
      </c>
      <c r="J105" s="231">
        <v>115.36666666666667</v>
      </c>
      <c r="K105" s="230">
        <v>113.6</v>
      </c>
      <c r="L105" s="230">
        <v>111.8</v>
      </c>
      <c r="M105" s="230">
        <v>5.0248299999999997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1870.2</v>
      </c>
      <c r="D106" s="231">
        <v>1859.4666666666665</v>
      </c>
      <c r="E106" s="231">
        <v>1830.9333333333329</v>
      </c>
      <c r="F106" s="231">
        <v>1791.6666666666665</v>
      </c>
      <c r="G106" s="231">
        <v>1763.133333333333</v>
      </c>
      <c r="H106" s="231">
        <v>1898.7333333333329</v>
      </c>
      <c r="I106" s="231">
        <v>1927.2666666666662</v>
      </c>
      <c r="J106" s="231">
        <v>1966.5333333333328</v>
      </c>
      <c r="K106" s="230">
        <v>1888</v>
      </c>
      <c r="L106" s="230">
        <v>1820.2</v>
      </c>
      <c r="M106" s="230">
        <v>2.2294700000000001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26.65</v>
      </c>
      <c r="D107" s="231">
        <v>26.633333333333336</v>
      </c>
      <c r="E107" s="231">
        <v>26.266666666666673</v>
      </c>
      <c r="F107" s="231">
        <v>25.883333333333336</v>
      </c>
      <c r="G107" s="231">
        <v>25.516666666666673</v>
      </c>
      <c r="H107" s="231">
        <v>27.016666666666673</v>
      </c>
      <c r="I107" s="231">
        <v>27.38333333333334</v>
      </c>
      <c r="J107" s="231">
        <v>27.766666666666673</v>
      </c>
      <c r="K107" s="230">
        <v>27</v>
      </c>
      <c r="L107" s="230">
        <v>26.25</v>
      </c>
      <c r="M107" s="230">
        <v>54.902769999999997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990.1</v>
      </c>
      <c r="D108" s="231">
        <v>987.7166666666667</v>
      </c>
      <c r="E108" s="231">
        <v>980.48333333333335</v>
      </c>
      <c r="F108" s="231">
        <v>970.86666666666667</v>
      </c>
      <c r="G108" s="231">
        <v>963.63333333333333</v>
      </c>
      <c r="H108" s="231">
        <v>997.33333333333337</v>
      </c>
      <c r="I108" s="231">
        <v>1004.5666666666667</v>
      </c>
      <c r="J108" s="231">
        <v>1014.1833333333334</v>
      </c>
      <c r="K108" s="230">
        <v>994.95</v>
      </c>
      <c r="L108" s="230">
        <v>978.1</v>
      </c>
      <c r="M108" s="230">
        <v>2.3101600000000002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575.04999999999995</v>
      </c>
      <c r="D109" s="231">
        <v>573.68333333333328</v>
      </c>
      <c r="E109" s="231">
        <v>570.36666666666656</v>
      </c>
      <c r="F109" s="231">
        <v>565.68333333333328</v>
      </c>
      <c r="G109" s="231">
        <v>562.36666666666656</v>
      </c>
      <c r="H109" s="231">
        <v>578.36666666666656</v>
      </c>
      <c r="I109" s="231">
        <v>581.68333333333339</v>
      </c>
      <c r="J109" s="231">
        <v>586.36666666666656</v>
      </c>
      <c r="K109" s="230">
        <v>577</v>
      </c>
      <c r="L109" s="230">
        <v>569</v>
      </c>
      <c r="M109" s="230">
        <v>1.60154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803.75</v>
      </c>
      <c r="D110" s="231">
        <v>809.95000000000016</v>
      </c>
      <c r="E110" s="231">
        <v>792.75000000000034</v>
      </c>
      <c r="F110" s="231">
        <v>781.75000000000023</v>
      </c>
      <c r="G110" s="231">
        <v>764.55000000000041</v>
      </c>
      <c r="H110" s="231">
        <v>820.95000000000027</v>
      </c>
      <c r="I110" s="231">
        <v>838.15000000000009</v>
      </c>
      <c r="J110" s="231">
        <v>849.1500000000002</v>
      </c>
      <c r="K110" s="230">
        <v>827.15</v>
      </c>
      <c r="L110" s="230">
        <v>798.95</v>
      </c>
      <c r="M110" s="230">
        <v>2.62107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7497.1</v>
      </c>
      <c r="D111" s="231">
        <v>7477.7166666666672</v>
      </c>
      <c r="E111" s="231">
        <v>7430.4333333333343</v>
      </c>
      <c r="F111" s="231">
        <v>7363.7666666666673</v>
      </c>
      <c r="G111" s="231">
        <v>7316.4833333333345</v>
      </c>
      <c r="H111" s="231">
        <v>7544.3833333333341</v>
      </c>
      <c r="I111" s="231">
        <v>7591.666666666667</v>
      </c>
      <c r="J111" s="231">
        <v>7658.3333333333339</v>
      </c>
      <c r="K111" s="230">
        <v>7525</v>
      </c>
      <c r="L111" s="230">
        <v>7411.05</v>
      </c>
      <c r="M111" s="230">
        <v>0.20200000000000001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429.8</v>
      </c>
      <c r="D112" s="231">
        <v>429.2833333333333</v>
      </c>
      <c r="E112" s="231">
        <v>422.56666666666661</v>
      </c>
      <c r="F112" s="231">
        <v>415.33333333333331</v>
      </c>
      <c r="G112" s="231">
        <v>408.61666666666662</v>
      </c>
      <c r="H112" s="231">
        <v>436.51666666666659</v>
      </c>
      <c r="I112" s="231">
        <v>443.23333333333329</v>
      </c>
      <c r="J112" s="231">
        <v>450.46666666666658</v>
      </c>
      <c r="K112" s="230">
        <v>436</v>
      </c>
      <c r="L112" s="230">
        <v>422.05</v>
      </c>
      <c r="M112" s="230">
        <v>1.58307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290.60000000000002</v>
      </c>
      <c r="D113" s="231">
        <v>291.2833333333333</v>
      </c>
      <c r="E113" s="231">
        <v>286.36666666666662</v>
      </c>
      <c r="F113" s="231">
        <v>282.13333333333333</v>
      </c>
      <c r="G113" s="231">
        <v>277.21666666666664</v>
      </c>
      <c r="H113" s="231">
        <v>295.51666666666659</v>
      </c>
      <c r="I113" s="231">
        <v>300.43333333333334</v>
      </c>
      <c r="J113" s="231">
        <v>304.66666666666657</v>
      </c>
      <c r="K113" s="230">
        <v>296.2</v>
      </c>
      <c r="L113" s="230">
        <v>287.05</v>
      </c>
      <c r="M113" s="230">
        <v>23.985220000000002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465.95</v>
      </c>
      <c r="D114" s="231">
        <v>464.48333333333335</v>
      </c>
      <c r="E114" s="231">
        <v>452.16666666666669</v>
      </c>
      <c r="F114" s="231">
        <v>438.38333333333333</v>
      </c>
      <c r="G114" s="231">
        <v>426.06666666666666</v>
      </c>
      <c r="H114" s="231">
        <v>478.26666666666671</v>
      </c>
      <c r="I114" s="231">
        <v>490.58333333333331</v>
      </c>
      <c r="J114" s="231">
        <v>504.36666666666673</v>
      </c>
      <c r="K114" s="230">
        <v>476.8</v>
      </c>
      <c r="L114" s="230">
        <v>450.7</v>
      </c>
      <c r="M114" s="230">
        <v>3.0019200000000001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834.1</v>
      </c>
      <c r="D115" s="231">
        <v>830.0333333333333</v>
      </c>
      <c r="E115" s="231">
        <v>820.06666666666661</v>
      </c>
      <c r="F115" s="231">
        <v>806.0333333333333</v>
      </c>
      <c r="G115" s="231">
        <v>796.06666666666661</v>
      </c>
      <c r="H115" s="231">
        <v>844.06666666666661</v>
      </c>
      <c r="I115" s="231">
        <v>854.0333333333333</v>
      </c>
      <c r="J115" s="231">
        <v>868.06666666666661</v>
      </c>
      <c r="K115" s="230">
        <v>840</v>
      </c>
      <c r="L115" s="230">
        <v>816</v>
      </c>
      <c r="M115" s="230">
        <v>1.4614499999999999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1043.4000000000001</v>
      </c>
      <c r="D116" s="231">
        <v>1039.4833333333333</v>
      </c>
      <c r="E116" s="231">
        <v>1029.8166666666666</v>
      </c>
      <c r="F116" s="231">
        <v>1016.2333333333333</v>
      </c>
      <c r="G116" s="231">
        <v>1006.5666666666666</v>
      </c>
      <c r="H116" s="231">
        <v>1053.0666666666666</v>
      </c>
      <c r="I116" s="231">
        <v>1062.7333333333331</v>
      </c>
      <c r="J116" s="231">
        <v>1076.3166666666666</v>
      </c>
      <c r="K116" s="230">
        <v>1049.1500000000001</v>
      </c>
      <c r="L116" s="230">
        <v>1025.9000000000001</v>
      </c>
      <c r="M116" s="230">
        <v>11.142390000000001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916.25</v>
      </c>
      <c r="D117" s="231">
        <v>917.08333333333337</v>
      </c>
      <c r="E117" s="231">
        <v>912.16666666666674</v>
      </c>
      <c r="F117" s="231">
        <v>908.08333333333337</v>
      </c>
      <c r="G117" s="231">
        <v>903.16666666666674</v>
      </c>
      <c r="H117" s="231">
        <v>921.16666666666674</v>
      </c>
      <c r="I117" s="231">
        <v>926.08333333333348</v>
      </c>
      <c r="J117" s="231">
        <v>930.16666666666674</v>
      </c>
      <c r="K117" s="230">
        <v>922</v>
      </c>
      <c r="L117" s="230">
        <v>913</v>
      </c>
      <c r="M117" s="230">
        <v>11.680859999999999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140.44999999999999</v>
      </c>
      <c r="D118" s="231">
        <v>139.9</v>
      </c>
      <c r="E118" s="231">
        <v>138.60000000000002</v>
      </c>
      <c r="F118" s="231">
        <v>136.75000000000003</v>
      </c>
      <c r="G118" s="231">
        <v>135.45000000000005</v>
      </c>
      <c r="H118" s="231">
        <v>141.75</v>
      </c>
      <c r="I118" s="231">
        <v>143.05000000000001</v>
      </c>
      <c r="J118" s="231">
        <v>144.89999999999998</v>
      </c>
      <c r="K118" s="230">
        <v>141.19999999999999</v>
      </c>
      <c r="L118" s="230">
        <v>138.05000000000001</v>
      </c>
      <c r="M118" s="230">
        <v>18.967839999999999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1496.4</v>
      </c>
      <c r="D119" s="231">
        <v>1492.4666666666665</v>
      </c>
      <c r="E119" s="231">
        <v>1472.9333333333329</v>
      </c>
      <c r="F119" s="231">
        <v>1449.4666666666665</v>
      </c>
      <c r="G119" s="231">
        <v>1429.9333333333329</v>
      </c>
      <c r="H119" s="231">
        <v>1515.9333333333329</v>
      </c>
      <c r="I119" s="231">
        <v>1535.4666666666662</v>
      </c>
      <c r="J119" s="231">
        <v>1558.9333333333329</v>
      </c>
      <c r="K119" s="230">
        <v>1512</v>
      </c>
      <c r="L119" s="230">
        <v>1469</v>
      </c>
      <c r="M119" s="230">
        <v>0.64058999999999999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239.9</v>
      </c>
      <c r="D120" s="231">
        <v>239.26666666666665</v>
      </c>
      <c r="E120" s="231">
        <v>236.93333333333331</v>
      </c>
      <c r="F120" s="231">
        <v>233.96666666666667</v>
      </c>
      <c r="G120" s="231">
        <v>231.63333333333333</v>
      </c>
      <c r="H120" s="231">
        <v>242.23333333333329</v>
      </c>
      <c r="I120" s="231">
        <v>244.56666666666666</v>
      </c>
      <c r="J120" s="231">
        <v>247.53333333333327</v>
      </c>
      <c r="K120" s="230">
        <v>241.6</v>
      </c>
      <c r="L120" s="230">
        <v>236.3</v>
      </c>
      <c r="M120" s="230">
        <v>38.105429999999998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542.15</v>
      </c>
      <c r="D121" s="231">
        <v>543.61666666666667</v>
      </c>
      <c r="E121" s="231">
        <v>537.43333333333339</v>
      </c>
      <c r="F121" s="231">
        <v>532.7166666666667</v>
      </c>
      <c r="G121" s="231">
        <v>526.53333333333342</v>
      </c>
      <c r="H121" s="231">
        <v>548.33333333333337</v>
      </c>
      <c r="I121" s="231">
        <v>554.51666666666654</v>
      </c>
      <c r="J121" s="231">
        <v>559.23333333333335</v>
      </c>
      <c r="K121" s="230">
        <v>549.79999999999995</v>
      </c>
      <c r="L121" s="230">
        <v>538.9</v>
      </c>
      <c r="M121" s="230">
        <v>3.2934800000000002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4278.1499999999996</v>
      </c>
      <c r="D122" s="231">
        <v>4262.5499999999993</v>
      </c>
      <c r="E122" s="231">
        <v>4221.6499999999987</v>
      </c>
      <c r="F122" s="231">
        <v>4165.1499999999996</v>
      </c>
      <c r="G122" s="231">
        <v>4124.2499999999991</v>
      </c>
      <c r="H122" s="231">
        <v>4319.0499999999984</v>
      </c>
      <c r="I122" s="231">
        <v>4359.95</v>
      </c>
      <c r="J122" s="231">
        <v>4416.449999999998</v>
      </c>
      <c r="K122" s="230">
        <v>4303.45</v>
      </c>
      <c r="L122" s="230">
        <v>4206.05</v>
      </c>
      <c r="M122" s="230">
        <v>3.4380899999999999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1608.75</v>
      </c>
      <c r="D123" s="231">
        <v>1611.0333333333335</v>
      </c>
      <c r="E123" s="231">
        <v>1599.8166666666671</v>
      </c>
      <c r="F123" s="231">
        <v>1590.8833333333334</v>
      </c>
      <c r="G123" s="231">
        <v>1579.666666666667</v>
      </c>
      <c r="H123" s="231">
        <v>1619.9666666666672</v>
      </c>
      <c r="I123" s="231">
        <v>1631.1833333333338</v>
      </c>
      <c r="J123" s="231">
        <v>1640.1166666666672</v>
      </c>
      <c r="K123" s="230">
        <v>1622.25</v>
      </c>
      <c r="L123" s="230">
        <v>1602.1</v>
      </c>
      <c r="M123" s="230">
        <v>2.57186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2081.6999999999998</v>
      </c>
      <c r="D124" s="231">
        <v>2073.2666666666664</v>
      </c>
      <c r="E124" s="231">
        <v>2057.0333333333328</v>
      </c>
      <c r="F124" s="231">
        <v>2032.3666666666663</v>
      </c>
      <c r="G124" s="231">
        <v>2016.1333333333328</v>
      </c>
      <c r="H124" s="231">
        <v>2097.9333333333329</v>
      </c>
      <c r="I124" s="231">
        <v>2114.1666666666665</v>
      </c>
      <c r="J124" s="231">
        <v>2138.833333333333</v>
      </c>
      <c r="K124" s="230">
        <v>2089.5</v>
      </c>
      <c r="L124" s="230">
        <v>2048.6</v>
      </c>
      <c r="M124" s="230">
        <v>0.55337000000000003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626.35</v>
      </c>
      <c r="D125" s="231">
        <v>622.23333333333335</v>
      </c>
      <c r="E125" s="231">
        <v>614.11666666666667</v>
      </c>
      <c r="F125" s="231">
        <v>601.88333333333333</v>
      </c>
      <c r="G125" s="231">
        <v>593.76666666666665</v>
      </c>
      <c r="H125" s="231">
        <v>634.4666666666667</v>
      </c>
      <c r="I125" s="231">
        <v>642.58333333333348</v>
      </c>
      <c r="J125" s="231">
        <v>654.81666666666672</v>
      </c>
      <c r="K125" s="230">
        <v>630.35</v>
      </c>
      <c r="L125" s="230">
        <v>610</v>
      </c>
      <c r="M125" s="230">
        <v>25.133849999999999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926.95</v>
      </c>
      <c r="D126" s="231">
        <v>930.20000000000016</v>
      </c>
      <c r="E126" s="231">
        <v>913.95000000000027</v>
      </c>
      <c r="F126" s="231">
        <v>900.95000000000016</v>
      </c>
      <c r="G126" s="231">
        <v>884.70000000000027</v>
      </c>
      <c r="H126" s="231">
        <v>943.20000000000027</v>
      </c>
      <c r="I126" s="231">
        <v>959.45</v>
      </c>
      <c r="J126" s="231">
        <v>972.45000000000027</v>
      </c>
      <c r="K126" s="230">
        <v>946.45</v>
      </c>
      <c r="L126" s="230">
        <v>917.2</v>
      </c>
      <c r="M126" s="230">
        <v>3.4442200000000001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1220.0999999999999</v>
      </c>
      <c r="D127" s="231">
        <v>1213.3666666666666</v>
      </c>
      <c r="E127" s="231">
        <v>1192.7333333333331</v>
      </c>
      <c r="F127" s="231">
        <v>1165.3666666666666</v>
      </c>
      <c r="G127" s="231">
        <v>1144.7333333333331</v>
      </c>
      <c r="H127" s="231">
        <v>1240.7333333333331</v>
      </c>
      <c r="I127" s="231">
        <v>1261.3666666666668</v>
      </c>
      <c r="J127" s="231">
        <v>1288.7333333333331</v>
      </c>
      <c r="K127" s="230">
        <v>1234</v>
      </c>
      <c r="L127" s="230">
        <v>1186</v>
      </c>
      <c r="M127" s="230">
        <v>11.845050000000001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254.5</v>
      </c>
      <c r="D128" s="231">
        <v>254.06666666666669</v>
      </c>
      <c r="E128" s="231">
        <v>252.53333333333339</v>
      </c>
      <c r="F128" s="231">
        <v>250.56666666666669</v>
      </c>
      <c r="G128" s="231">
        <v>249.03333333333339</v>
      </c>
      <c r="H128" s="231">
        <v>256.03333333333342</v>
      </c>
      <c r="I128" s="231">
        <v>257.56666666666672</v>
      </c>
      <c r="J128" s="231">
        <v>259.53333333333342</v>
      </c>
      <c r="K128" s="230">
        <v>255.6</v>
      </c>
      <c r="L128" s="230">
        <v>252.1</v>
      </c>
      <c r="M128" s="230">
        <v>17.783999999999999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1639.7</v>
      </c>
      <c r="D129" s="231">
        <v>1633</v>
      </c>
      <c r="E129" s="231">
        <v>1619.75</v>
      </c>
      <c r="F129" s="231">
        <v>1599.8</v>
      </c>
      <c r="G129" s="231">
        <v>1586.55</v>
      </c>
      <c r="H129" s="231">
        <v>1652.95</v>
      </c>
      <c r="I129" s="231">
        <v>1666.2</v>
      </c>
      <c r="J129" s="231">
        <v>1686.15</v>
      </c>
      <c r="K129" s="230">
        <v>1646.25</v>
      </c>
      <c r="L129" s="230">
        <v>1613.05</v>
      </c>
      <c r="M129" s="230">
        <v>3.4864999999999999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1299.75</v>
      </c>
      <c r="D130" s="231">
        <v>1301.6000000000001</v>
      </c>
      <c r="E130" s="231">
        <v>1285.1500000000003</v>
      </c>
      <c r="F130" s="231">
        <v>1270.5500000000002</v>
      </c>
      <c r="G130" s="231">
        <v>1254.1000000000004</v>
      </c>
      <c r="H130" s="231">
        <v>1316.2000000000003</v>
      </c>
      <c r="I130" s="231">
        <v>1332.65</v>
      </c>
      <c r="J130" s="231">
        <v>1347.2500000000002</v>
      </c>
      <c r="K130" s="230">
        <v>1318.05</v>
      </c>
      <c r="L130" s="230">
        <v>1287</v>
      </c>
      <c r="M130" s="230">
        <v>7.7478999999999996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834.5</v>
      </c>
      <c r="D131" s="231">
        <v>832.85</v>
      </c>
      <c r="E131" s="231">
        <v>820.7</v>
      </c>
      <c r="F131" s="231">
        <v>806.9</v>
      </c>
      <c r="G131" s="231">
        <v>794.75</v>
      </c>
      <c r="H131" s="231">
        <v>846.65000000000009</v>
      </c>
      <c r="I131" s="231">
        <v>858.8</v>
      </c>
      <c r="J131" s="231">
        <v>872.60000000000014</v>
      </c>
      <c r="K131" s="230">
        <v>845</v>
      </c>
      <c r="L131" s="230">
        <v>819.05</v>
      </c>
      <c r="M131" s="230">
        <v>0.32539000000000001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471.9</v>
      </c>
      <c r="D132" s="231">
        <v>466.13333333333338</v>
      </c>
      <c r="E132" s="231">
        <v>459.26666666666677</v>
      </c>
      <c r="F132" s="231">
        <v>446.63333333333338</v>
      </c>
      <c r="G132" s="231">
        <v>439.76666666666677</v>
      </c>
      <c r="H132" s="231">
        <v>478.76666666666677</v>
      </c>
      <c r="I132" s="231">
        <v>485.63333333333344</v>
      </c>
      <c r="J132" s="231">
        <v>498.26666666666677</v>
      </c>
      <c r="K132" s="230">
        <v>473</v>
      </c>
      <c r="L132" s="230">
        <v>453.5</v>
      </c>
      <c r="M132" s="230">
        <v>83.981650000000002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519.1</v>
      </c>
      <c r="D133" s="231">
        <v>520.66666666666663</v>
      </c>
      <c r="E133" s="231">
        <v>515.43333333333328</v>
      </c>
      <c r="F133" s="231">
        <v>511.76666666666665</v>
      </c>
      <c r="G133" s="231">
        <v>506.5333333333333</v>
      </c>
      <c r="H133" s="231">
        <v>524.33333333333326</v>
      </c>
      <c r="I133" s="231">
        <v>529.56666666666661</v>
      </c>
      <c r="J133" s="231">
        <v>533.23333333333323</v>
      </c>
      <c r="K133" s="230">
        <v>525.9</v>
      </c>
      <c r="L133" s="230">
        <v>517</v>
      </c>
      <c r="M133" s="230">
        <v>14.022489999999999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2057.65</v>
      </c>
      <c r="D134" s="231">
        <v>2056.4500000000003</v>
      </c>
      <c r="E134" s="231">
        <v>2031.5500000000006</v>
      </c>
      <c r="F134" s="231">
        <v>2005.4500000000003</v>
      </c>
      <c r="G134" s="231">
        <v>1980.5500000000006</v>
      </c>
      <c r="H134" s="231">
        <v>2082.5500000000006</v>
      </c>
      <c r="I134" s="231">
        <v>2107.4500000000003</v>
      </c>
      <c r="J134" s="231">
        <v>2133.5500000000006</v>
      </c>
      <c r="K134" s="230">
        <v>2081.35</v>
      </c>
      <c r="L134" s="230">
        <v>2030.35</v>
      </c>
      <c r="M134" s="230">
        <v>1.24074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550.85</v>
      </c>
      <c r="D135" s="231">
        <v>555.93333333333339</v>
      </c>
      <c r="E135" s="231">
        <v>541.91666666666674</v>
      </c>
      <c r="F135" s="231">
        <v>532.98333333333335</v>
      </c>
      <c r="G135" s="231">
        <v>518.9666666666667</v>
      </c>
      <c r="H135" s="231">
        <v>564.86666666666679</v>
      </c>
      <c r="I135" s="231">
        <v>578.88333333333344</v>
      </c>
      <c r="J135" s="231">
        <v>587.81666666666683</v>
      </c>
      <c r="K135" s="230">
        <v>569.95000000000005</v>
      </c>
      <c r="L135" s="230">
        <v>547</v>
      </c>
      <c r="M135" s="230">
        <v>6.5400900000000002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1941.1</v>
      </c>
      <c r="D136" s="231">
        <v>1953.2666666666667</v>
      </c>
      <c r="E136" s="231">
        <v>1921.8333333333333</v>
      </c>
      <c r="F136" s="231">
        <v>1902.5666666666666</v>
      </c>
      <c r="G136" s="231">
        <v>1871.1333333333332</v>
      </c>
      <c r="H136" s="231">
        <v>1972.5333333333333</v>
      </c>
      <c r="I136" s="231">
        <v>2003.9666666666667</v>
      </c>
      <c r="J136" s="231">
        <v>2023.2333333333333</v>
      </c>
      <c r="K136" s="230">
        <v>1984.7</v>
      </c>
      <c r="L136" s="230">
        <v>1934</v>
      </c>
      <c r="M136" s="230">
        <v>2.2084899999999998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361.35</v>
      </c>
      <c r="D137" s="231">
        <v>364.5333333333333</v>
      </c>
      <c r="E137" s="231">
        <v>354.11666666666662</v>
      </c>
      <c r="F137" s="231">
        <v>346.88333333333333</v>
      </c>
      <c r="G137" s="231">
        <v>336.46666666666664</v>
      </c>
      <c r="H137" s="231">
        <v>371.76666666666659</v>
      </c>
      <c r="I137" s="231">
        <v>382.18333333333334</v>
      </c>
      <c r="J137" s="231">
        <v>389.41666666666657</v>
      </c>
      <c r="K137" s="230">
        <v>374.95</v>
      </c>
      <c r="L137" s="230">
        <v>357.3</v>
      </c>
      <c r="M137" s="230">
        <v>2.42482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219.3</v>
      </c>
      <c r="D138" s="231">
        <v>219.66666666666666</v>
      </c>
      <c r="E138" s="231">
        <v>216.63333333333333</v>
      </c>
      <c r="F138" s="231">
        <v>213.96666666666667</v>
      </c>
      <c r="G138" s="231">
        <v>210.93333333333334</v>
      </c>
      <c r="H138" s="231">
        <v>222.33333333333331</v>
      </c>
      <c r="I138" s="231">
        <v>225.36666666666667</v>
      </c>
      <c r="J138" s="231">
        <v>228.0333333333333</v>
      </c>
      <c r="K138" s="230">
        <v>222.7</v>
      </c>
      <c r="L138" s="230">
        <v>217</v>
      </c>
      <c r="M138" s="230">
        <v>14.50043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182.95</v>
      </c>
      <c r="D139" s="231">
        <v>181.98333333333335</v>
      </c>
      <c r="E139" s="231">
        <v>179.7166666666667</v>
      </c>
      <c r="F139" s="231">
        <v>176.48333333333335</v>
      </c>
      <c r="G139" s="231">
        <v>174.2166666666667</v>
      </c>
      <c r="H139" s="231">
        <v>185.2166666666667</v>
      </c>
      <c r="I139" s="231">
        <v>187.48333333333335</v>
      </c>
      <c r="J139" s="231">
        <v>190.7166666666667</v>
      </c>
      <c r="K139" s="230">
        <v>184.25</v>
      </c>
      <c r="L139" s="230">
        <v>178.75</v>
      </c>
      <c r="M139" s="230">
        <v>22.7605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35.6</v>
      </c>
      <c r="D140" s="231">
        <v>35.966666666666669</v>
      </c>
      <c r="E140" s="231">
        <v>35.13333333333334</v>
      </c>
      <c r="F140" s="231">
        <v>34.666666666666671</v>
      </c>
      <c r="G140" s="231">
        <v>33.833333333333343</v>
      </c>
      <c r="H140" s="231">
        <v>36.433333333333337</v>
      </c>
      <c r="I140" s="231">
        <v>37.266666666666666</v>
      </c>
      <c r="J140" s="231">
        <v>37.733333333333334</v>
      </c>
      <c r="K140" s="230">
        <v>36.799999999999997</v>
      </c>
      <c r="L140" s="230">
        <v>35.5</v>
      </c>
      <c r="M140" s="230">
        <v>11.46635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167.25</v>
      </c>
      <c r="D141" s="231">
        <v>168.20000000000002</v>
      </c>
      <c r="E141" s="231">
        <v>158.60000000000002</v>
      </c>
      <c r="F141" s="231">
        <v>149.95000000000002</v>
      </c>
      <c r="G141" s="231">
        <v>140.35000000000002</v>
      </c>
      <c r="H141" s="231">
        <v>176.85000000000002</v>
      </c>
      <c r="I141" s="231">
        <v>186.45</v>
      </c>
      <c r="J141" s="231">
        <v>195.10000000000002</v>
      </c>
      <c r="K141" s="230">
        <v>177.8</v>
      </c>
      <c r="L141" s="230">
        <v>159.55000000000001</v>
      </c>
      <c r="M141" s="230">
        <v>12.69631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3098.3</v>
      </c>
      <c r="D142" s="231">
        <v>3114.0499999999997</v>
      </c>
      <c r="E142" s="231">
        <v>3069.7499999999995</v>
      </c>
      <c r="F142" s="231">
        <v>3041.2</v>
      </c>
      <c r="G142" s="231">
        <v>2996.8999999999996</v>
      </c>
      <c r="H142" s="231">
        <v>3142.5999999999995</v>
      </c>
      <c r="I142" s="231">
        <v>3186.8999999999996</v>
      </c>
      <c r="J142" s="231">
        <v>3215.4499999999994</v>
      </c>
      <c r="K142" s="230">
        <v>3158.35</v>
      </c>
      <c r="L142" s="230">
        <v>3085.5</v>
      </c>
      <c r="M142" s="230">
        <v>4.7997399999999999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3035.35</v>
      </c>
      <c r="D143" s="231">
        <v>3023.4500000000003</v>
      </c>
      <c r="E143" s="231">
        <v>3003.9000000000005</v>
      </c>
      <c r="F143" s="231">
        <v>2972.4500000000003</v>
      </c>
      <c r="G143" s="231">
        <v>2952.9000000000005</v>
      </c>
      <c r="H143" s="231">
        <v>3054.9000000000005</v>
      </c>
      <c r="I143" s="231">
        <v>3074.4500000000007</v>
      </c>
      <c r="J143" s="231">
        <v>3105.9000000000005</v>
      </c>
      <c r="K143" s="230">
        <v>3043</v>
      </c>
      <c r="L143" s="230">
        <v>2992</v>
      </c>
      <c r="M143" s="230">
        <v>4.67483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1940.15</v>
      </c>
      <c r="D144" s="231">
        <v>1953.5833333333333</v>
      </c>
      <c r="E144" s="231">
        <v>1920.5666666666666</v>
      </c>
      <c r="F144" s="231">
        <v>1900.9833333333333</v>
      </c>
      <c r="G144" s="231">
        <v>1867.9666666666667</v>
      </c>
      <c r="H144" s="231">
        <v>1973.1666666666665</v>
      </c>
      <c r="I144" s="231">
        <v>2006.1833333333334</v>
      </c>
      <c r="J144" s="231">
        <v>2025.7666666666664</v>
      </c>
      <c r="K144" s="230">
        <v>1986.6</v>
      </c>
      <c r="L144" s="230">
        <v>1934</v>
      </c>
      <c r="M144" s="230">
        <v>1.35812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4391.95</v>
      </c>
      <c r="D145" s="231">
        <v>4405.333333333333</v>
      </c>
      <c r="E145" s="231">
        <v>4370.6666666666661</v>
      </c>
      <c r="F145" s="231">
        <v>4349.3833333333332</v>
      </c>
      <c r="G145" s="231">
        <v>4314.7166666666662</v>
      </c>
      <c r="H145" s="231">
        <v>4426.6166666666659</v>
      </c>
      <c r="I145" s="231">
        <v>4461.2833333333319</v>
      </c>
      <c r="J145" s="231">
        <v>4482.5666666666657</v>
      </c>
      <c r="K145" s="230">
        <v>4440</v>
      </c>
      <c r="L145" s="230">
        <v>4384.05</v>
      </c>
      <c r="M145" s="230">
        <v>3.2608100000000002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496.6</v>
      </c>
      <c r="D146" s="231">
        <v>496.2166666666667</v>
      </c>
      <c r="E146" s="231">
        <v>490.38333333333338</v>
      </c>
      <c r="F146" s="231">
        <v>484.16666666666669</v>
      </c>
      <c r="G146" s="231">
        <v>478.33333333333337</v>
      </c>
      <c r="H146" s="231">
        <v>502.43333333333339</v>
      </c>
      <c r="I146" s="231">
        <v>508.26666666666665</v>
      </c>
      <c r="J146" s="231">
        <v>514.48333333333335</v>
      </c>
      <c r="K146" s="230">
        <v>502.05</v>
      </c>
      <c r="L146" s="230">
        <v>490</v>
      </c>
      <c r="M146" s="230">
        <v>1.0745400000000001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205.25</v>
      </c>
      <c r="D147" s="231">
        <v>206.18333333333331</v>
      </c>
      <c r="E147" s="231">
        <v>202.06666666666661</v>
      </c>
      <c r="F147" s="231">
        <v>198.8833333333333</v>
      </c>
      <c r="G147" s="231">
        <v>194.76666666666659</v>
      </c>
      <c r="H147" s="231">
        <v>209.36666666666662</v>
      </c>
      <c r="I147" s="231">
        <v>213.48333333333335</v>
      </c>
      <c r="J147" s="231">
        <v>216.66666666666663</v>
      </c>
      <c r="K147" s="230">
        <v>210.3</v>
      </c>
      <c r="L147" s="230">
        <v>203</v>
      </c>
      <c r="M147" s="230">
        <v>17.76221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189</v>
      </c>
      <c r="D148" s="231">
        <v>189.01666666666665</v>
      </c>
      <c r="E148" s="231">
        <v>185.0333333333333</v>
      </c>
      <c r="F148" s="231">
        <v>181.06666666666666</v>
      </c>
      <c r="G148" s="231">
        <v>177.08333333333331</v>
      </c>
      <c r="H148" s="231">
        <v>192.98333333333329</v>
      </c>
      <c r="I148" s="231">
        <v>196.96666666666664</v>
      </c>
      <c r="J148" s="231">
        <v>200.93333333333328</v>
      </c>
      <c r="K148" s="230">
        <v>193</v>
      </c>
      <c r="L148" s="230">
        <v>185.05</v>
      </c>
      <c r="M148" s="230">
        <v>7.3330599999999997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46</v>
      </c>
      <c r="D149" s="231">
        <v>46.15</v>
      </c>
      <c r="E149" s="231">
        <v>45.65</v>
      </c>
      <c r="F149" s="231">
        <v>45.3</v>
      </c>
      <c r="G149" s="231">
        <v>44.8</v>
      </c>
      <c r="H149" s="231">
        <v>46.5</v>
      </c>
      <c r="I149" s="231">
        <v>47</v>
      </c>
      <c r="J149" s="231">
        <v>47.35</v>
      </c>
      <c r="K149" s="230">
        <v>46.65</v>
      </c>
      <c r="L149" s="230">
        <v>45.8</v>
      </c>
      <c r="M149" s="230">
        <v>20.903780000000001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63.8</v>
      </c>
      <c r="D150" s="231">
        <v>64.433333333333337</v>
      </c>
      <c r="E150" s="231">
        <v>61.916666666666671</v>
      </c>
      <c r="F150" s="231">
        <v>60.033333333333331</v>
      </c>
      <c r="G150" s="231">
        <v>57.516666666666666</v>
      </c>
      <c r="H150" s="231">
        <v>66.316666666666677</v>
      </c>
      <c r="I150" s="231">
        <v>68.833333333333329</v>
      </c>
      <c r="J150" s="231">
        <v>70.716666666666683</v>
      </c>
      <c r="K150" s="230">
        <v>66.95</v>
      </c>
      <c r="L150" s="230">
        <v>62.55</v>
      </c>
      <c r="M150" s="230">
        <v>149.5462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3570.9</v>
      </c>
      <c r="D151" s="231">
        <v>3553.7999999999997</v>
      </c>
      <c r="E151" s="231">
        <v>3528.5999999999995</v>
      </c>
      <c r="F151" s="231">
        <v>3486.2999999999997</v>
      </c>
      <c r="G151" s="231">
        <v>3461.0999999999995</v>
      </c>
      <c r="H151" s="231">
        <v>3596.0999999999995</v>
      </c>
      <c r="I151" s="231">
        <v>3621.2999999999993</v>
      </c>
      <c r="J151" s="231">
        <v>3663.5999999999995</v>
      </c>
      <c r="K151" s="230">
        <v>3579</v>
      </c>
      <c r="L151" s="230">
        <v>3511.5</v>
      </c>
      <c r="M151" s="230">
        <v>7.6268900000000004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472.2</v>
      </c>
      <c r="D152" s="231">
        <v>471.4666666666667</v>
      </c>
      <c r="E152" s="231">
        <v>464.43333333333339</v>
      </c>
      <c r="F152" s="231">
        <v>456.66666666666669</v>
      </c>
      <c r="G152" s="231">
        <v>449.63333333333338</v>
      </c>
      <c r="H152" s="231">
        <v>479.23333333333341</v>
      </c>
      <c r="I152" s="231">
        <v>486.26666666666671</v>
      </c>
      <c r="J152" s="231">
        <v>494.03333333333342</v>
      </c>
      <c r="K152" s="230">
        <v>478.5</v>
      </c>
      <c r="L152" s="230">
        <v>463.7</v>
      </c>
      <c r="M152" s="230">
        <v>2.39438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392.15</v>
      </c>
      <c r="D153" s="231">
        <v>391.66666666666669</v>
      </c>
      <c r="E153" s="231">
        <v>389.53333333333336</v>
      </c>
      <c r="F153" s="231">
        <v>386.91666666666669</v>
      </c>
      <c r="G153" s="231">
        <v>384.78333333333336</v>
      </c>
      <c r="H153" s="231">
        <v>394.28333333333336</v>
      </c>
      <c r="I153" s="231">
        <v>396.41666666666669</v>
      </c>
      <c r="J153" s="231">
        <v>399.03333333333336</v>
      </c>
      <c r="K153" s="230">
        <v>393.8</v>
      </c>
      <c r="L153" s="230">
        <v>389.05</v>
      </c>
      <c r="M153" s="230">
        <v>1.8524700000000001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1393.5</v>
      </c>
      <c r="D154" s="231">
        <v>1394.5666666666666</v>
      </c>
      <c r="E154" s="231">
        <v>1377.1333333333332</v>
      </c>
      <c r="F154" s="231">
        <v>1360.7666666666667</v>
      </c>
      <c r="G154" s="231">
        <v>1343.3333333333333</v>
      </c>
      <c r="H154" s="231">
        <v>1410.9333333333332</v>
      </c>
      <c r="I154" s="231">
        <v>1428.3666666666666</v>
      </c>
      <c r="J154" s="231">
        <v>1444.7333333333331</v>
      </c>
      <c r="K154" s="230">
        <v>1412</v>
      </c>
      <c r="L154" s="230">
        <v>1378.2</v>
      </c>
      <c r="M154" s="230">
        <v>0.94576000000000005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100.45</v>
      </c>
      <c r="D155" s="231">
        <v>99</v>
      </c>
      <c r="E155" s="231">
        <v>96.2</v>
      </c>
      <c r="F155" s="231">
        <v>91.95</v>
      </c>
      <c r="G155" s="231">
        <v>89.15</v>
      </c>
      <c r="H155" s="231">
        <v>103.25</v>
      </c>
      <c r="I155" s="231">
        <v>106.05000000000001</v>
      </c>
      <c r="J155" s="231">
        <v>110.3</v>
      </c>
      <c r="K155" s="230">
        <v>101.8</v>
      </c>
      <c r="L155" s="230">
        <v>94.75</v>
      </c>
      <c r="M155" s="230">
        <v>144.71513999999999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81.2</v>
      </c>
      <c r="D156" s="231">
        <v>81.233333333333334</v>
      </c>
      <c r="E156" s="231">
        <v>79.466666666666669</v>
      </c>
      <c r="F156" s="231">
        <v>77.733333333333334</v>
      </c>
      <c r="G156" s="231">
        <v>75.966666666666669</v>
      </c>
      <c r="H156" s="231">
        <v>82.966666666666669</v>
      </c>
      <c r="I156" s="231">
        <v>84.733333333333348</v>
      </c>
      <c r="J156" s="231">
        <v>86.466666666666669</v>
      </c>
      <c r="K156" s="230">
        <v>83</v>
      </c>
      <c r="L156" s="230">
        <v>79.5</v>
      </c>
      <c r="M156" s="230">
        <v>61.027549999999998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2058.15</v>
      </c>
      <c r="D157" s="231">
        <v>2063.35</v>
      </c>
      <c r="E157" s="231">
        <v>2032.35</v>
      </c>
      <c r="F157" s="231">
        <v>2006.55</v>
      </c>
      <c r="G157" s="231">
        <v>1975.55</v>
      </c>
      <c r="H157" s="231">
        <v>2089.1499999999996</v>
      </c>
      <c r="I157" s="231">
        <v>2120.1499999999996</v>
      </c>
      <c r="J157" s="231">
        <v>2145.9499999999998</v>
      </c>
      <c r="K157" s="230">
        <v>2094.35</v>
      </c>
      <c r="L157" s="230">
        <v>2037.55</v>
      </c>
      <c r="M157" s="230">
        <v>1.15496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204.6</v>
      </c>
      <c r="D158" s="231">
        <v>203.54999999999998</v>
      </c>
      <c r="E158" s="231">
        <v>201.39999999999998</v>
      </c>
      <c r="F158" s="231">
        <v>198.2</v>
      </c>
      <c r="G158" s="231">
        <v>196.04999999999998</v>
      </c>
      <c r="H158" s="231">
        <v>206.74999999999997</v>
      </c>
      <c r="I158" s="231">
        <v>208.9</v>
      </c>
      <c r="J158" s="231">
        <v>212.09999999999997</v>
      </c>
      <c r="K158" s="230">
        <v>205.7</v>
      </c>
      <c r="L158" s="230">
        <v>200.35</v>
      </c>
      <c r="M158" s="230">
        <v>34.762099999999997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287.45</v>
      </c>
      <c r="D159" s="231">
        <v>288.23333333333335</v>
      </c>
      <c r="E159" s="231">
        <v>284.41666666666669</v>
      </c>
      <c r="F159" s="231">
        <v>281.38333333333333</v>
      </c>
      <c r="G159" s="231">
        <v>277.56666666666666</v>
      </c>
      <c r="H159" s="231">
        <v>291.26666666666671</v>
      </c>
      <c r="I159" s="231">
        <v>295.08333333333331</v>
      </c>
      <c r="J159" s="231">
        <v>298.11666666666673</v>
      </c>
      <c r="K159" s="230">
        <v>292.05</v>
      </c>
      <c r="L159" s="230">
        <v>285.2</v>
      </c>
      <c r="M159" s="230">
        <v>1.1575800000000001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128.30000000000001</v>
      </c>
      <c r="D160" s="231">
        <v>126.98333333333333</v>
      </c>
      <c r="E160" s="231">
        <v>125.11666666666667</v>
      </c>
      <c r="F160" s="231">
        <v>121.93333333333334</v>
      </c>
      <c r="G160" s="231">
        <v>120.06666666666668</v>
      </c>
      <c r="H160" s="231">
        <v>130.16666666666669</v>
      </c>
      <c r="I160" s="231">
        <v>132.0333333333333</v>
      </c>
      <c r="J160" s="231">
        <v>135.21666666666667</v>
      </c>
      <c r="K160" s="230">
        <v>128.85</v>
      </c>
      <c r="L160" s="230">
        <v>123.8</v>
      </c>
      <c r="M160" s="230">
        <v>48.456659999999999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126.15</v>
      </c>
      <c r="D161" s="231">
        <v>126.08333333333333</v>
      </c>
      <c r="E161" s="231">
        <v>124.56666666666666</v>
      </c>
      <c r="F161" s="231">
        <v>122.98333333333333</v>
      </c>
      <c r="G161" s="231">
        <v>121.46666666666667</v>
      </c>
      <c r="H161" s="231">
        <v>127.66666666666666</v>
      </c>
      <c r="I161" s="231">
        <v>129.18333333333334</v>
      </c>
      <c r="J161" s="231">
        <v>130.76666666666665</v>
      </c>
      <c r="K161" s="230">
        <v>127.6</v>
      </c>
      <c r="L161" s="230">
        <v>124.5</v>
      </c>
      <c r="M161" s="230">
        <v>96.696600000000004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307.10000000000002</v>
      </c>
      <c r="D162" s="231">
        <v>309.23333333333335</v>
      </c>
      <c r="E162" s="231">
        <v>299.56666666666672</v>
      </c>
      <c r="F162" s="231">
        <v>292.03333333333336</v>
      </c>
      <c r="G162" s="231">
        <v>282.36666666666673</v>
      </c>
      <c r="H162" s="231">
        <v>316.76666666666671</v>
      </c>
      <c r="I162" s="231">
        <v>326.43333333333334</v>
      </c>
      <c r="J162" s="231">
        <v>333.9666666666667</v>
      </c>
      <c r="K162" s="230">
        <v>318.89999999999998</v>
      </c>
      <c r="L162" s="230">
        <v>301.7</v>
      </c>
      <c r="M162" s="230">
        <v>3.3138200000000002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4432.5</v>
      </c>
      <c r="D163" s="231">
        <v>4434.333333333333</v>
      </c>
      <c r="E163" s="231">
        <v>4409.1666666666661</v>
      </c>
      <c r="F163" s="231">
        <v>4385.833333333333</v>
      </c>
      <c r="G163" s="231">
        <v>4360.6666666666661</v>
      </c>
      <c r="H163" s="231">
        <v>4457.6666666666661</v>
      </c>
      <c r="I163" s="231">
        <v>4482.8333333333321</v>
      </c>
      <c r="J163" s="231">
        <v>4506.1666666666661</v>
      </c>
      <c r="K163" s="230">
        <v>4459.5</v>
      </c>
      <c r="L163" s="230">
        <v>4411</v>
      </c>
      <c r="M163" s="230">
        <v>0.13664000000000001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880.85</v>
      </c>
      <c r="D164" s="231">
        <v>885.2833333333333</v>
      </c>
      <c r="E164" s="231">
        <v>870.56666666666661</v>
      </c>
      <c r="F164" s="231">
        <v>860.2833333333333</v>
      </c>
      <c r="G164" s="231">
        <v>845.56666666666661</v>
      </c>
      <c r="H164" s="231">
        <v>895.56666666666661</v>
      </c>
      <c r="I164" s="231">
        <v>910.2833333333333</v>
      </c>
      <c r="J164" s="231">
        <v>920.56666666666661</v>
      </c>
      <c r="K164" s="230">
        <v>900</v>
      </c>
      <c r="L164" s="230">
        <v>875</v>
      </c>
      <c r="M164" s="230">
        <v>1.97943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190.5</v>
      </c>
      <c r="D165" s="231">
        <v>189.75</v>
      </c>
      <c r="E165" s="231">
        <v>187.5</v>
      </c>
      <c r="F165" s="231">
        <v>184.5</v>
      </c>
      <c r="G165" s="231">
        <v>182.25</v>
      </c>
      <c r="H165" s="231">
        <v>192.75</v>
      </c>
      <c r="I165" s="231">
        <v>195</v>
      </c>
      <c r="J165" s="231">
        <v>198</v>
      </c>
      <c r="K165" s="230">
        <v>192</v>
      </c>
      <c r="L165" s="230">
        <v>186.75</v>
      </c>
      <c r="M165" s="230">
        <v>7.7396900000000004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134.1</v>
      </c>
      <c r="D166" s="231">
        <v>134.45000000000002</v>
      </c>
      <c r="E166" s="231">
        <v>132.25000000000003</v>
      </c>
      <c r="F166" s="231">
        <v>130.4</v>
      </c>
      <c r="G166" s="231">
        <v>128.20000000000002</v>
      </c>
      <c r="H166" s="231">
        <v>136.30000000000004</v>
      </c>
      <c r="I166" s="231">
        <v>138.50000000000003</v>
      </c>
      <c r="J166" s="231">
        <v>140.35000000000005</v>
      </c>
      <c r="K166" s="230">
        <v>136.65</v>
      </c>
      <c r="L166" s="230">
        <v>132.6</v>
      </c>
      <c r="M166" s="230">
        <v>38.604460000000003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282.25</v>
      </c>
      <c r="D167" s="231">
        <v>281.90000000000003</v>
      </c>
      <c r="E167" s="231">
        <v>278.85000000000008</v>
      </c>
      <c r="F167" s="231">
        <v>275.45000000000005</v>
      </c>
      <c r="G167" s="231">
        <v>272.40000000000009</v>
      </c>
      <c r="H167" s="231">
        <v>285.30000000000007</v>
      </c>
      <c r="I167" s="231">
        <v>288.35000000000002</v>
      </c>
      <c r="J167" s="231">
        <v>291.75000000000006</v>
      </c>
      <c r="K167" s="230">
        <v>284.95</v>
      </c>
      <c r="L167" s="230">
        <v>278.5</v>
      </c>
      <c r="M167" s="230">
        <v>3.9791400000000001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1104</v>
      </c>
      <c r="D168" s="231">
        <v>1121.3500000000001</v>
      </c>
      <c r="E168" s="231">
        <v>1067.7000000000003</v>
      </c>
      <c r="F168" s="231">
        <v>1031.4000000000001</v>
      </c>
      <c r="G168" s="231">
        <v>977.75000000000023</v>
      </c>
      <c r="H168" s="231">
        <v>1157.6500000000003</v>
      </c>
      <c r="I168" s="231">
        <v>1211.3000000000004</v>
      </c>
      <c r="J168" s="231">
        <v>1247.6000000000004</v>
      </c>
      <c r="K168" s="230">
        <v>1175</v>
      </c>
      <c r="L168" s="230">
        <v>1085.05</v>
      </c>
      <c r="M168" s="230">
        <v>3.2597700000000001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104.85</v>
      </c>
      <c r="D169" s="231">
        <v>104.5</v>
      </c>
      <c r="E169" s="231">
        <v>103.3</v>
      </c>
      <c r="F169" s="231">
        <v>101.75</v>
      </c>
      <c r="G169" s="231">
        <v>100.55</v>
      </c>
      <c r="H169" s="231">
        <v>106.05</v>
      </c>
      <c r="I169" s="231">
        <v>107.24999999999999</v>
      </c>
      <c r="J169" s="231">
        <v>108.8</v>
      </c>
      <c r="K169" s="230">
        <v>105.7</v>
      </c>
      <c r="L169" s="230">
        <v>102.95</v>
      </c>
      <c r="M169" s="230">
        <v>159.68521999999999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1480.2</v>
      </c>
      <c r="D170" s="231">
        <v>1476.7166666666669</v>
      </c>
      <c r="E170" s="231">
        <v>1466.2833333333338</v>
      </c>
      <c r="F170" s="231">
        <v>1452.3666666666668</v>
      </c>
      <c r="G170" s="231">
        <v>1441.9333333333336</v>
      </c>
      <c r="H170" s="231">
        <v>1490.6333333333339</v>
      </c>
      <c r="I170" s="231">
        <v>1501.0666666666668</v>
      </c>
      <c r="J170" s="231">
        <v>1514.983333333334</v>
      </c>
      <c r="K170" s="230">
        <v>1487.15</v>
      </c>
      <c r="L170" s="230">
        <v>1462.8</v>
      </c>
      <c r="M170" s="230">
        <v>0.55518000000000001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45.15</v>
      </c>
      <c r="D171" s="231">
        <v>44.95000000000001</v>
      </c>
      <c r="E171" s="231">
        <v>44.65000000000002</v>
      </c>
      <c r="F171" s="231">
        <v>44.150000000000013</v>
      </c>
      <c r="G171" s="231">
        <v>43.850000000000023</v>
      </c>
      <c r="H171" s="231">
        <v>45.450000000000017</v>
      </c>
      <c r="I171" s="231">
        <v>45.750000000000014</v>
      </c>
      <c r="J171" s="231">
        <v>46.250000000000014</v>
      </c>
      <c r="K171" s="230">
        <v>45.25</v>
      </c>
      <c r="L171" s="230">
        <v>44.45</v>
      </c>
      <c r="M171" s="230">
        <v>66.894149999999996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2612.6</v>
      </c>
      <c r="D172" s="231">
        <v>2628.5499999999997</v>
      </c>
      <c r="E172" s="231">
        <v>2589.0499999999993</v>
      </c>
      <c r="F172" s="231">
        <v>2565.4999999999995</v>
      </c>
      <c r="G172" s="231">
        <v>2525.9999999999991</v>
      </c>
      <c r="H172" s="231">
        <v>2652.0999999999995</v>
      </c>
      <c r="I172" s="231">
        <v>2691.6000000000004</v>
      </c>
      <c r="J172" s="231">
        <v>2715.1499999999996</v>
      </c>
      <c r="K172" s="230">
        <v>2668.05</v>
      </c>
      <c r="L172" s="230">
        <v>2605</v>
      </c>
      <c r="M172" s="230">
        <v>8.1119999999999998E-2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2996.35</v>
      </c>
      <c r="D173" s="231">
        <v>2999.8666666666663</v>
      </c>
      <c r="E173" s="231">
        <v>2969.7833333333328</v>
      </c>
      <c r="F173" s="231">
        <v>2943.2166666666667</v>
      </c>
      <c r="G173" s="231">
        <v>2913.1333333333332</v>
      </c>
      <c r="H173" s="231">
        <v>3026.4333333333325</v>
      </c>
      <c r="I173" s="231">
        <v>3056.5166666666655</v>
      </c>
      <c r="J173" s="231">
        <v>3083.0833333333321</v>
      </c>
      <c r="K173" s="230">
        <v>3029.95</v>
      </c>
      <c r="L173" s="230">
        <v>2973.3</v>
      </c>
      <c r="M173" s="230">
        <v>0.30488999999999999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173.65</v>
      </c>
      <c r="D174" s="231">
        <v>174.1</v>
      </c>
      <c r="E174" s="231">
        <v>171.5</v>
      </c>
      <c r="F174" s="231">
        <v>169.35</v>
      </c>
      <c r="G174" s="231">
        <v>166.75</v>
      </c>
      <c r="H174" s="231">
        <v>176.25</v>
      </c>
      <c r="I174" s="231">
        <v>178.84999999999997</v>
      </c>
      <c r="J174" s="231">
        <v>181</v>
      </c>
      <c r="K174" s="230">
        <v>176.7</v>
      </c>
      <c r="L174" s="230">
        <v>171.95</v>
      </c>
      <c r="M174" s="230">
        <v>4.6970799999999997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1065.5999999999999</v>
      </c>
      <c r="D175" s="231">
        <v>1108.5333333333333</v>
      </c>
      <c r="E175" s="231">
        <v>1022.6666666666665</v>
      </c>
      <c r="F175" s="231">
        <v>979.73333333333312</v>
      </c>
      <c r="G175" s="231">
        <v>893.86666666666633</v>
      </c>
      <c r="H175" s="231">
        <v>1151.4666666666667</v>
      </c>
      <c r="I175" s="231">
        <v>1237.3333333333335</v>
      </c>
      <c r="J175" s="231">
        <v>1280.2666666666669</v>
      </c>
      <c r="K175" s="230">
        <v>1194.4000000000001</v>
      </c>
      <c r="L175" s="230">
        <v>1065.5999999999999</v>
      </c>
      <c r="M175" s="230">
        <v>28.39265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1290.45</v>
      </c>
      <c r="D176" s="231">
        <v>1287.7166666666667</v>
      </c>
      <c r="E176" s="231">
        <v>1279.8333333333335</v>
      </c>
      <c r="F176" s="231">
        <v>1269.2166666666667</v>
      </c>
      <c r="G176" s="231">
        <v>1261.3333333333335</v>
      </c>
      <c r="H176" s="231">
        <v>1298.3333333333335</v>
      </c>
      <c r="I176" s="231">
        <v>1306.2166666666667</v>
      </c>
      <c r="J176" s="231">
        <v>1316.8333333333335</v>
      </c>
      <c r="K176" s="230">
        <v>1295.5999999999999</v>
      </c>
      <c r="L176" s="230">
        <v>1277.0999999999999</v>
      </c>
      <c r="M176" s="230">
        <v>0.23293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624.29999999999995</v>
      </c>
      <c r="D177" s="231">
        <v>618.7166666666667</v>
      </c>
      <c r="E177" s="231">
        <v>607.58333333333337</v>
      </c>
      <c r="F177" s="231">
        <v>590.86666666666667</v>
      </c>
      <c r="G177" s="231">
        <v>579.73333333333335</v>
      </c>
      <c r="H177" s="231">
        <v>635.43333333333339</v>
      </c>
      <c r="I177" s="231">
        <v>646.56666666666661</v>
      </c>
      <c r="J177" s="231">
        <v>663.28333333333342</v>
      </c>
      <c r="K177" s="230">
        <v>629.85</v>
      </c>
      <c r="L177" s="230">
        <v>602</v>
      </c>
      <c r="M177" s="230">
        <v>37.719389999999997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1125.3499999999999</v>
      </c>
      <c r="D178" s="231">
        <v>1117.05</v>
      </c>
      <c r="E178" s="231">
        <v>1103.3999999999999</v>
      </c>
      <c r="F178" s="231">
        <v>1081.4499999999998</v>
      </c>
      <c r="G178" s="231">
        <v>1067.7999999999997</v>
      </c>
      <c r="H178" s="231">
        <v>1139</v>
      </c>
      <c r="I178" s="231">
        <v>1152.6500000000001</v>
      </c>
      <c r="J178" s="231">
        <v>1174.6000000000001</v>
      </c>
      <c r="K178" s="230">
        <v>1130.7</v>
      </c>
      <c r="L178" s="230">
        <v>1095.0999999999999</v>
      </c>
      <c r="M178" s="230">
        <v>0.13622999999999999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1736.5</v>
      </c>
      <c r="D179" s="231">
        <v>1735.6166666666668</v>
      </c>
      <c r="E179" s="231">
        <v>1725.3833333333337</v>
      </c>
      <c r="F179" s="231">
        <v>1714.2666666666669</v>
      </c>
      <c r="G179" s="231">
        <v>1704.0333333333338</v>
      </c>
      <c r="H179" s="231">
        <v>1746.7333333333336</v>
      </c>
      <c r="I179" s="231">
        <v>1756.9666666666667</v>
      </c>
      <c r="J179" s="231">
        <v>1768.0833333333335</v>
      </c>
      <c r="K179" s="230">
        <v>1745.85</v>
      </c>
      <c r="L179" s="230">
        <v>1724.5</v>
      </c>
      <c r="M179" s="230">
        <v>0.28000999999999998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421.75</v>
      </c>
      <c r="D180" s="231">
        <v>422.26666666666665</v>
      </c>
      <c r="E180" s="231">
        <v>418.73333333333329</v>
      </c>
      <c r="F180" s="231">
        <v>415.71666666666664</v>
      </c>
      <c r="G180" s="231">
        <v>412.18333333333328</v>
      </c>
      <c r="H180" s="231">
        <v>425.2833333333333</v>
      </c>
      <c r="I180" s="231">
        <v>428.81666666666661</v>
      </c>
      <c r="J180" s="231">
        <v>431.83333333333331</v>
      </c>
      <c r="K180" s="230">
        <v>425.8</v>
      </c>
      <c r="L180" s="230">
        <v>419.25</v>
      </c>
      <c r="M180" s="230">
        <v>0.38352000000000003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1009.75</v>
      </c>
      <c r="D181" s="231">
        <v>1009.4166666666666</v>
      </c>
      <c r="E181" s="231">
        <v>1004.1833333333333</v>
      </c>
      <c r="F181" s="231">
        <v>998.61666666666667</v>
      </c>
      <c r="G181" s="231">
        <v>993.38333333333333</v>
      </c>
      <c r="H181" s="231">
        <v>1014.9833333333332</v>
      </c>
      <c r="I181" s="231">
        <v>1020.2166666666666</v>
      </c>
      <c r="J181" s="231">
        <v>1025.7833333333333</v>
      </c>
      <c r="K181" s="230">
        <v>1014.65</v>
      </c>
      <c r="L181" s="230">
        <v>1003.85</v>
      </c>
      <c r="M181" s="230">
        <v>5.5465200000000001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469.95</v>
      </c>
      <c r="D182" s="231">
        <v>467.55</v>
      </c>
      <c r="E182" s="231">
        <v>460.40000000000003</v>
      </c>
      <c r="F182" s="231">
        <v>450.85</v>
      </c>
      <c r="G182" s="231">
        <v>443.70000000000005</v>
      </c>
      <c r="H182" s="231">
        <v>477.1</v>
      </c>
      <c r="I182" s="231">
        <v>484.25</v>
      </c>
      <c r="J182" s="231">
        <v>493.8</v>
      </c>
      <c r="K182" s="230">
        <v>474.7</v>
      </c>
      <c r="L182" s="230">
        <v>458</v>
      </c>
      <c r="M182" s="230">
        <v>2.6132399999999998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1322.2</v>
      </c>
      <c r="D183" s="231">
        <v>1311.1000000000001</v>
      </c>
      <c r="E183" s="231">
        <v>1297.4000000000003</v>
      </c>
      <c r="F183" s="231">
        <v>1272.6000000000001</v>
      </c>
      <c r="G183" s="231">
        <v>1258.9000000000003</v>
      </c>
      <c r="H183" s="231">
        <v>1335.9000000000003</v>
      </c>
      <c r="I183" s="231">
        <v>1349.6000000000001</v>
      </c>
      <c r="J183" s="231">
        <v>1374.4000000000003</v>
      </c>
      <c r="K183" s="230">
        <v>1324.8</v>
      </c>
      <c r="L183" s="230">
        <v>1286.3</v>
      </c>
      <c r="M183" s="230">
        <v>8.4575899999999997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276.3</v>
      </c>
      <c r="D184" s="231">
        <v>276.81666666666666</v>
      </c>
      <c r="E184" s="231">
        <v>273.63333333333333</v>
      </c>
      <c r="F184" s="231">
        <v>270.96666666666664</v>
      </c>
      <c r="G184" s="231">
        <v>267.7833333333333</v>
      </c>
      <c r="H184" s="231">
        <v>279.48333333333335</v>
      </c>
      <c r="I184" s="231">
        <v>282.66666666666663</v>
      </c>
      <c r="J184" s="231">
        <v>285.33333333333337</v>
      </c>
      <c r="K184" s="230">
        <v>280</v>
      </c>
      <c r="L184" s="230">
        <v>274.14999999999998</v>
      </c>
      <c r="M184" s="230">
        <v>12.72913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341.45</v>
      </c>
      <c r="D185" s="231">
        <v>344.31666666666666</v>
      </c>
      <c r="E185" s="231">
        <v>337.13333333333333</v>
      </c>
      <c r="F185" s="231">
        <v>332.81666666666666</v>
      </c>
      <c r="G185" s="231">
        <v>325.63333333333333</v>
      </c>
      <c r="H185" s="231">
        <v>348.63333333333333</v>
      </c>
      <c r="I185" s="231">
        <v>355.81666666666661</v>
      </c>
      <c r="J185" s="231">
        <v>360.13333333333333</v>
      </c>
      <c r="K185" s="230">
        <v>351.5</v>
      </c>
      <c r="L185" s="230">
        <v>340</v>
      </c>
      <c r="M185" s="230">
        <v>8.6086500000000008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1716.1</v>
      </c>
      <c r="D186" s="231">
        <v>1708.3500000000001</v>
      </c>
      <c r="E186" s="231">
        <v>1692.7500000000002</v>
      </c>
      <c r="F186" s="231">
        <v>1669.4</v>
      </c>
      <c r="G186" s="231">
        <v>1653.8000000000002</v>
      </c>
      <c r="H186" s="231">
        <v>1731.7000000000003</v>
      </c>
      <c r="I186" s="231">
        <v>1747.3000000000002</v>
      </c>
      <c r="J186" s="231">
        <v>1770.6500000000003</v>
      </c>
      <c r="K186" s="230">
        <v>1723.95</v>
      </c>
      <c r="L186" s="230">
        <v>1685</v>
      </c>
      <c r="M186" s="230">
        <v>2.41696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681</v>
      </c>
      <c r="D187" s="231">
        <v>683.0333333333333</v>
      </c>
      <c r="E187" s="231">
        <v>674.06666666666661</v>
      </c>
      <c r="F187" s="231">
        <v>667.13333333333333</v>
      </c>
      <c r="G187" s="231">
        <v>658.16666666666663</v>
      </c>
      <c r="H187" s="231">
        <v>689.96666666666658</v>
      </c>
      <c r="I187" s="231">
        <v>698.93333333333328</v>
      </c>
      <c r="J187" s="231">
        <v>705.86666666666656</v>
      </c>
      <c r="K187" s="230">
        <v>692</v>
      </c>
      <c r="L187" s="230">
        <v>676.1</v>
      </c>
      <c r="M187" s="230">
        <v>1.2823899999999999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326.60000000000002</v>
      </c>
      <c r="D188" s="231">
        <v>327.81666666666666</v>
      </c>
      <c r="E188" s="231">
        <v>323.48333333333335</v>
      </c>
      <c r="F188" s="231">
        <v>320.36666666666667</v>
      </c>
      <c r="G188" s="231">
        <v>316.03333333333336</v>
      </c>
      <c r="H188" s="231">
        <v>330.93333333333334</v>
      </c>
      <c r="I188" s="231">
        <v>335.26666666666671</v>
      </c>
      <c r="J188" s="231">
        <v>338.38333333333333</v>
      </c>
      <c r="K188" s="230">
        <v>332.15</v>
      </c>
      <c r="L188" s="230">
        <v>324.7</v>
      </c>
      <c r="M188" s="230">
        <v>1.39171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2085.35</v>
      </c>
      <c r="D189" s="231">
        <v>2073.1166666666663</v>
      </c>
      <c r="E189" s="231">
        <v>2039.7833333333328</v>
      </c>
      <c r="F189" s="231">
        <v>1994.2166666666665</v>
      </c>
      <c r="G189" s="231">
        <v>1960.883333333333</v>
      </c>
      <c r="H189" s="231">
        <v>2118.6833333333325</v>
      </c>
      <c r="I189" s="231">
        <v>2152.0166666666655</v>
      </c>
      <c r="J189" s="231">
        <v>2197.5833333333326</v>
      </c>
      <c r="K189" s="230">
        <v>2106.4499999999998</v>
      </c>
      <c r="L189" s="230">
        <v>2027.55</v>
      </c>
      <c r="M189" s="230">
        <v>0.35829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690.3</v>
      </c>
      <c r="D190" s="231">
        <v>689.76666666666677</v>
      </c>
      <c r="E190" s="231">
        <v>683.58333333333348</v>
      </c>
      <c r="F190" s="231">
        <v>676.86666666666667</v>
      </c>
      <c r="G190" s="231">
        <v>670.68333333333339</v>
      </c>
      <c r="H190" s="231">
        <v>696.48333333333358</v>
      </c>
      <c r="I190" s="231">
        <v>702.66666666666674</v>
      </c>
      <c r="J190" s="231">
        <v>709.38333333333367</v>
      </c>
      <c r="K190" s="230">
        <v>695.95</v>
      </c>
      <c r="L190" s="230">
        <v>683.05</v>
      </c>
      <c r="M190" s="230">
        <v>0.98353999999999997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234.65</v>
      </c>
      <c r="D191" s="231">
        <v>235.61666666666667</v>
      </c>
      <c r="E191" s="231">
        <v>231.33333333333334</v>
      </c>
      <c r="F191" s="231">
        <v>228.01666666666668</v>
      </c>
      <c r="G191" s="231">
        <v>223.73333333333335</v>
      </c>
      <c r="H191" s="231">
        <v>238.93333333333334</v>
      </c>
      <c r="I191" s="231">
        <v>243.21666666666664</v>
      </c>
      <c r="J191" s="231">
        <v>246.53333333333333</v>
      </c>
      <c r="K191" s="230">
        <v>239.9</v>
      </c>
      <c r="L191" s="230">
        <v>232.3</v>
      </c>
      <c r="M191" s="230">
        <v>3.54684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3311.95</v>
      </c>
      <c r="D192" s="231">
        <v>3313.3333333333335</v>
      </c>
      <c r="E192" s="231">
        <v>3274.7166666666672</v>
      </c>
      <c r="F192" s="231">
        <v>3237.4833333333336</v>
      </c>
      <c r="G192" s="231">
        <v>3198.8666666666672</v>
      </c>
      <c r="H192" s="231">
        <v>3350.5666666666671</v>
      </c>
      <c r="I192" s="231">
        <v>3389.1833333333329</v>
      </c>
      <c r="J192" s="231">
        <v>3426.416666666667</v>
      </c>
      <c r="K192" s="230">
        <v>3351.95</v>
      </c>
      <c r="L192" s="230">
        <v>3276.1</v>
      </c>
      <c r="M192" s="230">
        <v>1.64147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478.95</v>
      </c>
      <c r="D193" s="231">
        <v>480.55</v>
      </c>
      <c r="E193" s="231">
        <v>472.40000000000003</v>
      </c>
      <c r="F193" s="231">
        <v>465.85</v>
      </c>
      <c r="G193" s="231">
        <v>457.70000000000005</v>
      </c>
      <c r="H193" s="231">
        <v>487.1</v>
      </c>
      <c r="I193" s="231">
        <v>495.25</v>
      </c>
      <c r="J193" s="231">
        <v>501.8</v>
      </c>
      <c r="K193" s="230">
        <v>488.7</v>
      </c>
      <c r="L193" s="230">
        <v>474</v>
      </c>
      <c r="M193" s="230">
        <v>10.20749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590.6</v>
      </c>
      <c r="D194" s="231">
        <v>591.26666666666665</v>
      </c>
      <c r="E194" s="231">
        <v>580.5333333333333</v>
      </c>
      <c r="F194" s="231">
        <v>570.4666666666667</v>
      </c>
      <c r="G194" s="231">
        <v>559.73333333333335</v>
      </c>
      <c r="H194" s="231">
        <v>601.33333333333326</v>
      </c>
      <c r="I194" s="231">
        <v>612.06666666666661</v>
      </c>
      <c r="J194" s="231">
        <v>622.13333333333321</v>
      </c>
      <c r="K194" s="230">
        <v>602</v>
      </c>
      <c r="L194" s="230">
        <v>581.20000000000005</v>
      </c>
      <c r="M194" s="230">
        <v>31.404599999999999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112.1</v>
      </c>
      <c r="D195" s="231">
        <v>111.01666666666665</v>
      </c>
      <c r="E195" s="231">
        <v>106.23333333333331</v>
      </c>
      <c r="F195" s="231">
        <v>100.36666666666666</v>
      </c>
      <c r="G195" s="231">
        <v>95.583333333333314</v>
      </c>
      <c r="H195" s="231">
        <v>116.8833333333333</v>
      </c>
      <c r="I195" s="231">
        <v>121.66666666666666</v>
      </c>
      <c r="J195" s="231">
        <v>127.53333333333329</v>
      </c>
      <c r="K195" s="230">
        <v>115.8</v>
      </c>
      <c r="L195" s="230">
        <v>105.15</v>
      </c>
      <c r="M195" s="230">
        <v>41.101959999999998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168.05</v>
      </c>
      <c r="D196" s="231">
        <v>168.85000000000002</v>
      </c>
      <c r="E196" s="231">
        <v>164.80000000000004</v>
      </c>
      <c r="F196" s="231">
        <v>161.55000000000001</v>
      </c>
      <c r="G196" s="231">
        <v>157.50000000000003</v>
      </c>
      <c r="H196" s="231">
        <v>172.10000000000005</v>
      </c>
      <c r="I196" s="231">
        <v>176.15</v>
      </c>
      <c r="J196" s="231">
        <v>179.40000000000006</v>
      </c>
      <c r="K196" s="230">
        <v>172.9</v>
      </c>
      <c r="L196" s="230">
        <v>165.6</v>
      </c>
      <c r="M196" s="230">
        <v>44.64622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282.64999999999998</v>
      </c>
      <c r="D197" s="231">
        <v>280.25</v>
      </c>
      <c r="E197" s="231">
        <v>276.5</v>
      </c>
      <c r="F197" s="231">
        <v>270.35000000000002</v>
      </c>
      <c r="G197" s="231">
        <v>266.60000000000002</v>
      </c>
      <c r="H197" s="231">
        <v>286.39999999999998</v>
      </c>
      <c r="I197" s="231">
        <v>290.14999999999998</v>
      </c>
      <c r="J197" s="231">
        <v>296.29999999999995</v>
      </c>
      <c r="K197" s="230">
        <v>284</v>
      </c>
      <c r="L197" s="230">
        <v>274.10000000000002</v>
      </c>
      <c r="M197" s="230">
        <v>3.8593099999999998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1224.5</v>
      </c>
      <c r="D198" s="231">
        <v>1233.3</v>
      </c>
      <c r="E198" s="231">
        <v>1209.1499999999999</v>
      </c>
      <c r="F198" s="231">
        <v>1193.8</v>
      </c>
      <c r="G198" s="231">
        <v>1169.6499999999999</v>
      </c>
      <c r="H198" s="231">
        <v>1248.6499999999999</v>
      </c>
      <c r="I198" s="231">
        <v>1272.8</v>
      </c>
      <c r="J198" s="231">
        <v>1288.1499999999999</v>
      </c>
      <c r="K198" s="230">
        <v>1257.45</v>
      </c>
      <c r="L198" s="230">
        <v>1217.95</v>
      </c>
      <c r="M198" s="230">
        <v>1.89761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1095.3499999999999</v>
      </c>
      <c r="D199" s="231">
        <v>1093.9333333333334</v>
      </c>
      <c r="E199" s="231">
        <v>1083.8666666666668</v>
      </c>
      <c r="F199" s="231">
        <v>1072.3833333333334</v>
      </c>
      <c r="G199" s="231">
        <v>1062.3166666666668</v>
      </c>
      <c r="H199" s="231">
        <v>1105.4166666666667</v>
      </c>
      <c r="I199" s="231">
        <v>1115.4833333333333</v>
      </c>
      <c r="J199" s="231">
        <v>1126.9666666666667</v>
      </c>
      <c r="K199" s="230">
        <v>1104</v>
      </c>
      <c r="L199" s="230">
        <v>1082.45</v>
      </c>
      <c r="M199" s="230">
        <v>19.844360000000002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1804.6</v>
      </c>
      <c r="D200" s="231">
        <v>1787.1499999999999</v>
      </c>
      <c r="E200" s="231">
        <v>1761.4499999999998</v>
      </c>
      <c r="F200" s="231">
        <v>1718.3</v>
      </c>
      <c r="G200" s="231">
        <v>1692.6</v>
      </c>
      <c r="H200" s="231">
        <v>1830.2999999999997</v>
      </c>
      <c r="I200" s="231">
        <v>1856</v>
      </c>
      <c r="J200" s="231">
        <v>1899.1499999999996</v>
      </c>
      <c r="K200" s="230">
        <v>1812.85</v>
      </c>
      <c r="L200" s="230">
        <v>1744</v>
      </c>
      <c r="M200" s="230">
        <v>7.7942499999999999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1646.9</v>
      </c>
      <c r="D201" s="231">
        <v>1642.8166666666666</v>
      </c>
      <c r="E201" s="231">
        <v>1635.6333333333332</v>
      </c>
      <c r="F201" s="231">
        <v>1624.3666666666666</v>
      </c>
      <c r="G201" s="231">
        <v>1617.1833333333332</v>
      </c>
      <c r="H201" s="231">
        <v>1654.0833333333333</v>
      </c>
      <c r="I201" s="231">
        <v>1661.2666666666667</v>
      </c>
      <c r="J201" s="231">
        <v>1672.5333333333333</v>
      </c>
      <c r="K201" s="230">
        <v>1650</v>
      </c>
      <c r="L201" s="230">
        <v>1631.55</v>
      </c>
      <c r="M201" s="230">
        <v>152.30166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557.6</v>
      </c>
      <c r="D202" s="231">
        <v>559.15</v>
      </c>
      <c r="E202" s="231">
        <v>553.4</v>
      </c>
      <c r="F202" s="231">
        <v>549.20000000000005</v>
      </c>
      <c r="G202" s="231">
        <v>543.45000000000005</v>
      </c>
      <c r="H202" s="231">
        <v>563.34999999999991</v>
      </c>
      <c r="I202" s="231">
        <v>569.09999999999991</v>
      </c>
      <c r="J202" s="231">
        <v>573.29999999999984</v>
      </c>
      <c r="K202" s="230">
        <v>564.9</v>
      </c>
      <c r="L202" s="230">
        <v>554.95000000000005</v>
      </c>
      <c r="M202" s="230">
        <v>14.848990000000001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64.849999999999994</v>
      </c>
      <c r="D203" s="231">
        <v>64.95</v>
      </c>
      <c r="E203" s="231">
        <v>64.050000000000011</v>
      </c>
      <c r="F203" s="231">
        <v>63.250000000000014</v>
      </c>
      <c r="G203" s="231">
        <v>62.350000000000023</v>
      </c>
      <c r="H203" s="231">
        <v>65.75</v>
      </c>
      <c r="I203" s="231">
        <v>66.650000000000006</v>
      </c>
      <c r="J203" s="231">
        <v>67.449999999999989</v>
      </c>
      <c r="K203" s="230">
        <v>65.849999999999994</v>
      </c>
      <c r="L203" s="230">
        <v>64.150000000000006</v>
      </c>
      <c r="M203" s="230">
        <v>32.633229999999998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618.45000000000005</v>
      </c>
      <c r="D204" s="231">
        <v>619.26666666666677</v>
      </c>
      <c r="E204" s="231">
        <v>610.53333333333353</v>
      </c>
      <c r="F204" s="231">
        <v>602.61666666666679</v>
      </c>
      <c r="G204" s="231">
        <v>593.88333333333355</v>
      </c>
      <c r="H204" s="231">
        <v>627.18333333333351</v>
      </c>
      <c r="I204" s="231">
        <v>635.91666666666686</v>
      </c>
      <c r="J204" s="231">
        <v>643.83333333333348</v>
      </c>
      <c r="K204" s="230">
        <v>628</v>
      </c>
      <c r="L204" s="230">
        <v>611.35</v>
      </c>
      <c r="M204" s="230">
        <v>0.20244000000000001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875</v>
      </c>
      <c r="D205" s="231">
        <v>877.66666666666663</v>
      </c>
      <c r="E205" s="231">
        <v>867.33333333333326</v>
      </c>
      <c r="F205" s="231">
        <v>859.66666666666663</v>
      </c>
      <c r="G205" s="231">
        <v>849.33333333333326</v>
      </c>
      <c r="H205" s="231">
        <v>885.33333333333326</v>
      </c>
      <c r="I205" s="231">
        <v>895.66666666666652</v>
      </c>
      <c r="J205" s="231">
        <v>903.33333333333326</v>
      </c>
      <c r="K205" s="230">
        <v>888</v>
      </c>
      <c r="L205" s="230">
        <v>870</v>
      </c>
      <c r="M205" s="230">
        <v>2.42204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874</v>
      </c>
      <c r="D206" s="231">
        <v>875.55000000000007</v>
      </c>
      <c r="E206" s="231">
        <v>868.45000000000016</v>
      </c>
      <c r="F206" s="231">
        <v>862.90000000000009</v>
      </c>
      <c r="G206" s="231">
        <v>855.80000000000018</v>
      </c>
      <c r="H206" s="231">
        <v>881.10000000000014</v>
      </c>
      <c r="I206" s="231">
        <v>888.2</v>
      </c>
      <c r="J206" s="231">
        <v>893.75000000000011</v>
      </c>
      <c r="K206" s="230">
        <v>882.65</v>
      </c>
      <c r="L206" s="230">
        <v>870</v>
      </c>
      <c r="M206" s="230">
        <v>6.2880000000000005E-2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1259.55</v>
      </c>
      <c r="D207" s="231">
        <v>1259.3166666666668</v>
      </c>
      <c r="E207" s="231">
        <v>1252.1333333333337</v>
      </c>
      <c r="F207" s="231">
        <v>1244.7166666666669</v>
      </c>
      <c r="G207" s="231">
        <v>1237.5333333333338</v>
      </c>
      <c r="H207" s="231">
        <v>1266.7333333333336</v>
      </c>
      <c r="I207" s="231">
        <v>1273.9166666666665</v>
      </c>
      <c r="J207" s="231">
        <v>1281.3333333333335</v>
      </c>
      <c r="K207" s="230">
        <v>1266.5</v>
      </c>
      <c r="L207" s="230">
        <v>1251.9000000000001</v>
      </c>
      <c r="M207" s="230">
        <v>3.14141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2713</v>
      </c>
      <c r="D208" s="231">
        <v>2708.0833333333335</v>
      </c>
      <c r="E208" s="231">
        <v>2672.1166666666668</v>
      </c>
      <c r="F208" s="231">
        <v>2631.2333333333331</v>
      </c>
      <c r="G208" s="231">
        <v>2595.2666666666664</v>
      </c>
      <c r="H208" s="231">
        <v>2748.9666666666672</v>
      </c>
      <c r="I208" s="231">
        <v>2784.9333333333334</v>
      </c>
      <c r="J208" s="231">
        <v>2825.8166666666675</v>
      </c>
      <c r="K208" s="230">
        <v>2744.05</v>
      </c>
      <c r="L208" s="230">
        <v>2667.2</v>
      </c>
      <c r="M208" s="230">
        <v>4.5813699999999997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299.60000000000002</v>
      </c>
      <c r="D209" s="231">
        <v>299.41666666666669</v>
      </c>
      <c r="E209" s="231">
        <v>294.03333333333336</v>
      </c>
      <c r="F209" s="231">
        <v>288.4666666666667</v>
      </c>
      <c r="G209" s="231">
        <v>283.08333333333337</v>
      </c>
      <c r="H209" s="231">
        <v>304.98333333333335</v>
      </c>
      <c r="I209" s="231">
        <v>310.36666666666667</v>
      </c>
      <c r="J209" s="231">
        <v>315.93333333333334</v>
      </c>
      <c r="K209" s="230">
        <v>304.8</v>
      </c>
      <c r="L209" s="230">
        <v>293.85000000000002</v>
      </c>
      <c r="M209" s="230">
        <v>1.81044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406.75</v>
      </c>
      <c r="D210" s="231">
        <v>405.18333333333334</v>
      </c>
      <c r="E210" s="231">
        <v>401.9666666666667</v>
      </c>
      <c r="F210" s="231">
        <v>397.18333333333334</v>
      </c>
      <c r="G210" s="231">
        <v>393.9666666666667</v>
      </c>
      <c r="H210" s="231">
        <v>409.9666666666667</v>
      </c>
      <c r="I210" s="231">
        <v>413.18333333333328</v>
      </c>
      <c r="J210" s="231">
        <v>417.9666666666667</v>
      </c>
      <c r="K210" s="230">
        <v>408.4</v>
      </c>
      <c r="L210" s="230">
        <v>400.4</v>
      </c>
      <c r="M210" s="230">
        <v>55.232990000000001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1164.2</v>
      </c>
      <c r="D211" s="231">
        <v>1152.7666666666667</v>
      </c>
      <c r="E211" s="231">
        <v>1135.5333333333333</v>
      </c>
      <c r="F211" s="231">
        <v>1106.8666666666666</v>
      </c>
      <c r="G211" s="231">
        <v>1089.6333333333332</v>
      </c>
      <c r="H211" s="231">
        <v>1181.4333333333334</v>
      </c>
      <c r="I211" s="231">
        <v>1198.6666666666665</v>
      </c>
      <c r="J211" s="231">
        <v>1227.3333333333335</v>
      </c>
      <c r="K211" s="230">
        <v>1170</v>
      </c>
      <c r="L211" s="230">
        <v>1124.0999999999999</v>
      </c>
      <c r="M211" s="230">
        <v>0.49203999999999998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3073.3</v>
      </c>
      <c r="D212" s="231">
        <v>3076.1</v>
      </c>
      <c r="E212" s="231">
        <v>3042.2</v>
      </c>
      <c r="F212" s="231">
        <v>3011.1</v>
      </c>
      <c r="G212" s="231">
        <v>2977.2</v>
      </c>
      <c r="H212" s="231">
        <v>3107.2</v>
      </c>
      <c r="I212" s="231">
        <v>3141.1000000000004</v>
      </c>
      <c r="J212" s="231">
        <v>3172.2</v>
      </c>
      <c r="K212" s="230">
        <v>3110</v>
      </c>
      <c r="L212" s="230">
        <v>3045</v>
      </c>
      <c r="M212" s="230">
        <v>6.07639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101.6</v>
      </c>
      <c r="D213" s="231">
        <v>101.60000000000001</v>
      </c>
      <c r="E213" s="231">
        <v>100.50000000000001</v>
      </c>
      <c r="F213" s="231">
        <v>99.4</v>
      </c>
      <c r="G213" s="231">
        <v>98.300000000000011</v>
      </c>
      <c r="H213" s="231">
        <v>102.70000000000002</v>
      </c>
      <c r="I213" s="231">
        <v>103.80000000000001</v>
      </c>
      <c r="J213" s="231">
        <v>104.90000000000002</v>
      </c>
      <c r="K213" s="230">
        <v>102.7</v>
      </c>
      <c r="L213" s="230">
        <v>100.5</v>
      </c>
      <c r="M213" s="230">
        <v>25.423870000000001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256.35000000000002</v>
      </c>
      <c r="D214" s="231">
        <v>255.01666666666665</v>
      </c>
      <c r="E214" s="231">
        <v>253.0333333333333</v>
      </c>
      <c r="F214" s="231">
        <v>249.71666666666664</v>
      </c>
      <c r="G214" s="231">
        <v>247.73333333333329</v>
      </c>
      <c r="H214" s="231">
        <v>258.33333333333331</v>
      </c>
      <c r="I214" s="231">
        <v>260.31666666666666</v>
      </c>
      <c r="J214" s="231">
        <v>263.63333333333333</v>
      </c>
      <c r="K214" s="230">
        <v>257</v>
      </c>
      <c r="L214" s="230">
        <v>251.7</v>
      </c>
      <c r="M214" s="230">
        <v>20.183430000000001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2641.45</v>
      </c>
      <c r="D215" s="231">
        <v>2630.3666666666668</v>
      </c>
      <c r="E215" s="231">
        <v>2611.7333333333336</v>
      </c>
      <c r="F215" s="231">
        <v>2582.0166666666669</v>
      </c>
      <c r="G215" s="231">
        <v>2563.3833333333337</v>
      </c>
      <c r="H215" s="231">
        <v>2660.0833333333335</v>
      </c>
      <c r="I215" s="231">
        <v>2678.7166666666667</v>
      </c>
      <c r="J215" s="231">
        <v>2708.4333333333334</v>
      </c>
      <c r="K215" s="230">
        <v>2649</v>
      </c>
      <c r="L215" s="230">
        <v>2600.65</v>
      </c>
      <c r="M215" s="230">
        <v>11.74757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308.35000000000002</v>
      </c>
      <c r="D216" s="231">
        <v>309.36666666666662</v>
      </c>
      <c r="E216" s="231">
        <v>306.53333333333325</v>
      </c>
      <c r="F216" s="231">
        <v>304.71666666666664</v>
      </c>
      <c r="G216" s="231">
        <v>301.88333333333327</v>
      </c>
      <c r="H216" s="231">
        <v>311.18333333333322</v>
      </c>
      <c r="I216" s="231">
        <v>314.01666666666659</v>
      </c>
      <c r="J216" s="231">
        <v>315.8333333333332</v>
      </c>
      <c r="K216" s="230">
        <v>312.2</v>
      </c>
      <c r="L216" s="230">
        <v>307.55</v>
      </c>
      <c r="M216" s="230">
        <v>3.3085499999999999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4031.95</v>
      </c>
      <c r="D217" s="231">
        <v>3989.4333333333329</v>
      </c>
      <c r="E217" s="231">
        <v>3898.8666666666659</v>
      </c>
      <c r="F217" s="231">
        <v>3765.7833333333328</v>
      </c>
      <c r="G217" s="231">
        <v>3675.2166666666658</v>
      </c>
      <c r="H217" s="231">
        <v>4122.5166666666664</v>
      </c>
      <c r="I217" s="231">
        <v>4213.0833333333321</v>
      </c>
      <c r="J217" s="231">
        <v>4346.1666666666661</v>
      </c>
      <c r="K217" s="230">
        <v>4080</v>
      </c>
      <c r="L217" s="230">
        <v>3856.35</v>
      </c>
      <c r="M217" s="230">
        <v>0.39224999999999999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700.25</v>
      </c>
      <c r="D218" s="231">
        <v>698.56666666666661</v>
      </c>
      <c r="E218" s="231">
        <v>694.93333333333317</v>
      </c>
      <c r="F218" s="231">
        <v>689.61666666666656</v>
      </c>
      <c r="G218" s="231">
        <v>685.98333333333312</v>
      </c>
      <c r="H218" s="231">
        <v>703.88333333333321</v>
      </c>
      <c r="I218" s="231">
        <v>707.51666666666665</v>
      </c>
      <c r="J218" s="231">
        <v>712.83333333333326</v>
      </c>
      <c r="K218" s="230">
        <v>702.2</v>
      </c>
      <c r="L218" s="230">
        <v>693.25</v>
      </c>
      <c r="M218" s="230">
        <v>1.35588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39076.75</v>
      </c>
      <c r="D219" s="231">
        <v>39192.783333333333</v>
      </c>
      <c r="E219" s="231">
        <v>38134.966666666667</v>
      </c>
      <c r="F219" s="231">
        <v>37193.183333333334</v>
      </c>
      <c r="G219" s="231">
        <v>36135.366666666669</v>
      </c>
      <c r="H219" s="231">
        <v>40134.566666666666</v>
      </c>
      <c r="I219" s="231">
        <v>41192.383333333331</v>
      </c>
      <c r="J219" s="231">
        <v>42134.166666666664</v>
      </c>
      <c r="K219" s="230">
        <v>40250.6</v>
      </c>
      <c r="L219" s="230">
        <v>38251</v>
      </c>
      <c r="M219" s="230">
        <v>0.13827999999999999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56.85</v>
      </c>
      <c r="D220" s="231">
        <v>57.016666666666673</v>
      </c>
      <c r="E220" s="231">
        <v>55.733333333333348</v>
      </c>
      <c r="F220" s="231">
        <v>54.616666666666674</v>
      </c>
      <c r="G220" s="231">
        <v>53.33333333333335</v>
      </c>
      <c r="H220" s="231">
        <v>58.133333333333347</v>
      </c>
      <c r="I220" s="231">
        <v>59.416666666666664</v>
      </c>
      <c r="J220" s="231">
        <v>60.533333333333346</v>
      </c>
      <c r="K220" s="230">
        <v>58.3</v>
      </c>
      <c r="L220" s="230">
        <v>55.9</v>
      </c>
      <c r="M220" s="230">
        <v>74.342169999999996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2710.95</v>
      </c>
      <c r="D221" s="231">
        <v>2712.0833333333335</v>
      </c>
      <c r="E221" s="231">
        <v>2692.4666666666672</v>
      </c>
      <c r="F221" s="231">
        <v>2673.9833333333336</v>
      </c>
      <c r="G221" s="231">
        <v>2654.3666666666672</v>
      </c>
      <c r="H221" s="231">
        <v>2730.5666666666671</v>
      </c>
      <c r="I221" s="231">
        <v>2750.1833333333329</v>
      </c>
      <c r="J221" s="231">
        <v>2768.666666666667</v>
      </c>
      <c r="K221" s="230">
        <v>2731.7</v>
      </c>
      <c r="L221" s="230">
        <v>2693.6</v>
      </c>
      <c r="M221" s="230">
        <v>23.036269999999998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954.3</v>
      </c>
      <c r="D222" s="231">
        <v>950.63333333333333</v>
      </c>
      <c r="E222" s="231">
        <v>945.26666666666665</v>
      </c>
      <c r="F222" s="231">
        <v>936.23333333333335</v>
      </c>
      <c r="G222" s="231">
        <v>930.86666666666667</v>
      </c>
      <c r="H222" s="231">
        <v>959.66666666666663</v>
      </c>
      <c r="I222" s="231">
        <v>965.03333333333319</v>
      </c>
      <c r="J222" s="231">
        <v>974.06666666666661</v>
      </c>
      <c r="K222" s="230">
        <v>956</v>
      </c>
      <c r="L222" s="230">
        <v>941.6</v>
      </c>
      <c r="M222" s="230">
        <v>154.27412000000001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1076.6500000000001</v>
      </c>
      <c r="D223" s="231">
        <v>1083.7</v>
      </c>
      <c r="E223" s="231">
        <v>1066.8000000000002</v>
      </c>
      <c r="F223" s="231">
        <v>1056.95</v>
      </c>
      <c r="G223" s="231">
        <v>1040.0500000000002</v>
      </c>
      <c r="H223" s="231">
        <v>1093.5500000000002</v>
      </c>
      <c r="I223" s="231">
        <v>1110.4500000000003</v>
      </c>
      <c r="J223" s="231">
        <v>1120.3000000000002</v>
      </c>
      <c r="K223" s="230">
        <v>1100.5999999999999</v>
      </c>
      <c r="L223" s="230">
        <v>1073.8499999999999</v>
      </c>
      <c r="M223" s="230">
        <v>4.2130200000000002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425.85</v>
      </c>
      <c r="D224" s="231">
        <v>425.13333333333338</v>
      </c>
      <c r="E224" s="231">
        <v>422.21666666666675</v>
      </c>
      <c r="F224" s="231">
        <v>418.58333333333337</v>
      </c>
      <c r="G224" s="231">
        <v>415.66666666666674</v>
      </c>
      <c r="H224" s="231">
        <v>428.76666666666677</v>
      </c>
      <c r="I224" s="231">
        <v>431.68333333333339</v>
      </c>
      <c r="J224" s="231">
        <v>435.31666666666678</v>
      </c>
      <c r="K224" s="230">
        <v>428.05</v>
      </c>
      <c r="L224" s="230">
        <v>421.5</v>
      </c>
      <c r="M224" s="230">
        <v>9.6001700000000003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492.55</v>
      </c>
      <c r="D225" s="231">
        <v>493.18333333333334</v>
      </c>
      <c r="E225" s="231">
        <v>487.36666666666667</v>
      </c>
      <c r="F225" s="231">
        <v>482.18333333333334</v>
      </c>
      <c r="G225" s="231">
        <v>476.36666666666667</v>
      </c>
      <c r="H225" s="231">
        <v>498.36666666666667</v>
      </c>
      <c r="I225" s="231">
        <v>504.18333333333339</v>
      </c>
      <c r="J225" s="231">
        <v>509.36666666666667</v>
      </c>
      <c r="K225" s="230">
        <v>499</v>
      </c>
      <c r="L225" s="230">
        <v>488</v>
      </c>
      <c r="M225" s="230">
        <v>1.2131799999999999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54.95</v>
      </c>
      <c r="D226" s="231">
        <v>55.183333333333337</v>
      </c>
      <c r="E226" s="231">
        <v>54.166666666666671</v>
      </c>
      <c r="F226" s="231">
        <v>53.383333333333333</v>
      </c>
      <c r="G226" s="231">
        <v>52.366666666666667</v>
      </c>
      <c r="H226" s="231">
        <v>55.966666666666676</v>
      </c>
      <c r="I226" s="231">
        <v>56.983333333333341</v>
      </c>
      <c r="J226" s="231">
        <v>57.76666666666668</v>
      </c>
      <c r="K226" s="230">
        <v>56.2</v>
      </c>
      <c r="L226" s="230">
        <v>54.4</v>
      </c>
      <c r="M226" s="230">
        <v>98.138649999999998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66.8</v>
      </c>
      <c r="D227" s="231">
        <v>66.533333333333331</v>
      </c>
      <c r="E227" s="231">
        <v>65.916666666666657</v>
      </c>
      <c r="F227" s="231">
        <v>65.033333333333331</v>
      </c>
      <c r="G227" s="231">
        <v>64.416666666666657</v>
      </c>
      <c r="H227" s="231">
        <v>67.416666666666657</v>
      </c>
      <c r="I227" s="231">
        <v>68.033333333333331</v>
      </c>
      <c r="J227" s="231">
        <v>68.916666666666657</v>
      </c>
      <c r="K227" s="230">
        <v>67.150000000000006</v>
      </c>
      <c r="L227" s="230">
        <v>65.650000000000006</v>
      </c>
      <c r="M227" s="230">
        <v>194.19803999999999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90.55</v>
      </c>
      <c r="D228" s="231">
        <v>90.55</v>
      </c>
      <c r="E228" s="231">
        <v>89.55</v>
      </c>
      <c r="F228" s="231">
        <v>88.55</v>
      </c>
      <c r="G228" s="231">
        <v>87.55</v>
      </c>
      <c r="H228" s="231">
        <v>91.55</v>
      </c>
      <c r="I228" s="231">
        <v>92.55</v>
      </c>
      <c r="J228" s="231">
        <v>93.55</v>
      </c>
      <c r="K228" s="230">
        <v>91.55</v>
      </c>
      <c r="L228" s="230">
        <v>89.55</v>
      </c>
      <c r="M228" s="230">
        <v>31.804559999999999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815.4</v>
      </c>
      <c r="D229" s="231">
        <v>818.44999999999993</v>
      </c>
      <c r="E229" s="231">
        <v>808.09999999999991</v>
      </c>
      <c r="F229" s="231">
        <v>800.8</v>
      </c>
      <c r="G229" s="231">
        <v>790.44999999999993</v>
      </c>
      <c r="H229" s="231">
        <v>825.74999999999989</v>
      </c>
      <c r="I229" s="231">
        <v>836.1</v>
      </c>
      <c r="J229" s="231">
        <v>843.39999999999986</v>
      </c>
      <c r="K229" s="230">
        <v>828.8</v>
      </c>
      <c r="L229" s="230">
        <v>811.15</v>
      </c>
      <c r="M229" s="230">
        <v>0.18009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454.35</v>
      </c>
      <c r="D230" s="231">
        <v>453.90000000000003</v>
      </c>
      <c r="E230" s="231">
        <v>445.05000000000007</v>
      </c>
      <c r="F230" s="231">
        <v>435.75000000000006</v>
      </c>
      <c r="G230" s="231">
        <v>426.90000000000009</v>
      </c>
      <c r="H230" s="231">
        <v>463.20000000000005</v>
      </c>
      <c r="I230" s="231">
        <v>472.05000000000007</v>
      </c>
      <c r="J230" s="231">
        <v>481.35</v>
      </c>
      <c r="K230" s="230">
        <v>462.75</v>
      </c>
      <c r="L230" s="230">
        <v>444.6</v>
      </c>
      <c r="M230" s="230">
        <v>4.2915299999999998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28.85</v>
      </c>
      <c r="D231" s="231">
        <v>29.016666666666666</v>
      </c>
      <c r="E231" s="231">
        <v>28.533333333333331</v>
      </c>
      <c r="F231" s="231">
        <v>28.216666666666665</v>
      </c>
      <c r="G231" s="231">
        <v>27.733333333333331</v>
      </c>
      <c r="H231" s="231">
        <v>29.333333333333332</v>
      </c>
      <c r="I231" s="231">
        <v>29.816666666666666</v>
      </c>
      <c r="J231" s="231">
        <v>30.133333333333333</v>
      </c>
      <c r="K231" s="230">
        <v>29.5</v>
      </c>
      <c r="L231" s="230">
        <v>28.7</v>
      </c>
      <c r="M231" s="230">
        <v>93.910749999999993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419.85</v>
      </c>
      <c r="D232" s="231">
        <v>418.10000000000008</v>
      </c>
      <c r="E232" s="231">
        <v>413.10000000000014</v>
      </c>
      <c r="F232" s="231">
        <v>406.35000000000008</v>
      </c>
      <c r="G232" s="231">
        <v>401.35000000000014</v>
      </c>
      <c r="H232" s="231">
        <v>424.85000000000014</v>
      </c>
      <c r="I232" s="231">
        <v>429.85</v>
      </c>
      <c r="J232" s="231">
        <v>436.60000000000014</v>
      </c>
      <c r="K232" s="230">
        <v>423.1</v>
      </c>
      <c r="L232" s="230">
        <v>411.35</v>
      </c>
      <c r="M232" s="230">
        <v>257.67520999999999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104.6</v>
      </c>
      <c r="D233" s="231">
        <v>104.45</v>
      </c>
      <c r="E233" s="231">
        <v>103</v>
      </c>
      <c r="F233" s="231">
        <v>101.39999999999999</v>
      </c>
      <c r="G233" s="231">
        <v>99.949999999999989</v>
      </c>
      <c r="H233" s="231">
        <v>106.05000000000001</v>
      </c>
      <c r="I233" s="231">
        <v>107.50000000000003</v>
      </c>
      <c r="J233" s="231">
        <v>109.10000000000002</v>
      </c>
      <c r="K233" s="230">
        <v>105.9</v>
      </c>
      <c r="L233" s="230">
        <v>102.85</v>
      </c>
      <c r="M233" s="230">
        <v>3.8567800000000001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191.9</v>
      </c>
      <c r="D234" s="231">
        <v>190.4</v>
      </c>
      <c r="E234" s="231">
        <v>187.8</v>
      </c>
      <c r="F234" s="231">
        <v>183.70000000000002</v>
      </c>
      <c r="G234" s="231">
        <v>181.10000000000002</v>
      </c>
      <c r="H234" s="231">
        <v>194.5</v>
      </c>
      <c r="I234" s="231">
        <v>197.09999999999997</v>
      </c>
      <c r="J234" s="231">
        <v>201.2</v>
      </c>
      <c r="K234" s="230">
        <v>193</v>
      </c>
      <c r="L234" s="230">
        <v>186.3</v>
      </c>
      <c r="M234" s="230">
        <v>30.77187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111.95</v>
      </c>
      <c r="D235" s="231">
        <v>111.95</v>
      </c>
      <c r="E235" s="231">
        <v>110.25</v>
      </c>
      <c r="F235" s="231">
        <v>108.55</v>
      </c>
      <c r="G235" s="231">
        <v>106.85</v>
      </c>
      <c r="H235" s="231">
        <v>113.65</v>
      </c>
      <c r="I235" s="231">
        <v>115.35000000000002</v>
      </c>
      <c r="J235" s="231">
        <v>117.05000000000001</v>
      </c>
      <c r="K235" s="230">
        <v>113.65</v>
      </c>
      <c r="L235" s="230">
        <v>110.25</v>
      </c>
      <c r="M235" s="230">
        <v>70.264560000000003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54.9</v>
      </c>
      <c r="D236" s="231">
        <v>54.783333333333331</v>
      </c>
      <c r="E236" s="231">
        <v>54.11666666666666</v>
      </c>
      <c r="F236" s="231">
        <v>53.333333333333329</v>
      </c>
      <c r="G236" s="231">
        <v>52.666666666666657</v>
      </c>
      <c r="H236" s="231">
        <v>55.566666666666663</v>
      </c>
      <c r="I236" s="231">
        <v>56.233333333333334</v>
      </c>
      <c r="J236" s="231">
        <v>57.016666666666666</v>
      </c>
      <c r="K236" s="230">
        <v>55.45</v>
      </c>
      <c r="L236" s="230">
        <v>54</v>
      </c>
      <c r="M236" s="230">
        <v>24.80273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5588.5</v>
      </c>
      <c r="D237" s="231">
        <v>5611.9833333333336</v>
      </c>
      <c r="E237" s="231">
        <v>5529.5166666666673</v>
      </c>
      <c r="F237" s="231">
        <v>5470.5333333333338</v>
      </c>
      <c r="G237" s="231">
        <v>5388.0666666666675</v>
      </c>
      <c r="H237" s="231">
        <v>5670.9666666666672</v>
      </c>
      <c r="I237" s="231">
        <v>5753.4333333333343</v>
      </c>
      <c r="J237" s="231">
        <v>5812.416666666667</v>
      </c>
      <c r="K237" s="230">
        <v>5694.45</v>
      </c>
      <c r="L237" s="230">
        <v>5553</v>
      </c>
      <c r="M237" s="230">
        <v>1.1440699999999999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286.2</v>
      </c>
      <c r="D238" s="231">
        <v>285.2833333333333</v>
      </c>
      <c r="E238" s="231">
        <v>282.11666666666662</v>
      </c>
      <c r="F238" s="231">
        <v>278.0333333333333</v>
      </c>
      <c r="G238" s="231">
        <v>274.86666666666662</v>
      </c>
      <c r="H238" s="231">
        <v>289.36666666666662</v>
      </c>
      <c r="I238" s="231">
        <v>292.53333333333336</v>
      </c>
      <c r="J238" s="231">
        <v>296.61666666666662</v>
      </c>
      <c r="K238" s="230">
        <v>288.45</v>
      </c>
      <c r="L238" s="230">
        <v>281.2</v>
      </c>
      <c r="M238" s="230">
        <v>11.19922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158.94999999999999</v>
      </c>
      <c r="D239" s="231">
        <v>158.88333333333333</v>
      </c>
      <c r="E239" s="231">
        <v>157.66666666666666</v>
      </c>
      <c r="F239" s="231">
        <v>156.38333333333333</v>
      </c>
      <c r="G239" s="231">
        <v>155.16666666666666</v>
      </c>
      <c r="H239" s="231">
        <v>160.16666666666666</v>
      </c>
      <c r="I239" s="231">
        <v>161.38333333333335</v>
      </c>
      <c r="J239" s="231">
        <v>162.66666666666666</v>
      </c>
      <c r="K239" s="230">
        <v>160.1</v>
      </c>
      <c r="L239" s="230">
        <v>157.6</v>
      </c>
      <c r="M239" s="230">
        <v>44.275799999999997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372.35</v>
      </c>
      <c r="D240" s="231">
        <v>371.93333333333334</v>
      </c>
      <c r="E240" s="231">
        <v>367.36666666666667</v>
      </c>
      <c r="F240" s="231">
        <v>362.38333333333333</v>
      </c>
      <c r="G240" s="231">
        <v>357.81666666666666</v>
      </c>
      <c r="H240" s="231">
        <v>376.91666666666669</v>
      </c>
      <c r="I240" s="231">
        <v>381.48333333333341</v>
      </c>
      <c r="J240" s="231">
        <v>386.4666666666667</v>
      </c>
      <c r="K240" s="230">
        <v>376.5</v>
      </c>
      <c r="L240" s="230">
        <v>366.95</v>
      </c>
      <c r="M240" s="230">
        <v>70.346500000000006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86.05</v>
      </c>
      <c r="D241" s="231">
        <v>85.7</v>
      </c>
      <c r="E241" s="231">
        <v>85.15</v>
      </c>
      <c r="F241" s="231">
        <v>84.25</v>
      </c>
      <c r="G241" s="231">
        <v>83.7</v>
      </c>
      <c r="H241" s="231">
        <v>86.600000000000009</v>
      </c>
      <c r="I241" s="231">
        <v>87.149999999999991</v>
      </c>
      <c r="J241" s="231">
        <v>88.050000000000011</v>
      </c>
      <c r="K241" s="230">
        <v>86.25</v>
      </c>
      <c r="L241" s="230">
        <v>84.8</v>
      </c>
      <c r="M241" s="230">
        <v>112.01197999999999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24.3</v>
      </c>
      <c r="D242" s="231">
        <v>24.350000000000005</v>
      </c>
      <c r="E242" s="231">
        <v>24.050000000000011</v>
      </c>
      <c r="F242" s="231">
        <v>23.800000000000008</v>
      </c>
      <c r="G242" s="231">
        <v>23.500000000000014</v>
      </c>
      <c r="H242" s="231">
        <v>24.600000000000009</v>
      </c>
      <c r="I242" s="231">
        <v>24.9</v>
      </c>
      <c r="J242" s="231">
        <v>25.150000000000006</v>
      </c>
      <c r="K242" s="230">
        <v>24.65</v>
      </c>
      <c r="L242" s="230">
        <v>24.1</v>
      </c>
      <c r="M242" s="230">
        <v>61.651249999999997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610.35</v>
      </c>
      <c r="D243" s="231">
        <v>610.48333333333323</v>
      </c>
      <c r="E243" s="231">
        <v>603.96666666666647</v>
      </c>
      <c r="F243" s="231">
        <v>597.58333333333326</v>
      </c>
      <c r="G243" s="231">
        <v>591.06666666666649</v>
      </c>
      <c r="H243" s="231">
        <v>616.86666666666645</v>
      </c>
      <c r="I243" s="231">
        <v>623.3833333333331</v>
      </c>
      <c r="J243" s="231">
        <v>629.76666666666642</v>
      </c>
      <c r="K243" s="230">
        <v>617</v>
      </c>
      <c r="L243" s="230">
        <v>604.1</v>
      </c>
      <c r="M243" s="230">
        <v>8.4775200000000002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33.5</v>
      </c>
      <c r="D244" s="231">
        <v>33.6</v>
      </c>
      <c r="E244" s="231">
        <v>32.950000000000003</v>
      </c>
      <c r="F244" s="231">
        <v>32.4</v>
      </c>
      <c r="G244" s="231">
        <v>31.75</v>
      </c>
      <c r="H244" s="231">
        <v>34.150000000000006</v>
      </c>
      <c r="I244" s="231">
        <v>34.799999999999997</v>
      </c>
      <c r="J244" s="231">
        <v>35.350000000000009</v>
      </c>
      <c r="K244" s="230">
        <v>34.25</v>
      </c>
      <c r="L244" s="230">
        <v>33.049999999999997</v>
      </c>
      <c r="M244" s="230">
        <v>386.23944999999998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1403.65</v>
      </c>
      <c r="D245" s="231">
        <v>1397.8999999999999</v>
      </c>
      <c r="E245" s="231">
        <v>1377.7999999999997</v>
      </c>
      <c r="F245" s="231">
        <v>1351.9499999999998</v>
      </c>
      <c r="G245" s="231">
        <v>1331.8499999999997</v>
      </c>
      <c r="H245" s="231">
        <v>1423.7499999999998</v>
      </c>
      <c r="I245" s="231">
        <v>1443.8499999999997</v>
      </c>
      <c r="J245" s="231">
        <v>1469.6999999999998</v>
      </c>
      <c r="K245" s="230">
        <v>1418</v>
      </c>
      <c r="L245" s="230">
        <v>1372.05</v>
      </c>
      <c r="M245" s="230">
        <v>1.57422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351.1</v>
      </c>
      <c r="D246" s="231">
        <v>348.93333333333334</v>
      </c>
      <c r="E246" s="231">
        <v>344.41666666666669</v>
      </c>
      <c r="F246" s="231">
        <v>337.73333333333335</v>
      </c>
      <c r="G246" s="231">
        <v>333.2166666666667</v>
      </c>
      <c r="H246" s="231">
        <v>355.61666666666667</v>
      </c>
      <c r="I246" s="231">
        <v>360.13333333333333</v>
      </c>
      <c r="J246" s="231">
        <v>366.81666666666666</v>
      </c>
      <c r="K246" s="230">
        <v>353.45</v>
      </c>
      <c r="L246" s="230">
        <v>342.25</v>
      </c>
      <c r="M246" s="230">
        <v>0.34982000000000002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471.65</v>
      </c>
      <c r="D247" s="231">
        <v>473.21666666666664</v>
      </c>
      <c r="E247" s="231">
        <v>463.48333333333329</v>
      </c>
      <c r="F247" s="231">
        <v>455.31666666666666</v>
      </c>
      <c r="G247" s="231">
        <v>445.58333333333331</v>
      </c>
      <c r="H247" s="231">
        <v>481.38333333333327</v>
      </c>
      <c r="I247" s="231">
        <v>491.11666666666662</v>
      </c>
      <c r="J247" s="231">
        <v>499.28333333333325</v>
      </c>
      <c r="K247" s="230">
        <v>482.95</v>
      </c>
      <c r="L247" s="230">
        <v>465.05</v>
      </c>
      <c r="M247" s="230">
        <v>16.519300000000001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144.9</v>
      </c>
      <c r="D248" s="231">
        <v>145.96666666666667</v>
      </c>
      <c r="E248" s="231">
        <v>143.48333333333335</v>
      </c>
      <c r="F248" s="231">
        <v>142.06666666666669</v>
      </c>
      <c r="G248" s="231">
        <v>139.58333333333337</v>
      </c>
      <c r="H248" s="231">
        <v>147.38333333333333</v>
      </c>
      <c r="I248" s="231">
        <v>149.86666666666662</v>
      </c>
      <c r="J248" s="231">
        <v>151.2833333333333</v>
      </c>
      <c r="K248" s="230">
        <v>148.44999999999999</v>
      </c>
      <c r="L248" s="230">
        <v>144.55000000000001</v>
      </c>
      <c r="M248" s="230">
        <v>27.688780000000001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1248</v>
      </c>
      <c r="D249" s="231">
        <v>1240.2</v>
      </c>
      <c r="E249" s="231">
        <v>1229.4000000000001</v>
      </c>
      <c r="F249" s="231">
        <v>1210.8</v>
      </c>
      <c r="G249" s="231">
        <v>1200</v>
      </c>
      <c r="H249" s="231">
        <v>1258.8000000000002</v>
      </c>
      <c r="I249" s="231">
        <v>1269.5999999999999</v>
      </c>
      <c r="J249" s="231">
        <v>1288.2000000000003</v>
      </c>
      <c r="K249" s="230">
        <v>1251</v>
      </c>
      <c r="L249" s="230">
        <v>1221.5999999999999</v>
      </c>
      <c r="M249" s="230">
        <v>23.66675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14.4</v>
      </c>
      <c r="D250" s="231">
        <v>14.300000000000002</v>
      </c>
      <c r="E250" s="231">
        <v>14.150000000000006</v>
      </c>
      <c r="F250" s="231">
        <v>13.900000000000004</v>
      </c>
      <c r="G250" s="231">
        <v>13.750000000000007</v>
      </c>
      <c r="H250" s="231">
        <v>14.550000000000004</v>
      </c>
      <c r="I250" s="231">
        <v>14.7</v>
      </c>
      <c r="J250" s="231">
        <v>14.950000000000003</v>
      </c>
      <c r="K250" s="230">
        <v>14.45</v>
      </c>
      <c r="L250" s="230">
        <v>14.05</v>
      </c>
      <c r="M250" s="230">
        <v>46.969520000000003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3829.05</v>
      </c>
      <c r="D251" s="231">
        <v>3806.3833333333337</v>
      </c>
      <c r="E251" s="231">
        <v>3755.3666666666672</v>
      </c>
      <c r="F251" s="231">
        <v>3681.6833333333334</v>
      </c>
      <c r="G251" s="231">
        <v>3630.666666666667</v>
      </c>
      <c r="H251" s="231">
        <v>3880.0666666666675</v>
      </c>
      <c r="I251" s="231">
        <v>3931.0833333333339</v>
      </c>
      <c r="J251" s="231">
        <v>4004.7666666666678</v>
      </c>
      <c r="K251" s="230">
        <v>3857.4</v>
      </c>
      <c r="L251" s="230">
        <v>3732.7</v>
      </c>
      <c r="M251" s="230">
        <v>3.9371499999999999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1268.9000000000001</v>
      </c>
      <c r="D252" s="231">
        <v>1265</v>
      </c>
      <c r="E252" s="231">
        <v>1256.7</v>
      </c>
      <c r="F252" s="231">
        <v>1244.5</v>
      </c>
      <c r="G252" s="231">
        <v>1236.2</v>
      </c>
      <c r="H252" s="231">
        <v>1277.2</v>
      </c>
      <c r="I252" s="231">
        <v>1285.5000000000002</v>
      </c>
      <c r="J252" s="231">
        <v>1297.7</v>
      </c>
      <c r="K252" s="230">
        <v>1273.3</v>
      </c>
      <c r="L252" s="230">
        <v>1252.8</v>
      </c>
      <c r="M252" s="230">
        <v>110.94136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546.70000000000005</v>
      </c>
      <c r="D253" s="231">
        <v>547.01666666666665</v>
      </c>
      <c r="E253" s="231">
        <v>539.63333333333333</v>
      </c>
      <c r="F253" s="231">
        <v>532.56666666666672</v>
      </c>
      <c r="G253" s="231">
        <v>525.18333333333339</v>
      </c>
      <c r="H253" s="231">
        <v>554.08333333333326</v>
      </c>
      <c r="I253" s="231">
        <v>561.46666666666647</v>
      </c>
      <c r="J253" s="231">
        <v>568.53333333333319</v>
      </c>
      <c r="K253" s="230">
        <v>554.4</v>
      </c>
      <c r="L253" s="230">
        <v>539.95000000000005</v>
      </c>
      <c r="M253" s="230">
        <v>8.5952800000000007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2266.8000000000002</v>
      </c>
      <c r="D254" s="231">
        <v>2266.5833333333335</v>
      </c>
      <c r="E254" s="231">
        <v>2230.7166666666672</v>
      </c>
      <c r="F254" s="231">
        <v>2194.6333333333337</v>
      </c>
      <c r="G254" s="231">
        <v>2158.7666666666673</v>
      </c>
      <c r="H254" s="231">
        <v>2302.666666666667</v>
      </c>
      <c r="I254" s="231">
        <v>2338.5333333333328</v>
      </c>
      <c r="J254" s="231">
        <v>2374.6166666666668</v>
      </c>
      <c r="K254" s="230">
        <v>2302.4499999999998</v>
      </c>
      <c r="L254" s="230">
        <v>2230.5</v>
      </c>
      <c r="M254" s="230">
        <v>16.066559999999999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675</v>
      </c>
      <c r="D255" s="231">
        <v>675.5</v>
      </c>
      <c r="E255" s="231">
        <v>670.85</v>
      </c>
      <c r="F255" s="231">
        <v>666.7</v>
      </c>
      <c r="G255" s="231">
        <v>662.05000000000007</v>
      </c>
      <c r="H255" s="231">
        <v>679.65</v>
      </c>
      <c r="I255" s="231">
        <v>684.30000000000007</v>
      </c>
      <c r="J255" s="231">
        <v>688.44999999999993</v>
      </c>
      <c r="K255" s="230">
        <v>680.15</v>
      </c>
      <c r="L255" s="230">
        <v>671.35</v>
      </c>
      <c r="M255" s="230">
        <v>2.35886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1989.35</v>
      </c>
      <c r="D256" s="231">
        <v>1996.2166666666665</v>
      </c>
      <c r="E256" s="231">
        <v>1968.133333333333</v>
      </c>
      <c r="F256" s="231">
        <v>1946.9166666666665</v>
      </c>
      <c r="G256" s="231">
        <v>1918.833333333333</v>
      </c>
      <c r="H256" s="231">
        <v>2017.4333333333329</v>
      </c>
      <c r="I256" s="231">
        <v>2045.5166666666664</v>
      </c>
      <c r="J256" s="231">
        <v>2066.7333333333327</v>
      </c>
      <c r="K256" s="230">
        <v>2024.3</v>
      </c>
      <c r="L256" s="230">
        <v>1975</v>
      </c>
      <c r="M256" s="230">
        <v>0.14473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3023.1</v>
      </c>
      <c r="D257" s="231">
        <v>3000.3000000000006</v>
      </c>
      <c r="E257" s="231">
        <v>2972.8500000000013</v>
      </c>
      <c r="F257" s="231">
        <v>2922.6000000000008</v>
      </c>
      <c r="G257" s="231">
        <v>2895.1500000000015</v>
      </c>
      <c r="H257" s="231">
        <v>3050.5500000000011</v>
      </c>
      <c r="I257" s="231">
        <v>3078.0000000000009</v>
      </c>
      <c r="J257" s="231">
        <v>3128.2500000000009</v>
      </c>
      <c r="K257" s="230">
        <v>3027.75</v>
      </c>
      <c r="L257" s="230">
        <v>2950.05</v>
      </c>
      <c r="M257" s="230">
        <v>1.61094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760.85</v>
      </c>
      <c r="D258" s="231">
        <v>758.7166666666667</v>
      </c>
      <c r="E258" s="231">
        <v>746.63333333333344</v>
      </c>
      <c r="F258" s="231">
        <v>732.41666666666674</v>
      </c>
      <c r="G258" s="231">
        <v>720.33333333333348</v>
      </c>
      <c r="H258" s="231">
        <v>772.93333333333339</v>
      </c>
      <c r="I258" s="231">
        <v>785.01666666666665</v>
      </c>
      <c r="J258" s="231">
        <v>799.23333333333335</v>
      </c>
      <c r="K258" s="230">
        <v>770.8</v>
      </c>
      <c r="L258" s="230">
        <v>744.5</v>
      </c>
      <c r="M258" s="230">
        <v>2.3390200000000001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781.35</v>
      </c>
      <c r="D259" s="231">
        <v>787.5</v>
      </c>
      <c r="E259" s="231">
        <v>753.9</v>
      </c>
      <c r="F259" s="231">
        <v>726.44999999999993</v>
      </c>
      <c r="G259" s="231">
        <v>692.84999999999991</v>
      </c>
      <c r="H259" s="231">
        <v>814.95</v>
      </c>
      <c r="I259" s="231">
        <v>848.55</v>
      </c>
      <c r="J259" s="231">
        <v>876.00000000000011</v>
      </c>
      <c r="K259" s="230">
        <v>821.1</v>
      </c>
      <c r="L259" s="230">
        <v>760.05</v>
      </c>
      <c r="M259" s="230">
        <v>2.22295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356.35</v>
      </c>
      <c r="D260" s="231">
        <v>358.26666666666665</v>
      </c>
      <c r="E260" s="231">
        <v>352.58333333333331</v>
      </c>
      <c r="F260" s="231">
        <v>348.81666666666666</v>
      </c>
      <c r="G260" s="231">
        <v>343.13333333333333</v>
      </c>
      <c r="H260" s="231">
        <v>362.0333333333333</v>
      </c>
      <c r="I260" s="231">
        <v>367.7166666666667</v>
      </c>
      <c r="J260" s="231">
        <v>371.48333333333329</v>
      </c>
      <c r="K260" s="230">
        <v>363.95</v>
      </c>
      <c r="L260" s="230">
        <v>354.5</v>
      </c>
      <c r="M260" s="230">
        <v>2.9095200000000001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68.05</v>
      </c>
      <c r="D261" s="231">
        <v>66.916666666666671</v>
      </c>
      <c r="E261" s="231">
        <v>65.13333333333334</v>
      </c>
      <c r="F261" s="231">
        <v>62.216666666666669</v>
      </c>
      <c r="G261" s="231">
        <v>60.433333333333337</v>
      </c>
      <c r="H261" s="231">
        <v>69.833333333333343</v>
      </c>
      <c r="I261" s="231">
        <v>71.616666666666674</v>
      </c>
      <c r="J261" s="231">
        <v>74.533333333333346</v>
      </c>
      <c r="K261" s="230">
        <v>68.7</v>
      </c>
      <c r="L261" s="230">
        <v>64</v>
      </c>
      <c r="M261" s="230">
        <v>60.772219999999997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243.8</v>
      </c>
      <c r="D262" s="231">
        <v>244.36666666666667</v>
      </c>
      <c r="E262" s="231">
        <v>240.48333333333335</v>
      </c>
      <c r="F262" s="231">
        <v>237.16666666666669</v>
      </c>
      <c r="G262" s="231">
        <v>233.28333333333336</v>
      </c>
      <c r="H262" s="231">
        <v>247.68333333333334</v>
      </c>
      <c r="I262" s="231">
        <v>251.56666666666666</v>
      </c>
      <c r="J262" s="231">
        <v>254.88333333333333</v>
      </c>
      <c r="K262" s="230">
        <v>248.25</v>
      </c>
      <c r="L262" s="230">
        <v>241.05</v>
      </c>
      <c r="M262" s="230">
        <v>5.3678800000000004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693.85</v>
      </c>
      <c r="D263" s="231">
        <v>690.5</v>
      </c>
      <c r="E263" s="231">
        <v>684.4</v>
      </c>
      <c r="F263" s="231">
        <v>674.94999999999993</v>
      </c>
      <c r="G263" s="231">
        <v>668.84999999999991</v>
      </c>
      <c r="H263" s="231">
        <v>699.95</v>
      </c>
      <c r="I263" s="231">
        <v>706.05</v>
      </c>
      <c r="J263" s="231">
        <v>715.50000000000011</v>
      </c>
      <c r="K263" s="230">
        <v>696.6</v>
      </c>
      <c r="L263" s="230">
        <v>681.05</v>
      </c>
      <c r="M263" s="230">
        <v>23.2926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100.65</v>
      </c>
      <c r="D264" s="231">
        <v>100.83333333333333</v>
      </c>
      <c r="E264" s="231">
        <v>98.816666666666663</v>
      </c>
      <c r="F264" s="231">
        <v>96.983333333333334</v>
      </c>
      <c r="G264" s="231">
        <v>94.966666666666669</v>
      </c>
      <c r="H264" s="231">
        <v>102.66666666666666</v>
      </c>
      <c r="I264" s="231">
        <v>104.68333333333334</v>
      </c>
      <c r="J264" s="231">
        <v>106.51666666666665</v>
      </c>
      <c r="K264" s="230">
        <v>102.85</v>
      </c>
      <c r="L264" s="230">
        <v>99</v>
      </c>
      <c r="M264" s="230">
        <v>4.1526800000000001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285</v>
      </c>
      <c r="D265" s="231">
        <v>287.34999999999997</v>
      </c>
      <c r="E265" s="231">
        <v>276.69999999999993</v>
      </c>
      <c r="F265" s="231">
        <v>268.39999999999998</v>
      </c>
      <c r="G265" s="231">
        <v>257.74999999999994</v>
      </c>
      <c r="H265" s="231">
        <v>295.64999999999992</v>
      </c>
      <c r="I265" s="231">
        <v>306.2999999999999</v>
      </c>
      <c r="J265" s="231">
        <v>314.59999999999991</v>
      </c>
      <c r="K265" s="230">
        <v>298</v>
      </c>
      <c r="L265" s="230">
        <v>279.05</v>
      </c>
      <c r="M265" s="230">
        <v>18.378430000000002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522.4</v>
      </c>
      <c r="D266" s="231">
        <v>521.5</v>
      </c>
      <c r="E266" s="231">
        <v>516.29999999999995</v>
      </c>
      <c r="F266" s="231">
        <v>510.19999999999993</v>
      </c>
      <c r="G266" s="231">
        <v>504.99999999999989</v>
      </c>
      <c r="H266" s="231">
        <v>527.6</v>
      </c>
      <c r="I266" s="231">
        <v>532.80000000000007</v>
      </c>
      <c r="J266" s="231">
        <v>538.90000000000009</v>
      </c>
      <c r="K266" s="230">
        <v>526.70000000000005</v>
      </c>
      <c r="L266" s="230">
        <v>515.4</v>
      </c>
      <c r="M266" s="230">
        <v>31.506979999999999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468.7</v>
      </c>
      <c r="D267" s="231">
        <v>469.5</v>
      </c>
      <c r="E267" s="231">
        <v>464.2</v>
      </c>
      <c r="F267" s="231">
        <v>459.7</v>
      </c>
      <c r="G267" s="231">
        <v>454.4</v>
      </c>
      <c r="H267" s="231">
        <v>474</v>
      </c>
      <c r="I267" s="231">
        <v>479.29999999999995</v>
      </c>
      <c r="J267" s="231">
        <v>483.8</v>
      </c>
      <c r="K267" s="230">
        <v>474.8</v>
      </c>
      <c r="L267" s="230">
        <v>465</v>
      </c>
      <c r="M267" s="230">
        <v>23.1038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388.5</v>
      </c>
      <c r="D268" s="231">
        <v>388.56666666666666</v>
      </c>
      <c r="E268" s="231">
        <v>383.13333333333333</v>
      </c>
      <c r="F268" s="231">
        <v>377.76666666666665</v>
      </c>
      <c r="G268" s="231">
        <v>372.33333333333331</v>
      </c>
      <c r="H268" s="231">
        <v>393.93333333333334</v>
      </c>
      <c r="I268" s="231">
        <v>399.36666666666662</v>
      </c>
      <c r="J268" s="231">
        <v>404.73333333333335</v>
      </c>
      <c r="K268" s="230">
        <v>394</v>
      </c>
      <c r="L268" s="230">
        <v>383.2</v>
      </c>
      <c r="M268" s="230">
        <v>3.39188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346.35</v>
      </c>
      <c r="D269" s="231">
        <v>343.51666666666665</v>
      </c>
      <c r="E269" s="231">
        <v>338.5333333333333</v>
      </c>
      <c r="F269" s="231">
        <v>330.71666666666664</v>
      </c>
      <c r="G269" s="231">
        <v>325.73333333333329</v>
      </c>
      <c r="H269" s="231">
        <v>351.33333333333331</v>
      </c>
      <c r="I269" s="231">
        <v>356.31666666666666</v>
      </c>
      <c r="J269" s="231">
        <v>364.13333333333333</v>
      </c>
      <c r="K269" s="230">
        <v>348.5</v>
      </c>
      <c r="L269" s="230">
        <v>335.7</v>
      </c>
      <c r="M269" s="230">
        <v>1.35595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695.05</v>
      </c>
      <c r="D270" s="231">
        <v>696.44999999999993</v>
      </c>
      <c r="E270" s="231">
        <v>688.94999999999982</v>
      </c>
      <c r="F270" s="231">
        <v>682.84999999999991</v>
      </c>
      <c r="G270" s="231">
        <v>675.3499999999998</v>
      </c>
      <c r="H270" s="231">
        <v>702.54999999999984</v>
      </c>
      <c r="I270" s="231">
        <v>710.05000000000007</v>
      </c>
      <c r="J270" s="231">
        <v>716.14999999999986</v>
      </c>
      <c r="K270" s="230">
        <v>703.95</v>
      </c>
      <c r="L270" s="230">
        <v>690.35</v>
      </c>
      <c r="M270" s="230">
        <v>0.97177999999999998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209.6</v>
      </c>
      <c r="D271" s="231">
        <v>210.1</v>
      </c>
      <c r="E271" s="231">
        <v>207.5</v>
      </c>
      <c r="F271" s="231">
        <v>205.4</v>
      </c>
      <c r="G271" s="231">
        <v>202.8</v>
      </c>
      <c r="H271" s="231">
        <v>212.2</v>
      </c>
      <c r="I271" s="231">
        <v>214.79999999999995</v>
      </c>
      <c r="J271" s="231">
        <v>216.89999999999998</v>
      </c>
      <c r="K271" s="230">
        <v>212.7</v>
      </c>
      <c r="L271" s="230">
        <v>208</v>
      </c>
      <c r="M271" s="230">
        <v>3.9924499999999998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573.4</v>
      </c>
      <c r="D272" s="231">
        <v>572.98333333333335</v>
      </c>
      <c r="E272" s="231">
        <v>566.4666666666667</v>
      </c>
      <c r="F272" s="231">
        <v>559.5333333333333</v>
      </c>
      <c r="G272" s="231">
        <v>553.01666666666665</v>
      </c>
      <c r="H272" s="231">
        <v>579.91666666666674</v>
      </c>
      <c r="I272" s="231">
        <v>586.43333333333339</v>
      </c>
      <c r="J272" s="231">
        <v>593.36666666666679</v>
      </c>
      <c r="K272" s="230">
        <v>579.5</v>
      </c>
      <c r="L272" s="230">
        <v>566.04999999999995</v>
      </c>
      <c r="M272" s="230">
        <v>0.73165999999999998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2024.95</v>
      </c>
      <c r="D273" s="231">
        <v>1996.6666666666667</v>
      </c>
      <c r="E273" s="231">
        <v>1958.3333333333335</v>
      </c>
      <c r="F273" s="231">
        <v>1891.7166666666667</v>
      </c>
      <c r="G273" s="231">
        <v>1853.3833333333334</v>
      </c>
      <c r="H273" s="231">
        <v>2063.2833333333338</v>
      </c>
      <c r="I273" s="231">
        <v>2101.6166666666668</v>
      </c>
      <c r="J273" s="231">
        <v>2168.2333333333336</v>
      </c>
      <c r="K273" s="230">
        <v>2035</v>
      </c>
      <c r="L273" s="230">
        <v>1930.05</v>
      </c>
      <c r="M273" s="230">
        <v>8.5697100000000006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240.6</v>
      </c>
      <c r="D274" s="231">
        <v>240.86666666666667</v>
      </c>
      <c r="E274" s="231">
        <v>238.73333333333335</v>
      </c>
      <c r="F274" s="231">
        <v>236.86666666666667</v>
      </c>
      <c r="G274" s="231">
        <v>234.73333333333335</v>
      </c>
      <c r="H274" s="231">
        <v>242.73333333333335</v>
      </c>
      <c r="I274" s="231">
        <v>244.86666666666667</v>
      </c>
      <c r="J274" s="231">
        <v>246.73333333333335</v>
      </c>
      <c r="K274" s="230">
        <v>243</v>
      </c>
      <c r="L274" s="230">
        <v>239</v>
      </c>
      <c r="M274" s="230">
        <v>2.5171700000000001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943.75</v>
      </c>
      <c r="D275" s="231">
        <v>941.58333333333337</v>
      </c>
      <c r="E275" s="231">
        <v>934.16666666666674</v>
      </c>
      <c r="F275" s="231">
        <v>924.58333333333337</v>
      </c>
      <c r="G275" s="231">
        <v>917.16666666666674</v>
      </c>
      <c r="H275" s="231">
        <v>951.16666666666674</v>
      </c>
      <c r="I275" s="231">
        <v>958.58333333333348</v>
      </c>
      <c r="J275" s="231">
        <v>968.16666666666674</v>
      </c>
      <c r="K275" s="230">
        <v>949</v>
      </c>
      <c r="L275" s="230">
        <v>932</v>
      </c>
      <c r="M275" s="230">
        <v>6.2081999999999997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412.4</v>
      </c>
      <c r="D276" s="231">
        <v>410.18333333333339</v>
      </c>
      <c r="E276" s="231">
        <v>405.56666666666678</v>
      </c>
      <c r="F276" s="231">
        <v>398.73333333333341</v>
      </c>
      <c r="G276" s="231">
        <v>394.11666666666679</v>
      </c>
      <c r="H276" s="231">
        <v>417.01666666666677</v>
      </c>
      <c r="I276" s="231">
        <v>421.63333333333333</v>
      </c>
      <c r="J276" s="231">
        <v>428.46666666666675</v>
      </c>
      <c r="K276" s="230">
        <v>414.8</v>
      </c>
      <c r="L276" s="230">
        <v>403.35</v>
      </c>
      <c r="M276" s="230">
        <v>4.11076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1192.1500000000001</v>
      </c>
      <c r="D277" s="231">
        <v>1183.3666666666668</v>
      </c>
      <c r="E277" s="231">
        <v>1167.7333333333336</v>
      </c>
      <c r="F277" s="231">
        <v>1143.3166666666668</v>
      </c>
      <c r="G277" s="231">
        <v>1127.6833333333336</v>
      </c>
      <c r="H277" s="231">
        <v>1207.7833333333335</v>
      </c>
      <c r="I277" s="231">
        <v>1223.4166666666667</v>
      </c>
      <c r="J277" s="231">
        <v>1247.8333333333335</v>
      </c>
      <c r="K277" s="230">
        <v>1199</v>
      </c>
      <c r="L277" s="230">
        <v>1158.95</v>
      </c>
      <c r="M277" s="230">
        <v>2.3080599999999998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520.9</v>
      </c>
      <c r="D278" s="231">
        <v>520.7166666666667</v>
      </c>
      <c r="E278" s="231">
        <v>515.18333333333339</v>
      </c>
      <c r="F278" s="231">
        <v>509.4666666666667</v>
      </c>
      <c r="G278" s="231">
        <v>503.93333333333339</v>
      </c>
      <c r="H278" s="231">
        <v>526.43333333333339</v>
      </c>
      <c r="I278" s="231">
        <v>531.9666666666667</v>
      </c>
      <c r="J278" s="231">
        <v>537.68333333333339</v>
      </c>
      <c r="K278" s="230">
        <v>526.25</v>
      </c>
      <c r="L278" s="230">
        <v>515</v>
      </c>
      <c r="M278" s="230">
        <v>0.93879000000000001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104.8</v>
      </c>
      <c r="D279" s="231">
        <v>105.36666666666667</v>
      </c>
      <c r="E279" s="231">
        <v>103.58333333333334</v>
      </c>
      <c r="F279" s="231">
        <v>102.36666666666667</v>
      </c>
      <c r="G279" s="231">
        <v>100.58333333333334</v>
      </c>
      <c r="H279" s="231">
        <v>106.58333333333334</v>
      </c>
      <c r="I279" s="231">
        <v>108.36666666666667</v>
      </c>
      <c r="J279" s="231">
        <v>109.58333333333334</v>
      </c>
      <c r="K279" s="230">
        <v>107.15</v>
      </c>
      <c r="L279" s="230">
        <v>104.15</v>
      </c>
      <c r="M279" s="230">
        <v>15.72073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408.4</v>
      </c>
      <c r="D280" s="231">
        <v>410.91666666666669</v>
      </c>
      <c r="E280" s="231">
        <v>404.58333333333337</v>
      </c>
      <c r="F280" s="231">
        <v>400.76666666666671</v>
      </c>
      <c r="G280" s="231">
        <v>394.43333333333339</v>
      </c>
      <c r="H280" s="231">
        <v>414.73333333333335</v>
      </c>
      <c r="I280" s="231">
        <v>421.06666666666672</v>
      </c>
      <c r="J280" s="231">
        <v>424.88333333333333</v>
      </c>
      <c r="K280" s="230">
        <v>417.25</v>
      </c>
      <c r="L280" s="230">
        <v>407.1</v>
      </c>
      <c r="M280" s="230">
        <v>2.8459699999999999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105</v>
      </c>
      <c r="D281" s="231">
        <v>105</v>
      </c>
      <c r="E281" s="231">
        <v>103</v>
      </c>
      <c r="F281" s="231">
        <v>101</v>
      </c>
      <c r="G281" s="231">
        <v>99</v>
      </c>
      <c r="H281" s="231">
        <v>107</v>
      </c>
      <c r="I281" s="231">
        <v>109</v>
      </c>
      <c r="J281" s="231">
        <v>111</v>
      </c>
      <c r="K281" s="230">
        <v>107</v>
      </c>
      <c r="L281" s="230">
        <v>103</v>
      </c>
      <c r="M281" s="230">
        <v>51.277630000000002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539.70000000000005</v>
      </c>
      <c r="D282" s="231">
        <v>523.15</v>
      </c>
      <c r="E282" s="231">
        <v>499.29999999999995</v>
      </c>
      <c r="F282" s="231">
        <v>458.9</v>
      </c>
      <c r="G282" s="231">
        <v>435.04999999999995</v>
      </c>
      <c r="H282" s="231">
        <v>563.54999999999995</v>
      </c>
      <c r="I282" s="231">
        <v>587.40000000000009</v>
      </c>
      <c r="J282" s="231">
        <v>627.79999999999995</v>
      </c>
      <c r="K282" s="230">
        <v>547</v>
      </c>
      <c r="L282" s="230">
        <v>482.75</v>
      </c>
      <c r="M282" s="230">
        <v>106.79394000000001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1941.65</v>
      </c>
      <c r="D283" s="231">
        <v>1937.3333333333333</v>
      </c>
      <c r="E283" s="231">
        <v>1927.8166666666666</v>
      </c>
      <c r="F283" s="231">
        <v>1913.9833333333333</v>
      </c>
      <c r="G283" s="231">
        <v>1904.4666666666667</v>
      </c>
      <c r="H283" s="231">
        <v>1951.1666666666665</v>
      </c>
      <c r="I283" s="231">
        <v>1960.6833333333334</v>
      </c>
      <c r="J283" s="231">
        <v>1974.5166666666664</v>
      </c>
      <c r="K283" s="230">
        <v>1946.85</v>
      </c>
      <c r="L283" s="230">
        <v>1923.5</v>
      </c>
      <c r="M283" s="230">
        <v>39.469270000000002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1537.2</v>
      </c>
      <c r="D284" s="231">
        <v>1538.6666666666667</v>
      </c>
      <c r="E284" s="231">
        <v>1512.3333333333335</v>
      </c>
      <c r="F284" s="231">
        <v>1487.4666666666667</v>
      </c>
      <c r="G284" s="231">
        <v>1461.1333333333334</v>
      </c>
      <c r="H284" s="231">
        <v>1563.5333333333335</v>
      </c>
      <c r="I284" s="231">
        <v>1589.866666666667</v>
      </c>
      <c r="J284" s="231">
        <v>1614.7333333333336</v>
      </c>
      <c r="K284" s="230">
        <v>1565</v>
      </c>
      <c r="L284" s="230">
        <v>1513.8</v>
      </c>
      <c r="M284" s="230">
        <v>0.86295999999999995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99.65</v>
      </c>
      <c r="D285" s="231">
        <v>99.066666666666663</v>
      </c>
      <c r="E285" s="231">
        <v>97.883333333333326</v>
      </c>
      <c r="F285" s="231">
        <v>96.11666666666666</v>
      </c>
      <c r="G285" s="231">
        <v>94.933333333333323</v>
      </c>
      <c r="H285" s="231">
        <v>100.83333333333333</v>
      </c>
      <c r="I285" s="231">
        <v>102.01666666666667</v>
      </c>
      <c r="J285" s="231">
        <v>103.78333333333333</v>
      </c>
      <c r="K285" s="230">
        <v>100.25</v>
      </c>
      <c r="L285" s="230">
        <v>97.3</v>
      </c>
      <c r="M285" s="230">
        <v>89.095219999999998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3837.35</v>
      </c>
      <c r="D286" s="231">
        <v>3852.1</v>
      </c>
      <c r="E286" s="231">
        <v>3796.2</v>
      </c>
      <c r="F286" s="231">
        <v>3755.0499999999997</v>
      </c>
      <c r="G286" s="231">
        <v>3699.1499999999996</v>
      </c>
      <c r="H286" s="231">
        <v>3893.25</v>
      </c>
      <c r="I286" s="231">
        <v>3949.1500000000005</v>
      </c>
      <c r="J286" s="231">
        <v>3990.3</v>
      </c>
      <c r="K286" s="230">
        <v>3908</v>
      </c>
      <c r="L286" s="230">
        <v>3810.95</v>
      </c>
      <c r="M286" s="230">
        <v>3.18276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372.8</v>
      </c>
      <c r="D287" s="231">
        <v>370.61666666666662</v>
      </c>
      <c r="E287" s="231">
        <v>366.68333333333322</v>
      </c>
      <c r="F287" s="231">
        <v>360.56666666666661</v>
      </c>
      <c r="G287" s="231">
        <v>356.63333333333321</v>
      </c>
      <c r="H287" s="231">
        <v>376.73333333333323</v>
      </c>
      <c r="I287" s="231">
        <v>380.66666666666663</v>
      </c>
      <c r="J287" s="231">
        <v>386.78333333333325</v>
      </c>
      <c r="K287" s="230">
        <v>374.55</v>
      </c>
      <c r="L287" s="230">
        <v>364.5</v>
      </c>
      <c r="M287" s="230">
        <v>28.090299999999999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4803</v>
      </c>
      <c r="D288" s="231">
        <v>4792.1333333333332</v>
      </c>
      <c r="E288" s="231">
        <v>4741.0166666666664</v>
      </c>
      <c r="F288" s="231">
        <v>4679.0333333333328</v>
      </c>
      <c r="G288" s="231">
        <v>4627.9166666666661</v>
      </c>
      <c r="H288" s="231">
        <v>4854.1166666666668</v>
      </c>
      <c r="I288" s="231">
        <v>4905.2333333333336</v>
      </c>
      <c r="J288" s="231">
        <v>4967.2166666666672</v>
      </c>
      <c r="K288" s="230">
        <v>4843.25</v>
      </c>
      <c r="L288" s="230">
        <v>4730.1499999999996</v>
      </c>
      <c r="M288" s="230">
        <v>5.2748900000000001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11234.7</v>
      </c>
      <c r="D289" s="231">
        <v>11246.116666666667</v>
      </c>
      <c r="E289" s="231">
        <v>11118.733333333334</v>
      </c>
      <c r="F289" s="231">
        <v>11002.766666666666</v>
      </c>
      <c r="G289" s="231">
        <v>10875.383333333333</v>
      </c>
      <c r="H289" s="231">
        <v>11362.083333333334</v>
      </c>
      <c r="I289" s="231">
        <v>11489.466666666669</v>
      </c>
      <c r="J289" s="231">
        <v>11605.433333333334</v>
      </c>
      <c r="K289" s="230">
        <v>11373.5</v>
      </c>
      <c r="L289" s="230">
        <v>11130.15</v>
      </c>
      <c r="M289" s="230">
        <v>6.8820000000000006E-2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2190.0500000000002</v>
      </c>
      <c r="D290" s="231">
        <v>2185.8666666666668</v>
      </c>
      <c r="E290" s="231">
        <v>2172.6833333333334</v>
      </c>
      <c r="F290" s="231">
        <v>2155.3166666666666</v>
      </c>
      <c r="G290" s="231">
        <v>2142.1333333333332</v>
      </c>
      <c r="H290" s="231">
        <v>2203.2333333333336</v>
      </c>
      <c r="I290" s="231">
        <v>2216.416666666667</v>
      </c>
      <c r="J290" s="231">
        <v>2233.7833333333338</v>
      </c>
      <c r="K290" s="230">
        <v>2199.0500000000002</v>
      </c>
      <c r="L290" s="230">
        <v>2168.5</v>
      </c>
      <c r="M290" s="230">
        <v>17.298030000000001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326.55</v>
      </c>
      <c r="D291" s="231">
        <v>325.95</v>
      </c>
      <c r="E291" s="231">
        <v>322.5</v>
      </c>
      <c r="F291" s="231">
        <v>318.45</v>
      </c>
      <c r="G291" s="231">
        <v>315</v>
      </c>
      <c r="H291" s="231">
        <v>330</v>
      </c>
      <c r="I291" s="231">
        <v>333.44999999999993</v>
      </c>
      <c r="J291" s="231">
        <v>337.5</v>
      </c>
      <c r="K291" s="230">
        <v>329.4</v>
      </c>
      <c r="L291" s="230">
        <v>321.89999999999998</v>
      </c>
      <c r="M291" s="230">
        <v>3.4205299999999998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312.39999999999998</v>
      </c>
      <c r="D292" s="231">
        <v>311.08333333333331</v>
      </c>
      <c r="E292" s="231">
        <v>308.31666666666661</v>
      </c>
      <c r="F292" s="231">
        <v>304.23333333333329</v>
      </c>
      <c r="G292" s="231">
        <v>301.46666666666658</v>
      </c>
      <c r="H292" s="231">
        <v>315.16666666666663</v>
      </c>
      <c r="I292" s="231">
        <v>317.93333333333339</v>
      </c>
      <c r="J292" s="231">
        <v>322.01666666666665</v>
      </c>
      <c r="K292" s="230">
        <v>313.85000000000002</v>
      </c>
      <c r="L292" s="230">
        <v>307</v>
      </c>
      <c r="M292" s="230">
        <v>9.29453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249.05</v>
      </c>
      <c r="D293" s="231">
        <v>247.53333333333333</v>
      </c>
      <c r="E293" s="231">
        <v>244.51666666666665</v>
      </c>
      <c r="F293" s="231">
        <v>239.98333333333332</v>
      </c>
      <c r="G293" s="231">
        <v>236.96666666666664</v>
      </c>
      <c r="H293" s="231">
        <v>252.06666666666666</v>
      </c>
      <c r="I293" s="231">
        <v>255.08333333333337</v>
      </c>
      <c r="J293" s="231">
        <v>259.61666666666667</v>
      </c>
      <c r="K293" s="230">
        <v>250.55</v>
      </c>
      <c r="L293" s="230">
        <v>243</v>
      </c>
      <c r="M293" s="230">
        <v>4.5357599999999998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94.85</v>
      </c>
      <c r="D294" s="231">
        <v>95.183333333333337</v>
      </c>
      <c r="E294" s="231">
        <v>94.166666666666671</v>
      </c>
      <c r="F294" s="231">
        <v>93.483333333333334</v>
      </c>
      <c r="G294" s="231">
        <v>92.466666666666669</v>
      </c>
      <c r="H294" s="231">
        <v>95.866666666666674</v>
      </c>
      <c r="I294" s="231">
        <v>96.883333333333326</v>
      </c>
      <c r="J294" s="231">
        <v>97.566666666666677</v>
      </c>
      <c r="K294" s="230">
        <v>96.2</v>
      </c>
      <c r="L294" s="230">
        <v>94.5</v>
      </c>
      <c r="M294" s="230">
        <v>41.686410000000002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565</v>
      </c>
      <c r="D295" s="231">
        <v>565.7166666666667</v>
      </c>
      <c r="E295" s="231">
        <v>561.38333333333344</v>
      </c>
      <c r="F295" s="231">
        <v>557.76666666666677</v>
      </c>
      <c r="G295" s="231">
        <v>553.43333333333351</v>
      </c>
      <c r="H295" s="231">
        <v>569.33333333333337</v>
      </c>
      <c r="I295" s="231">
        <v>573.66666666666663</v>
      </c>
      <c r="J295" s="231">
        <v>577.2833333333333</v>
      </c>
      <c r="K295" s="230">
        <v>570.04999999999995</v>
      </c>
      <c r="L295" s="230">
        <v>562.1</v>
      </c>
      <c r="M295" s="230">
        <v>5.1509099999999997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3928.7</v>
      </c>
      <c r="D296" s="231">
        <v>3934.5499999999997</v>
      </c>
      <c r="E296" s="231">
        <v>3895.1499999999996</v>
      </c>
      <c r="F296" s="231">
        <v>3861.6</v>
      </c>
      <c r="G296" s="231">
        <v>3822.2</v>
      </c>
      <c r="H296" s="231">
        <v>3968.0999999999995</v>
      </c>
      <c r="I296" s="231">
        <v>4007.5</v>
      </c>
      <c r="J296" s="231">
        <v>4041.0499999999993</v>
      </c>
      <c r="K296" s="230">
        <v>3973.95</v>
      </c>
      <c r="L296" s="230">
        <v>3901</v>
      </c>
      <c r="M296" s="230">
        <v>0.11226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774.4</v>
      </c>
      <c r="D297" s="231">
        <v>776.53333333333342</v>
      </c>
      <c r="E297" s="231">
        <v>769.06666666666683</v>
      </c>
      <c r="F297" s="231">
        <v>763.73333333333346</v>
      </c>
      <c r="G297" s="231">
        <v>756.26666666666688</v>
      </c>
      <c r="H297" s="231">
        <v>781.86666666666679</v>
      </c>
      <c r="I297" s="231">
        <v>789.33333333333326</v>
      </c>
      <c r="J297" s="231">
        <v>794.66666666666674</v>
      </c>
      <c r="K297" s="230">
        <v>784</v>
      </c>
      <c r="L297" s="230">
        <v>771.2</v>
      </c>
      <c r="M297" s="230">
        <v>3.65585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1446.25</v>
      </c>
      <c r="D298" s="231">
        <v>1444.3</v>
      </c>
      <c r="E298" s="231">
        <v>1426.05</v>
      </c>
      <c r="F298" s="231">
        <v>1405.85</v>
      </c>
      <c r="G298" s="231">
        <v>1387.6</v>
      </c>
      <c r="H298" s="231">
        <v>1464.5</v>
      </c>
      <c r="I298" s="231">
        <v>1482.75</v>
      </c>
      <c r="J298" s="231">
        <v>1502.95</v>
      </c>
      <c r="K298" s="230">
        <v>1462.55</v>
      </c>
      <c r="L298" s="230">
        <v>1424.1</v>
      </c>
      <c r="M298" s="230">
        <v>0.25945000000000001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29.75</v>
      </c>
      <c r="D299" s="231">
        <v>29.8</v>
      </c>
      <c r="E299" s="231">
        <v>29.5</v>
      </c>
      <c r="F299" s="231">
        <v>29.25</v>
      </c>
      <c r="G299" s="231">
        <v>28.95</v>
      </c>
      <c r="H299" s="231">
        <v>30.05</v>
      </c>
      <c r="I299" s="231">
        <v>30.350000000000005</v>
      </c>
      <c r="J299" s="231">
        <v>30.6</v>
      </c>
      <c r="K299" s="230">
        <v>30.1</v>
      </c>
      <c r="L299" s="230">
        <v>29.55</v>
      </c>
      <c r="M299" s="230">
        <v>5.7244900000000003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156.19999999999999</v>
      </c>
      <c r="D300" s="231">
        <v>156.33333333333334</v>
      </c>
      <c r="E300" s="231">
        <v>154.9666666666667</v>
      </c>
      <c r="F300" s="231">
        <v>153.73333333333335</v>
      </c>
      <c r="G300" s="231">
        <v>152.3666666666667</v>
      </c>
      <c r="H300" s="231">
        <v>157.56666666666669</v>
      </c>
      <c r="I300" s="231">
        <v>158.93333333333331</v>
      </c>
      <c r="J300" s="231">
        <v>160.16666666666669</v>
      </c>
      <c r="K300" s="230">
        <v>157.69999999999999</v>
      </c>
      <c r="L300" s="230">
        <v>155.1</v>
      </c>
      <c r="M300" s="230">
        <v>1.03704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96236.65</v>
      </c>
      <c r="D301" s="231">
        <v>96405.866666666654</v>
      </c>
      <c r="E301" s="231">
        <v>95530.783333333311</v>
      </c>
      <c r="F301" s="231">
        <v>94824.916666666657</v>
      </c>
      <c r="G301" s="231">
        <v>93949.833333333314</v>
      </c>
      <c r="H301" s="231">
        <v>97111.733333333308</v>
      </c>
      <c r="I301" s="231">
        <v>97986.816666666651</v>
      </c>
      <c r="J301" s="231">
        <v>98692.683333333305</v>
      </c>
      <c r="K301" s="230">
        <v>97280.95</v>
      </c>
      <c r="L301" s="230">
        <v>95700</v>
      </c>
      <c r="M301" s="230">
        <v>0.10866000000000001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1885.45</v>
      </c>
      <c r="D302" s="231">
        <v>1898.7666666666664</v>
      </c>
      <c r="E302" s="231">
        <v>1862.7833333333328</v>
      </c>
      <c r="F302" s="231">
        <v>1840.1166666666663</v>
      </c>
      <c r="G302" s="231">
        <v>1804.1333333333328</v>
      </c>
      <c r="H302" s="231">
        <v>1921.4333333333329</v>
      </c>
      <c r="I302" s="231">
        <v>1957.4166666666665</v>
      </c>
      <c r="J302" s="231">
        <v>1980.083333333333</v>
      </c>
      <c r="K302" s="230">
        <v>1934.75</v>
      </c>
      <c r="L302" s="230">
        <v>1876.1</v>
      </c>
      <c r="M302" s="230">
        <v>2.5096400000000001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965.35</v>
      </c>
      <c r="D303" s="231">
        <v>971.26666666666677</v>
      </c>
      <c r="E303" s="231">
        <v>953.08333333333348</v>
      </c>
      <c r="F303" s="231">
        <v>940.81666666666672</v>
      </c>
      <c r="G303" s="231">
        <v>922.63333333333344</v>
      </c>
      <c r="H303" s="231">
        <v>983.53333333333353</v>
      </c>
      <c r="I303" s="231">
        <v>1001.7166666666667</v>
      </c>
      <c r="J303" s="231">
        <v>1013.9833333333336</v>
      </c>
      <c r="K303" s="230">
        <v>989.45</v>
      </c>
      <c r="L303" s="230">
        <v>959</v>
      </c>
      <c r="M303" s="230">
        <v>2.8817699999999999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1029.2</v>
      </c>
      <c r="D304" s="231">
        <v>1034.1000000000001</v>
      </c>
      <c r="E304" s="231">
        <v>1020.3500000000004</v>
      </c>
      <c r="F304" s="231">
        <v>1011.5000000000002</v>
      </c>
      <c r="G304" s="231">
        <v>997.75000000000045</v>
      </c>
      <c r="H304" s="231">
        <v>1042.9500000000003</v>
      </c>
      <c r="I304" s="231">
        <v>1056.6999999999998</v>
      </c>
      <c r="J304" s="231">
        <v>1065.5500000000002</v>
      </c>
      <c r="K304" s="230">
        <v>1047.8499999999999</v>
      </c>
      <c r="L304" s="230">
        <v>1025.25</v>
      </c>
      <c r="M304" s="230">
        <v>2.8328199999999999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281.8</v>
      </c>
      <c r="D305" s="231">
        <v>282.11666666666673</v>
      </c>
      <c r="E305" s="231">
        <v>278.38333333333344</v>
      </c>
      <c r="F305" s="231">
        <v>274.9666666666667</v>
      </c>
      <c r="G305" s="231">
        <v>271.23333333333341</v>
      </c>
      <c r="H305" s="231">
        <v>285.53333333333347</v>
      </c>
      <c r="I305" s="231">
        <v>289.26666666666671</v>
      </c>
      <c r="J305" s="231">
        <v>292.68333333333351</v>
      </c>
      <c r="K305" s="230">
        <v>285.85000000000002</v>
      </c>
      <c r="L305" s="230">
        <v>278.7</v>
      </c>
      <c r="M305" s="230">
        <v>22.467420000000001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1260.4000000000001</v>
      </c>
      <c r="D306" s="231">
        <v>1253.4333333333334</v>
      </c>
      <c r="E306" s="231">
        <v>1244.4166666666667</v>
      </c>
      <c r="F306" s="231">
        <v>1228.4333333333334</v>
      </c>
      <c r="G306" s="231">
        <v>1219.4166666666667</v>
      </c>
      <c r="H306" s="231">
        <v>1269.4166666666667</v>
      </c>
      <c r="I306" s="231">
        <v>1278.4333333333332</v>
      </c>
      <c r="J306" s="231">
        <v>1294.4166666666667</v>
      </c>
      <c r="K306" s="230">
        <v>1262.45</v>
      </c>
      <c r="L306" s="230">
        <v>1237.45</v>
      </c>
      <c r="M306" s="230">
        <v>15.88996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454.65</v>
      </c>
      <c r="D307" s="231">
        <v>452.2166666666667</v>
      </c>
      <c r="E307" s="231">
        <v>444.53333333333342</v>
      </c>
      <c r="F307" s="231">
        <v>434.41666666666674</v>
      </c>
      <c r="G307" s="231">
        <v>426.73333333333346</v>
      </c>
      <c r="H307" s="231">
        <v>462.33333333333337</v>
      </c>
      <c r="I307" s="231">
        <v>470.01666666666665</v>
      </c>
      <c r="J307" s="231">
        <v>480.13333333333333</v>
      </c>
      <c r="K307" s="230">
        <v>459.9</v>
      </c>
      <c r="L307" s="230">
        <v>442.1</v>
      </c>
      <c r="M307" s="230">
        <v>12.05458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288.10000000000002</v>
      </c>
      <c r="D308" s="231">
        <v>288.48333333333335</v>
      </c>
      <c r="E308" s="231">
        <v>285.06666666666672</v>
      </c>
      <c r="F308" s="231">
        <v>282.03333333333336</v>
      </c>
      <c r="G308" s="231">
        <v>278.61666666666673</v>
      </c>
      <c r="H308" s="231">
        <v>291.51666666666671</v>
      </c>
      <c r="I308" s="231">
        <v>294.93333333333334</v>
      </c>
      <c r="J308" s="231">
        <v>297.9666666666667</v>
      </c>
      <c r="K308" s="230">
        <v>291.89999999999998</v>
      </c>
      <c r="L308" s="230">
        <v>285.45</v>
      </c>
      <c r="M308" s="230">
        <v>0.83877999999999997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400.5</v>
      </c>
      <c r="D309" s="231">
        <v>399.90000000000003</v>
      </c>
      <c r="E309" s="231">
        <v>395.60000000000008</v>
      </c>
      <c r="F309" s="231">
        <v>390.70000000000005</v>
      </c>
      <c r="G309" s="231">
        <v>386.40000000000009</v>
      </c>
      <c r="H309" s="231">
        <v>404.80000000000007</v>
      </c>
      <c r="I309" s="231">
        <v>409.1</v>
      </c>
      <c r="J309" s="231">
        <v>414.00000000000006</v>
      </c>
      <c r="K309" s="230">
        <v>404.2</v>
      </c>
      <c r="L309" s="230">
        <v>395</v>
      </c>
      <c r="M309" s="230">
        <v>2.0132500000000002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356.85</v>
      </c>
      <c r="D310" s="231">
        <v>357.73333333333335</v>
      </c>
      <c r="E310" s="231">
        <v>352.56666666666672</v>
      </c>
      <c r="F310" s="231">
        <v>348.28333333333336</v>
      </c>
      <c r="G310" s="231">
        <v>343.11666666666673</v>
      </c>
      <c r="H310" s="231">
        <v>362.01666666666671</v>
      </c>
      <c r="I310" s="231">
        <v>367.18333333333334</v>
      </c>
      <c r="J310" s="231">
        <v>371.4666666666667</v>
      </c>
      <c r="K310" s="230">
        <v>362.9</v>
      </c>
      <c r="L310" s="230">
        <v>353.45</v>
      </c>
      <c r="M310" s="230">
        <v>0.55923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110.3</v>
      </c>
      <c r="D311" s="231">
        <v>110.51666666666667</v>
      </c>
      <c r="E311" s="231">
        <v>108.58333333333333</v>
      </c>
      <c r="F311" s="231">
        <v>106.86666666666666</v>
      </c>
      <c r="G311" s="231">
        <v>104.93333333333332</v>
      </c>
      <c r="H311" s="231">
        <v>112.23333333333333</v>
      </c>
      <c r="I311" s="231">
        <v>114.16666666666667</v>
      </c>
      <c r="J311" s="231">
        <v>115.88333333333334</v>
      </c>
      <c r="K311" s="230">
        <v>112.45</v>
      </c>
      <c r="L311" s="230">
        <v>108.8</v>
      </c>
      <c r="M311" s="230">
        <v>70.11591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64.95</v>
      </c>
      <c r="D312" s="231">
        <v>65.733333333333334</v>
      </c>
      <c r="E312" s="231">
        <v>63.266666666666666</v>
      </c>
      <c r="F312" s="231">
        <v>61.583333333333329</v>
      </c>
      <c r="G312" s="231">
        <v>59.11666666666666</v>
      </c>
      <c r="H312" s="231">
        <v>67.416666666666671</v>
      </c>
      <c r="I312" s="231">
        <v>69.88333333333334</v>
      </c>
      <c r="J312" s="231">
        <v>71.566666666666677</v>
      </c>
      <c r="K312" s="230">
        <v>68.2</v>
      </c>
      <c r="L312" s="230">
        <v>64.05</v>
      </c>
      <c r="M312" s="230">
        <v>118.45129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525.75</v>
      </c>
      <c r="D313" s="231">
        <v>527.4666666666667</v>
      </c>
      <c r="E313" s="231">
        <v>520.28333333333342</v>
      </c>
      <c r="F313" s="231">
        <v>514.81666666666672</v>
      </c>
      <c r="G313" s="231">
        <v>507.63333333333344</v>
      </c>
      <c r="H313" s="231">
        <v>532.93333333333339</v>
      </c>
      <c r="I313" s="231">
        <v>540.11666666666679</v>
      </c>
      <c r="J313" s="231">
        <v>545.58333333333337</v>
      </c>
      <c r="K313" s="230">
        <v>534.65</v>
      </c>
      <c r="L313" s="230">
        <v>522</v>
      </c>
      <c r="M313" s="230">
        <v>7.8088499999999996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9105.9500000000007</v>
      </c>
      <c r="D314" s="231">
        <v>9061.5666666666675</v>
      </c>
      <c r="E314" s="231">
        <v>9004.9333333333343</v>
      </c>
      <c r="F314" s="231">
        <v>8903.9166666666661</v>
      </c>
      <c r="G314" s="231">
        <v>8847.2833333333328</v>
      </c>
      <c r="H314" s="231">
        <v>9162.5833333333358</v>
      </c>
      <c r="I314" s="231">
        <v>9219.2166666666708</v>
      </c>
      <c r="J314" s="231">
        <v>9320.2333333333372</v>
      </c>
      <c r="K314" s="230">
        <v>9118.2000000000007</v>
      </c>
      <c r="L314" s="230">
        <v>8960.5499999999993</v>
      </c>
      <c r="M314" s="230">
        <v>5.4347200000000004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1888.25</v>
      </c>
      <c r="D315" s="231">
        <v>1854.9833333333333</v>
      </c>
      <c r="E315" s="231">
        <v>1802.9666666666667</v>
      </c>
      <c r="F315" s="231">
        <v>1717.6833333333334</v>
      </c>
      <c r="G315" s="231">
        <v>1665.6666666666667</v>
      </c>
      <c r="H315" s="231">
        <v>1940.2666666666667</v>
      </c>
      <c r="I315" s="231">
        <v>1992.2833333333335</v>
      </c>
      <c r="J315" s="231">
        <v>2077.5666666666666</v>
      </c>
      <c r="K315" s="230">
        <v>1907</v>
      </c>
      <c r="L315" s="230">
        <v>1769.7</v>
      </c>
      <c r="M315" s="230">
        <v>5.6369699999999998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672.4</v>
      </c>
      <c r="D316" s="231">
        <v>670.4</v>
      </c>
      <c r="E316" s="231">
        <v>662.59999999999991</v>
      </c>
      <c r="F316" s="231">
        <v>652.79999999999995</v>
      </c>
      <c r="G316" s="231">
        <v>644.99999999999989</v>
      </c>
      <c r="H316" s="231">
        <v>680.19999999999993</v>
      </c>
      <c r="I316" s="231">
        <v>687.99999999999989</v>
      </c>
      <c r="J316" s="231">
        <v>697.8</v>
      </c>
      <c r="K316" s="230">
        <v>678.2</v>
      </c>
      <c r="L316" s="230">
        <v>660.6</v>
      </c>
      <c r="M316" s="230">
        <v>3.8462700000000001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545.15</v>
      </c>
      <c r="D317" s="231">
        <v>543.83333333333337</v>
      </c>
      <c r="E317" s="231">
        <v>535.56666666666672</v>
      </c>
      <c r="F317" s="231">
        <v>525.98333333333335</v>
      </c>
      <c r="G317" s="231">
        <v>517.7166666666667</v>
      </c>
      <c r="H317" s="231">
        <v>553.41666666666674</v>
      </c>
      <c r="I317" s="231">
        <v>561.68333333333339</v>
      </c>
      <c r="J317" s="231">
        <v>571.26666666666677</v>
      </c>
      <c r="K317" s="230">
        <v>552.1</v>
      </c>
      <c r="L317" s="230">
        <v>534.25</v>
      </c>
      <c r="M317" s="230">
        <v>67.243709999999993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771.6</v>
      </c>
      <c r="D318" s="231">
        <v>775.86666666666667</v>
      </c>
      <c r="E318" s="231">
        <v>762.73333333333335</v>
      </c>
      <c r="F318" s="231">
        <v>753.86666666666667</v>
      </c>
      <c r="G318" s="231">
        <v>740.73333333333335</v>
      </c>
      <c r="H318" s="231">
        <v>784.73333333333335</v>
      </c>
      <c r="I318" s="231">
        <v>797.86666666666679</v>
      </c>
      <c r="J318" s="231">
        <v>806.73333333333335</v>
      </c>
      <c r="K318" s="230">
        <v>789</v>
      </c>
      <c r="L318" s="230">
        <v>767</v>
      </c>
      <c r="M318" s="230">
        <v>7.4542000000000002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687</v>
      </c>
      <c r="D319" s="231">
        <v>686.58333333333337</v>
      </c>
      <c r="E319" s="231">
        <v>675.4666666666667</v>
      </c>
      <c r="F319" s="231">
        <v>663.93333333333328</v>
      </c>
      <c r="G319" s="231">
        <v>652.81666666666661</v>
      </c>
      <c r="H319" s="231">
        <v>698.11666666666679</v>
      </c>
      <c r="I319" s="231">
        <v>709.23333333333335</v>
      </c>
      <c r="J319" s="231">
        <v>720.76666666666688</v>
      </c>
      <c r="K319" s="230">
        <v>697.7</v>
      </c>
      <c r="L319" s="230">
        <v>675.05</v>
      </c>
      <c r="M319" s="230">
        <v>0.49748999999999999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925.85</v>
      </c>
      <c r="D320" s="231">
        <v>924.48333333333323</v>
      </c>
      <c r="E320" s="231">
        <v>903.96666666666647</v>
      </c>
      <c r="F320" s="231">
        <v>882.08333333333326</v>
      </c>
      <c r="G320" s="231">
        <v>861.56666666666649</v>
      </c>
      <c r="H320" s="231">
        <v>946.36666666666645</v>
      </c>
      <c r="I320" s="231">
        <v>966.8833333333331</v>
      </c>
      <c r="J320" s="231">
        <v>988.76666666666642</v>
      </c>
      <c r="K320" s="230">
        <v>945</v>
      </c>
      <c r="L320" s="230">
        <v>902.6</v>
      </c>
      <c r="M320" s="230">
        <v>2.5813100000000002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1224.5</v>
      </c>
      <c r="D321" s="231">
        <v>1232.5</v>
      </c>
      <c r="E321" s="231">
        <v>1212</v>
      </c>
      <c r="F321" s="231">
        <v>1199.5</v>
      </c>
      <c r="G321" s="231">
        <v>1179</v>
      </c>
      <c r="H321" s="231">
        <v>1245</v>
      </c>
      <c r="I321" s="231">
        <v>1265.5</v>
      </c>
      <c r="J321" s="231">
        <v>1278</v>
      </c>
      <c r="K321" s="230">
        <v>1253</v>
      </c>
      <c r="L321" s="230">
        <v>1220</v>
      </c>
      <c r="M321" s="230">
        <v>2.46048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54.95</v>
      </c>
      <c r="D322" s="231">
        <v>55.4</v>
      </c>
      <c r="E322" s="231">
        <v>54.3</v>
      </c>
      <c r="F322" s="231">
        <v>53.65</v>
      </c>
      <c r="G322" s="231">
        <v>52.55</v>
      </c>
      <c r="H322" s="231">
        <v>56.05</v>
      </c>
      <c r="I322" s="231">
        <v>57.150000000000006</v>
      </c>
      <c r="J322" s="231">
        <v>57.8</v>
      </c>
      <c r="K322" s="230">
        <v>56.5</v>
      </c>
      <c r="L322" s="230">
        <v>54.75</v>
      </c>
      <c r="M322" s="230">
        <v>56.30932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621.95000000000005</v>
      </c>
      <c r="D323" s="231">
        <v>626.2166666666667</v>
      </c>
      <c r="E323" s="231">
        <v>615.73333333333335</v>
      </c>
      <c r="F323" s="231">
        <v>609.51666666666665</v>
      </c>
      <c r="G323" s="231">
        <v>599.0333333333333</v>
      </c>
      <c r="H323" s="231">
        <v>632.43333333333339</v>
      </c>
      <c r="I323" s="231">
        <v>642.91666666666674</v>
      </c>
      <c r="J323" s="231">
        <v>649.13333333333344</v>
      </c>
      <c r="K323" s="230">
        <v>636.70000000000005</v>
      </c>
      <c r="L323" s="230">
        <v>620</v>
      </c>
      <c r="M323" s="230">
        <v>0.84097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1906.5</v>
      </c>
      <c r="D324" s="231">
        <v>1894.2666666666667</v>
      </c>
      <c r="E324" s="231">
        <v>1860.7833333333333</v>
      </c>
      <c r="F324" s="231">
        <v>1815.0666666666666</v>
      </c>
      <c r="G324" s="231">
        <v>1781.5833333333333</v>
      </c>
      <c r="H324" s="231">
        <v>1939.9833333333333</v>
      </c>
      <c r="I324" s="231">
        <v>1973.4666666666665</v>
      </c>
      <c r="J324" s="231">
        <v>2019.1833333333334</v>
      </c>
      <c r="K324" s="230">
        <v>1927.75</v>
      </c>
      <c r="L324" s="230">
        <v>1848.55</v>
      </c>
      <c r="M324" s="230">
        <v>7.3776799999999998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1351.4</v>
      </c>
      <c r="D325" s="231">
        <v>1349.0166666666667</v>
      </c>
      <c r="E325" s="231">
        <v>1332.3833333333332</v>
      </c>
      <c r="F325" s="231">
        <v>1313.3666666666666</v>
      </c>
      <c r="G325" s="231">
        <v>1296.7333333333331</v>
      </c>
      <c r="H325" s="231">
        <v>1368.0333333333333</v>
      </c>
      <c r="I325" s="231">
        <v>1384.666666666667</v>
      </c>
      <c r="J325" s="231">
        <v>1403.6833333333334</v>
      </c>
      <c r="K325" s="230">
        <v>1365.65</v>
      </c>
      <c r="L325" s="230">
        <v>1330</v>
      </c>
      <c r="M325" s="230">
        <v>2.0580699999999998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1034.9000000000001</v>
      </c>
      <c r="D326" s="231">
        <v>1038.1333333333334</v>
      </c>
      <c r="E326" s="231">
        <v>1019.2666666666669</v>
      </c>
      <c r="F326" s="231">
        <v>1003.6333333333334</v>
      </c>
      <c r="G326" s="231">
        <v>984.76666666666688</v>
      </c>
      <c r="H326" s="231">
        <v>1053.7666666666669</v>
      </c>
      <c r="I326" s="231">
        <v>1072.6333333333332</v>
      </c>
      <c r="J326" s="231">
        <v>1088.2666666666669</v>
      </c>
      <c r="K326" s="230">
        <v>1057</v>
      </c>
      <c r="L326" s="230">
        <v>1022.5</v>
      </c>
      <c r="M326" s="230">
        <v>7.1240800000000002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617.85</v>
      </c>
      <c r="D327" s="231">
        <v>619.2833333333333</v>
      </c>
      <c r="E327" s="231">
        <v>613.56666666666661</v>
      </c>
      <c r="F327" s="231">
        <v>609.2833333333333</v>
      </c>
      <c r="G327" s="231">
        <v>603.56666666666661</v>
      </c>
      <c r="H327" s="231">
        <v>623.56666666666661</v>
      </c>
      <c r="I327" s="231">
        <v>629.2833333333333</v>
      </c>
      <c r="J327" s="231">
        <v>633.56666666666661</v>
      </c>
      <c r="K327" s="230">
        <v>625</v>
      </c>
      <c r="L327" s="230">
        <v>615</v>
      </c>
      <c r="M327" s="230">
        <v>1.1793100000000001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40.6</v>
      </c>
      <c r="D328" s="231">
        <v>40.616666666666667</v>
      </c>
      <c r="E328" s="231">
        <v>40.033333333333331</v>
      </c>
      <c r="F328" s="231">
        <v>39.466666666666661</v>
      </c>
      <c r="G328" s="231">
        <v>38.883333333333326</v>
      </c>
      <c r="H328" s="231">
        <v>41.183333333333337</v>
      </c>
      <c r="I328" s="231">
        <v>41.766666666666666</v>
      </c>
      <c r="J328" s="231">
        <v>42.333333333333343</v>
      </c>
      <c r="K328" s="230">
        <v>41.2</v>
      </c>
      <c r="L328" s="230">
        <v>40.049999999999997</v>
      </c>
      <c r="M328" s="230">
        <v>47.233139999999999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114.3</v>
      </c>
      <c r="D329" s="231">
        <v>113.05</v>
      </c>
      <c r="E329" s="231">
        <v>111.25</v>
      </c>
      <c r="F329" s="231">
        <v>108.2</v>
      </c>
      <c r="G329" s="231">
        <v>106.4</v>
      </c>
      <c r="H329" s="231">
        <v>116.1</v>
      </c>
      <c r="I329" s="231">
        <v>117.89999999999998</v>
      </c>
      <c r="J329" s="231">
        <v>120.94999999999999</v>
      </c>
      <c r="K329" s="230">
        <v>114.85</v>
      </c>
      <c r="L329" s="230">
        <v>110</v>
      </c>
      <c r="M329" s="230">
        <v>44.70335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44.1</v>
      </c>
      <c r="D330" s="231">
        <v>43.949999999999996</v>
      </c>
      <c r="E330" s="231">
        <v>43.399999999999991</v>
      </c>
      <c r="F330" s="231">
        <v>42.699999999999996</v>
      </c>
      <c r="G330" s="231">
        <v>42.149999999999991</v>
      </c>
      <c r="H330" s="231">
        <v>44.649999999999991</v>
      </c>
      <c r="I330" s="231">
        <v>45.199999999999989</v>
      </c>
      <c r="J330" s="231">
        <v>45.899999999999991</v>
      </c>
      <c r="K330" s="230">
        <v>44.5</v>
      </c>
      <c r="L330" s="230">
        <v>43.25</v>
      </c>
      <c r="M330" s="230">
        <v>60.62256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85.5</v>
      </c>
      <c r="D331" s="231">
        <v>85.649999999999991</v>
      </c>
      <c r="E331" s="231">
        <v>84.84999999999998</v>
      </c>
      <c r="F331" s="231">
        <v>84.199999999999989</v>
      </c>
      <c r="G331" s="231">
        <v>83.399999999999977</v>
      </c>
      <c r="H331" s="231">
        <v>86.299999999999983</v>
      </c>
      <c r="I331" s="231">
        <v>87.1</v>
      </c>
      <c r="J331" s="231">
        <v>87.749999999999986</v>
      </c>
      <c r="K331" s="230">
        <v>86.45</v>
      </c>
      <c r="L331" s="230">
        <v>85</v>
      </c>
      <c r="M331" s="230">
        <v>8.8924299999999992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222.85</v>
      </c>
      <c r="D332" s="231">
        <v>223.4</v>
      </c>
      <c r="E332" s="231">
        <v>220.65</v>
      </c>
      <c r="F332" s="231">
        <v>218.45</v>
      </c>
      <c r="G332" s="231">
        <v>215.7</v>
      </c>
      <c r="H332" s="231">
        <v>225.60000000000002</v>
      </c>
      <c r="I332" s="231">
        <v>228.35000000000002</v>
      </c>
      <c r="J332" s="231">
        <v>230.55000000000004</v>
      </c>
      <c r="K332" s="230">
        <v>226.15</v>
      </c>
      <c r="L332" s="230">
        <v>221.2</v>
      </c>
      <c r="M332" s="230">
        <v>2.3197399999999999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173.3</v>
      </c>
      <c r="D333" s="231">
        <v>173.86666666666665</v>
      </c>
      <c r="E333" s="231">
        <v>172.3833333333333</v>
      </c>
      <c r="F333" s="231">
        <v>171.46666666666664</v>
      </c>
      <c r="G333" s="231">
        <v>169.98333333333329</v>
      </c>
      <c r="H333" s="231">
        <v>174.7833333333333</v>
      </c>
      <c r="I333" s="231">
        <v>176.26666666666665</v>
      </c>
      <c r="J333" s="231">
        <v>177.18333333333331</v>
      </c>
      <c r="K333" s="230">
        <v>175.35</v>
      </c>
      <c r="L333" s="230">
        <v>172.95</v>
      </c>
      <c r="M333" s="230">
        <v>66.577529999999996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773.15</v>
      </c>
      <c r="D334" s="231">
        <v>770.4666666666667</v>
      </c>
      <c r="E334" s="231">
        <v>763.68333333333339</v>
      </c>
      <c r="F334" s="231">
        <v>754.2166666666667</v>
      </c>
      <c r="G334" s="231">
        <v>747.43333333333339</v>
      </c>
      <c r="H334" s="231">
        <v>779.93333333333339</v>
      </c>
      <c r="I334" s="231">
        <v>786.7166666666667</v>
      </c>
      <c r="J334" s="231">
        <v>796.18333333333339</v>
      </c>
      <c r="K334" s="230">
        <v>777.25</v>
      </c>
      <c r="L334" s="230">
        <v>761</v>
      </c>
      <c r="M334" s="230">
        <v>0.93283000000000005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80.95</v>
      </c>
      <c r="D335" s="231">
        <v>80.649999999999991</v>
      </c>
      <c r="E335" s="231">
        <v>80.049999999999983</v>
      </c>
      <c r="F335" s="231">
        <v>79.149999999999991</v>
      </c>
      <c r="G335" s="231">
        <v>78.549999999999983</v>
      </c>
      <c r="H335" s="231">
        <v>81.549999999999983</v>
      </c>
      <c r="I335" s="231">
        <v>82.149999999999977</v>
      </c>
      <c r="J335" s="231">
        <v>83.049999999999983</v>
      </c>
      <c r="K335" s="230">
        <v>81.25</v>
      </c>
      <c r="L335" s="230">
        <v>79.75</v>
      </c>
      <c r="M335" s="230">
        <v>62.088900000000002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4556.05</v>
      </c>
      <c r="D336" s="231">
        <v>4571.7666666666664</v>
      </c>
      <c r="E336" s="231">
        <v>4512.833333333333</v>
      </c>
      <c r="F336" s="231">
        <v>4469.6166666666668</v>
      </c>
      <c r="G336" s="231">
        <v>4410.6833333333334</v>
      </c>
      <c r="H336" s="231">
        <v>4614.9833333333327</v>
      </c>
      <c r="I336" s="231">
        <v>4673.916666666667</v>
      </c>
      <c r="J336" s="231">
        <v>4717.1333333333323</v>
      </c>
      <c r="K336" s="230">
        <v>4630.7</v>
      </c>
      <c r="L336" s="230">
        <v>4528.55</v>
      </c>
      <c r="M336" s="230">
        <v>1.2384200000000001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599.70000000000005</v>
      </c>
      <c r="D337" s="231">
        <v>606.79999999999995</v>
      </c>
      <c r="E337" s="231">
        <v>581.19999999999993</v>
      </c>
      <c r="F337" s="231">
        <v>562.69999999999993</v>
      </c>
      <c r="G337" s="231">
        <v>537.09999999999991</v>
      </c>
      <c r="H337" s="231">
        <v>625.29999999999995</v>
      </c>
      <c r="I337" s="231">
        <v>650.89999999999986</v>
      </c>
      <c r="J337" s="231">
        <v>669.4</v>
      </c>
      <c r="K337" s="230">
        <v>632.4</v>
      </c>
      <c r="L337" s="230">
        <v>588.29999999999995</v>
      </c>
      <c r="M337" s="230">
        <v>46.035440000000001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21690.15</v>
      </c>
      <c r="D338" s="231">
        <v>21665.416666666668</v>
      </c>
      <c r="E338" s="231">
        <v>21530.833333333336</v>
      </c>
      <c r="F338" s="231">
        <v>21371.516666666666</v>
      </c>
      <c r="G338" s="231">
        <v>21236.933333333334</v>
      </c>
      <c r="H338" s="231">
        <v>21824.733333333337</v>
      </c>
      <c r="I338" s="231">
        <v>21959.316666666673</v>
      </c>
      <c r="J338" s="231">
        <v>22118.633333333339</v>
      </c>
      <c r="K338" s="230">
        <v>21800</v>
      </c>
      <c r="L338" s="230">
        <v>21506.1</v>
      </c>
      <c r="M338" s="230">
        <v>0.73219999999999996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58.5</v>
      </c>
      <c r="D339" s="231">
        <v>58.433333333333337</v>
      </c>
      <c r="E339" s="231">
        <v>57.266666666666673</v>
      </c>
      <c r="F339" s="231">
        <v>56.033333333333339</v>
      </c>
      <c r="G339" s="231">
        <v>54.866666666666674</v>
      </c>
      <c r="H339" s="231">
        <v>59.666666666666671</v>
      </c>
      <c r="I339" s="231">
        <v>60.833333333333329</v>
      </c>
      <c r="J339" s="231">
        <v>62.06666666666667</v>
      </c>
      <c r="K339" s="230">
        <v>59.6</v>
      </c>
      <c r="L339" s="230">
        <v>57.2</v>
      </c>
      <c r="M339" s="230">
        <v>11.46616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236.3</v>
      </c>
      <c r="D340" s="231">
        <v>235.60000000000002</v>
      </c>
      <c r="E340" s="231">
        <v>233.80000000000004</v>
      </c>
      <c r="F340" s="231">
        <v>231.3</v>
      </c>
      <c r="G340" s="231">
        <v>229.50000000000003</v>
      </c>
      <c r="H340" s="231">
        <v>238.10000000000005</v>
      </c>
      <c r="I340" s="231">
        <v>239.9</v>
      </c>
      <c r="J340" s="231">
        <v>242.40000000000006</v>
      </c>
      <c r="K340" s="230">
        <v>237.4</v>
      </c>
      <c r="L340" s="230">
        <v>233.1</v>
      </c>
      <c r="M340" s="230">
        <v>2.9593799999999999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333</v>
      </c>
      <c r="D341" s="231">
        <v>329.86666666666667</v>
      </c>
      <c r="E341" s="231">
        <v>325.23333333333335</v>
      </c>
      <c r="F341" s="231">
        <v>317.4666666666667</v>
      </c>
      <c r="G341" s="231">
        <v>312.83333333333337</v>
      </c>
      <c r="H341" s="231">
        <v>337.63333333333333</v>
      </c>
      <c r="I341" s="231">
        <v>342.26666666666665</v>
      </c>
      <c r="J341" s="231">
        <v>350.0333333333333</v>
      </c>
      <c r="K341" s="230">
        <v>334.5</v>
      </c>
      <c r="L341" s="230">
        <v>322.10000000000002</v>
      </c>
      <c r="M341" s="230">
        <v>2.4920499999999999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918.45</v>
      </c>
      <c r="D342" s="231">
        <v>909.1</v>
      </c>
      <c r="E342" s="231">
        <v>894.1</v>
      </c>
      <c r="F342" s="231">
        <v>869.75</v>
      </c>
      <c r="G342" s="231">
        <v>854.75</v>
      </c>
      <c r="H342" s="231">
        <v>933.45</v>
      </c>
      <c r="I342" s="231">
        <v>948.45</v>
      </c>
      <c r="J342" s="231">
        <v>972.80000000000007</v>
      </c>
      <c r="K342" s="230">
        <v>924.1</v>
      </c>
      <c r="L342" s="230">
        <v>884.75</v>
      </c>
      <c r="M342" s="230">
        <v>12.76153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164.9</v>
      </c>
      <c r="D343" s="231">
        <v>165.21666666666667</v>
      </c>
      <c r="E343" s="231">
        <v>163.68333333333334</v>
      </c>
      <c r="F343" s="231">
        <v>162.46666666666667</v>
      </c>
      <c r="G343" s="231">
        <v>160.93333333333334</v>
      </c>
      <c r="H343" s="231">
        <v>166.43333333333334</v>
      </c>
      <c r="I343" s="231">
        <v>167.9666666666667</v>
      </c>
      <c r="J343" s="231">
        <v>169.18333333333334</v>
      </c>
      <c r="K343" s="230">
        <v>166.75</v>
      </c>
      <c r="L343" s="230">
        <v>164</v>
      </c>
      <c r="M343" s="230">
        <v>59.69632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268.89999999999998</v>
      </c>
      <c r="D344" s="231">
        <v>269.83333333333331</v>
      </c>
      <c r="E344" s="231">
        <v>265.61666666666662</v>
      </c>
      <c r="F344" s="231">
        <v>262.33333333333331</v>
      </c>
      <c r="G344" s="231">
        <v>258.11666666666662</v>
      </c>
      <c r="H344" s="231">
        <v>273.11666666666662</v>
      </c>
      <c r="I344" s="231">
        <v>277.33333333333331</v>
      </c>
      <c r="J344" s="231">
        <v>280.61666666666662</v>
      </c>
      <c r="K344" s="230">
        <v>274.05</v>
      </c>
      <c r="L344" s="230">
        <v>266.55</v>
      </c>
      <c r="M344" s="230">
        <v>15.10079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677.6</v>
      </c>
      <c r="D345" s="231">
        <v>678.55</v>
      </c>
      <c r="E345" s="231">
        <v>655.09999999999991</v>
      </c>
      <c r="F345" s="231">
        <v>632.59999999999991</v>
      </c>
      <c r="G345" s="231">
        <v>609.14999999999986</v>
      </c>
      <c r="H345" s="231">
        <v>701.05</v>
      </c>
      <c r="I345" s="231">
        <v>724.5</v>
      </c>
      <c r="J345" s="231">
        <v>747</v>
      </c>
      <c r="K345" s="230">
        <v>702</v>
      </c>
      <c r="L345" s="230">
        <v>656.05</v>
      </c>
      <c r="M345" s="230">
        <v>22.891439999999999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710.15</v>
      </c>
      <c r="D346" s="231">
        <v>708.61666666666667</v>
      </c>
      <c r="E346" s="231">
        <v>702.5333333333333</v>
      </c>
      <c r="F346" s="231">
        <v>694.91666666666663</v>
      </c>
      <c r="G346" s="231">
        <v>688.83333333333326</v>
      </c>
      <c r="H346" s="231">
        <v>716.23333333333335</v>
      </c>
      <c r="I346" s="231">
        <v>722.31666666666661</v>
      </c>
      <c r="J346" s="231">
        <v>729.93333333333339</v>
      </c>
      <c r="K346" s="230">
        <v>714.7</v>
      </c>
      <c r="L346" s="230">
        <v>701</v>
      </c>
      <c r="M346" s="230">
        <v>15.62466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3550.1</v>
      </c>
      <c r="D347" s="231">
        <v>3545.3666666666668</v>
      </c>
      <c r="E347" s="231">
        <v>3523.7333333333336</v>
      </c>
      <c r="F347" s="231">
        <v>3497.3666666666668</v>
      </c>
      <c r="G347" s="231">
        <v>3475.7333333333336</v>
      </c>
      <c r="H347" s="231">
        <v>3571.7333333333336</v>
      </c>
      <c r="I347" s="231">
        <v>3593.3666666666668</v>
      </c>
      <c r="J347" s="231">
        <v>3619.7333333333336</v>
      </c>
      <c r="K347" s="230">
        <v>3567</v>
      </c>
      <c r="L347" s="230">
        <v>3519</v>
      </c>
      <c r="M347" s="230">
        <v>0.78456000000000004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219.5</v>
      </c>
      <c r="D348" s="231">
        <v>220</v>
      </c>
      <c r="E348" s="231">
        <v>218.45</v>
      </c>
      <c r="F348" s="231">
        <v>217.39999999999998</v>
      </c>
      <c r="G348" s="231">
        <v>215.84999999999997</v>
      </c>
      <c r="H348" s="231">
        <v>221.05</v>
      </c>
      <c r="I348" s="231">
        <v>222.60000000000002</v>
      </c>
      <c r="J348" s="231">
        <v>223.65000000000003</v>
      </c>
      <c r="K348" s="230">
        <v>221.55</v>
      </c>
      <c r="L348" s="230">
        <v>218.95</v>
      </c>
      <c r="M348" s="230">
        <v>0.88782000000000005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629.70000000000005</v>
      </c>
      <c r="D349" s="231">
        <v>632.5333333333333</v>
      </c>
      <c r="E349" s="231">
        <v>626.01666666666665</v>
      </c>
      <c r="F349" s="231">
        <v>622.33333333333337</v>
      </c>
      <c r="G349" s="231">
        <v>615.81666666666672</v>
      </c>
      <c r="H349" s="231">
        <v>636.21666666666658</v>
      </c>
      <c r="I349" s="231">
        <v>642.73333333333323</v>
      </c>
      <c r="J349" s="231">
        <v>646.41666666666652</v>
      </c>
      <c r="K349" s="230">
        <v>639.04999999999995</v>
      </c>
      <c r="L349" s="230">
        <v>628.85</v>
      </c>
      <c r="M349" s="230">
        <v>9.22072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132.94999999999999</v>
      </c>
      <c r="D350" s="231">
        <v>131.61666666666667</v>
      </c>
      <c r="E350" s="231">
        <v>129.83333333333334</v>
      </c>
      <c r="F350" s="231">
        <v>126.71666666666667</v>
      </c>
      <c r="G350" s="231">
        <v>124.93333333333334</v>
      </c>
      <c r="H350" s="231">
        <v>134.73333333333335</v>
      </c>
      <c r="I350" s="231">
        <v>136.51666666666665</v>
      </c>
      <c r="J350" s="231">
        <v>139.63333333333335</v>
      </c>
      <c r="K350" s="230">
        <v>133.4</v>
      </c>
      <c r="L350" s="230">
        <v>128.5</v>
      </c>
      <c r="M350" s="230">
        <v>13.380929999999999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3274.3</v>
      </c>
      <c r="D351" s="231">
        <v>3282.9</v>
      </c>
      <c r="E351" s="231">
        <v>3156.5</v>
      </c>
      <c r="F351" s="231">
        <v>3038.7</v>
      </c>
      <c r="G351" s="231">
        <v>2912.2999999999997</v>
      </c>
      <c r="H351" s="231">
        <v>3400.7000000000003</v>
      </c>
      <c r="I351" s="231">
        <v>3527.1000000000008</v>
      </c>
      <c r="J351" s="231">
        <v>3644.9000000000005</v>
      </c>
      <c r="K351" s="230">
        <v>3409.3</v>
      </c>
      <c r="L351" s="230">
        <v>3165.1</v>
      </c>
      <c r="M351" s="230">
        <v>8.5203199999999999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465.7</v>
      </c>
      <c r="D352" s="231">
        <v>467.43333333333334</v>
      </c>
      <c r="E352" s="231">
        <v>459.31666666666666</v>
      </c>
      <c r="F352" s="231">
        <v>452.93333333333334</v>
      </c>
      <c r="G352" s="231">
        <v>444.81666666666666</v>
      </c>
      <c r="H352" s="231">
        <v>473.81666666666666</v>
      </c>
      <c r="I352" s="231">
        <v>481.93333333333334</v>
      </c>
      <c r="J352" s="231">
        <v>488.31666666666666</v>
      </c>
      <c r="K352" s="230">
        <v>475.55</v>
      </c>
      <c r="L352" s="230">
        <v>461.05</v>
      </c>
      <c r="M352" s="230">
        <v>9.2818400000000008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322.55</v>
      </c>
      <c r="D353" s="231">
        <v>319.8</v>
      </c>
      <c r="E353" s="231">
        <v>315.35000000000002</v>
      </c>
      <c r="F353" s="231">
        <v>308.15000000000003</v>
      </c>
      <c r="G353" s="231">
        <v>303.70000000000005</v>
      </c>
      <c r="H353" s="231">
        <v>327</v>
      </c>
      <c r="I353" s="231">
        <v>331.44999999999993</v>
      </c>
      <c r="J353" s="231">
        <v>338.65</v>
      </c>
      <c r="K353" s="230">
        <v>324.25</v>
      </c>
      <c r="L353" s="230">
        <v>312.60000000000002</v>
      </c>
      <c r="M353" s="230">
        <v>3.52705</v>
      </c>
      <c r="N353" s="1"/>
      <c r="O353" s="1"/>
    </row>
    <row r="354" spans="1:15" ht="12.75" customHeight="1">
      <c r="A354" s="30">
        <v>344</v>
      </c>
      <c r="B354" s="216" t="s">
        <v>986</v>
      </c>
      <c r="C354" s="230">
        <v>1372.6</v>
      </c>
      <c r="D354" s="231">
        <v>1374.1833333333334</v>
      </c>
      <c r="E354" s="231">
        <v>1363.4166666666667</v>
      </c>
      <c r="F354" s="231">
        <v>1354.2333333333333</v>
      </c>
      <c r="G354" s="231">
        <v>1343.4666666666667</v>
      </c>
      <c r="H354" s="231">
        <v>1383.3666666666668</v>
      </c>
      <c r="I354" s="231">
        <v>1394.1333333333332</v>
      </c>
      <c r="J354" s="231">
        <v>1403.3166666666668</v>
      </c>
      <c r="K354" s="230">
        <v>1384.95</v>
      </c>
      <c r="L354" s="230">
        <v>1365</v>
      </c>
      <c r="M354" s="230">
        <v>1.8952100000000001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41674.9</v>
      </c>
      <c r="D355" s="231">
        <v>41778.5</v>
      </c>
      <c r="E355" s="231">
        <v>41307</v>
      </c>
      <c r="F355" s="231">
        <v>40939.1</v>
      </c>
      <c r="G355" s="231">
        <v>40467.599999999999</v>
      </c>
      <c r="H355" s="231">
        <v>42146.400000000001</v>
      </c>
      <c r="I355" s="231">
        <v>42617.9</v>
      </c>
      <c r="J355" s="231">
        <v>42985.8</v>
      </c>
      <c r="K355" s="230">
        <v>42250</v>
      </c>
      <c r="L355" s="230">
        <v>41410.6</v>
      </c>
      <c r="M355" s="230">
        <v>0.14097000000000001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952.15</v>
      </c>
      <c r="D356" s="231">
        <v>949.2833333333333</v>
      </c>
      <c r="E356" s="231">
        <v>938.86666666666656</v>
      </c>
      <c r="F356" s="231">
        <v>925.58333333333326</v>
      </c>
      <c r="G356" s="231">
        <v>915.16666666666652</v>
      </c>
      <c r="H356" s="231">
        <v>962.56666666666661</v>
      </c>
      <c r="I356" s="231">
        <v>972.98333333333335</v>
      </c>
      <c r="J356" s="231">
        <v>986.26666666666665</v>
      </c>
      <c r="K356" s="230">
        <v>959.7</v>
      </c>
      <c r="L356" s="230">
        <v>936</v>
      </c>
      <c r="M356" s="230">
        <v>1.14438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4888.2</v>
      </c>
      <c r="D357" s="231">
        <v>4849.8666666666668</v>
      </c>
      <c r="E357" s="231">
        <v>4803.7333333333336</v>
      </c>
      <c r="F357" s="231">
        <v>4719.2666666666664</v>
      </c>
      <c r="G357" s="231">
        <v>4673.1333333333332</v>
      </c>
      <c r="H357" s="231">
        <v>4934.3333333333339</v>
      </c>
      <c r="I357" s="231">
        <v>4980.4666666666672</v>
      </c>
      <c r="J357" s="231">
        <v>5064.9333333333343</v>
      </c>
      <c r="K357" s="230">
        <v>4896</v>
      </c>
      <c r="L357" s="230">
        <v>4765.3999999999996</v>
      </c>
      <c r="M357" s="230">
        <v>5.0891900000000003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224.45</v>
      </c>
      <c r="D358" s="231">
        <v>225.28333333333333</v>
      </c>
      <c r="E358" s="231">
        <v>223.16666666666666</v>
      </c>
      <c r="F358" s="231">
        <v>221.88333333333333</v>
      </c>
      <c r="G358" s="231">
        <v>219.76666666666665</v>
      </c>
      <c r="H358" s="231">
        <v>226.56666666666666</v>
      </c>
      <c r="I358" s="231">
        <v>228.68333333333334</v>
      </c>
      <c r="J358" s="231">
        <v>229.96666666666667</v>
      </c>
      <c r="K358" s="230">
        <v>227.4</v>
      </c>
      <c r="L358" s="230">
        <v>224</v>
      </c>
      <c r="M358" s="230">
        <v>13.49963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3824.5</v>
      </c>
      <c r="D359" s="231">
        <v>3814.5166666666664</v>
      </c>
      <c r="E359" s="231">
        <v>3789.0333333333328</v>
      </c>
      <c r="F359" s="231">
        <v>3753.5666666666666</v>
      </c>
      <c r="G359" s="231">
        <v>3728.083333333333</v>
      </c>
      <c r="H359" s="231">
        <v>3849.9833333333327</v>
      </c>
      <c r="I359" s="231">
        <v>3875.4666666666662</v>
      </c>
      <c r="J359" s="231">
        <v>3910.9333333333325</v>
      </c>
      <c r="K359" s="230">
        <v>3840</v>
      </c>
      <c r="L359" s="230">
        <v>3779.05</v>
      </c>
      <c r="M359" s="230">
        <v>8.9550000000000005E-2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1414.85</v>
      </c>
      <c r="D360" s="231">
        <v>1419.1833333333334</v>
      </c>
      <c r="E360" s="231">
        <v>1399.6666666666667</v>
      </c>
      <c r="F360" s="231">
        <v>1384.4833333333333</v>
      </c>
      <c r="G360" s="231">
        <v>1364.9666666666667</v>
      </c>
      <c r="H360" s="231">
        <v>1434.3666666666668</v>
      </c>
      <c r="I360" s="231">
        <v>1453.8833333333332</v>
      </c>
      <c r="J360" s="231">
        <v>1469.0666666666668</v>
      </c>
      <c r="K360" s="230">
        <v>1438.7</v>
      </c>
      <c r="L360" s="230">
        <v>1404</v>
      </c>
      <c r="M360" s="230">
        <v>2.0580500000000002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2566.6</v>
      </c>
      <c r="D361" s="231">
        <v>2562.5333333333333</v>
      </c>
      <c r="E361" s="231">
        <v>2549.3666666666668</v>
      </c>
      <c r="F361" s="231">
        <v>2532.1333333333337</v>
      </c>
      <c r="G361" s="231">
        <v>2518.9666666666672</v>
      </c>
      <c r="H361" s="231">
        <v>2579.7666666666664</v>
      </c>
      <c r="I361" s="231">
        <v>2592.9333333333334</v>
      </c>
      <c r="J361" s="231">
        <v>2610.1666666666661</v>
      </c>
      <c r="K361" s="230">
        <v>2575.6999999999998</v>
      </c>
      <c r="L361" s="230">
        <v>2545.3000000000002</v>
      </c>
      <c r="M361" s="230">
        <v>3.13001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73.05</v>
      </c>
      <c r="D362" s="231">
        <v>72.666666666666671</v>
      </c>
      <c r="E362" s="231">
        <v>72.033333333333346</v>
      </c>
      <c r="F362" s="231">
        <v>71.01666666666668</v>
      </c>
      <c r="G362" s="231">
        <v>70.383333333333354</v>
      </c>
      <c r="H362" s="231">
        <v>73.683333333333337</v>
      </c>
      <c r="I362" s="231">
        <v>74.316666666666663</v>
      </c>
      <c r="J362" s="231">
        <v>75.333333333333329</v>
      </c>
      <c r="K362" s="230">
        <v>73.3</v>
      </c>
      <c r="L362" s="230">
        <v>71.650000000000006</v>
      </c>
      <c r="M362" s="230">
        <v>16.006489999999999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971.95</v>
      </c>
      <c r="D363" s="231">
        <v>974.55000000000007</v>
      </c>
      <c r="E363" s="231">
        <v>965.10000000000014</v>
      </c>
      <c r="F363" s="231">
        <v>958.25000000000011</v>
      </c>
      <c r="G363" s="231">
        <v>948.80000000000018</v>
      </c>
      <c r="H363" s="231">
        <v>981.40000000000009</v>
      </c>
      <c r="I363" s="231">
        <v>990.85000000000014</v>
      </c>
      <c r="J363" s="231">
        <v>997.7</v>
      </c>
      <c r="K363" s="230">
        <v>984</v>
      </c>
      <c r="L363" s="230">
        <v>967.7</v>
      </c>
      <c r="M363" s="230">
        <v>0.40014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3441</v>
      </c>
      <c r="D364" s="231">
        <v>3426.6833333333329</v>
      </c>
      <c r="E364" s="231">
        <v>3405.3666666666659</v>
      </c>
      <c r="F364" s="231">
        <v>3369.7333333333331</v>
      </c>
      <c r="G364" s="231">
        <v>3348.4166666666661</v>
      </c>
      <c r="H364" s="231">
        <v>3462.3166666666657</v>
      </c>
      <c r="I364" s="231">
        <v>3483.6333333333323</v>
      </c>
      <c r="J364" s="231">
        <v>3519.2666666666655</v>
      </c>
      <c r="K364" s="230">
        <v>3448</v>
      </c>
      <c r="L364" s="230">
        <v>3391.05</v>
      </c>
      <c r="M364" s="230">
        <v>2.04182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1569.3</v>
      </c>
      <c r="D365" s="231">
        <v>1589.5666666666666</v>
      </c>
      <c r="E365" s="231">
        <v>1534.8333333333333</v>
      </c>
      <c r="F365" s="231">
        <v>1500.3666666666666</v>
      </c>
      <c r="G365" s="231">
        <v>1445.6333333333332</v>
      </c>
      <c r="H365" s="231">
        <v>1624.0333333333333</v>
      </c>
      <c r="I365" s="231">
        <v>1678.7666666666669</v>
      </c>
      <c r="J365" s="231">
        <v>1713.2333333333333</v>
      </c>
      <c r="K365" s="230">
        <v>1644.3</v>
      </c>
      <c r="L365" s="230">
        <v>1555.1</v>
      </c>
      <c r="M365" s="230">
        <v>3.66154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334.55</v>
      </c>
      <c r="D366" s="231">
        <v>334.81666666666666</v>
      </c>
      <c r="E366" s="231">
        <v>329.23333333333335</v>
      </c>
      <c r="F366" s="231">
        <v>323.91666666666669</v>
      </c>
      <c r="G366" s="231">
        <v>318.33333333333337</v>
      </c>
      <c r="H366" s="231">
        <v>340.13333333333333</v>
      </c>
      <c r="I366" s="231">
        <v>345.7166666666667</v>
      </c>
      <c r="J366" s="231">
        <v>351.0333333333333</v>
      </c>
      <c r="K366" s="230">
        <v>340.4</v>
      </c>
      <c r="L366" s="230">
        <v>329.5</v>
      </c>
      <c r="M366" s="230">
        <v>19.88382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165.65</v>
      </c>
      <c r="D367" s="231">
        <v>165.16666666666669</v>
      </c>
      <c r="E367" s="231">
        <v>163.78333333333336</v>
      </c>
      <c r="F367" s="231">
        <v>161.91666666666669</v>
      </c>
      <c r="G367" s="231">
        <v>160.53333333333336</v>
      </c>
      <c r="H367" s="231">
        <v>167.03333333333336</v>
      </c>
      <c r="I367" s="231">
        <v>168.41666666666669</v>
      </c>
      <c r="J367" s="231">
        <v>170.28333333333336</v>
      </c>
      <c r="K367" s="230">
        <v>166.55</v>
      </c>
      <c r="L367" s="230">
        <v>163.30000000000001</v>
      </c>
      <c r="M367" s="230">
        <v>63.481090000000002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233.7</v>
      </c>
      <c r="D368" s="231">
        <v>234.4</v>
      </c>
      <c r="E368" s="231">
        <v>231.3</v>
      </c>
      <c r="F368" s="231">
        <v>228.9</v>
      </c>
      <c r="G368" s="231">
        <v>225.8</v>
      </c>
      <c r="H368" s="231">
        <v>236.8</v>
      </c>
      <c r="I368" s="231">
        <v>239.89999999999998</v>
      </c>
      <c r="J368" s="231">
        <v>242.3</v>
      </c>
      <c r="K368" s="230">
        <v>237.5</v>
      </c>
      <c r="L368" s="230">
        <v>232</v>
      </c>
      <c r="M368" s="230">
        <v>75.537710000000004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358.95</v>
      </c>
      <c r="D369" s="231">
        <v>358.91666666666669</v>
      </c>
      <c r="E369" s="231">
        <v>353.03333333333336</v>
      </c>
      <c r="F369" s="231">
        <v>347.11666666666667</v>
      </c>
      <c r="G369" s="231">
        <v>341.23333333333335</v>
      </c>
      <c r="H369" s="231">
        <v>364.83333333333337</v>
      </c>
      <c r="I369" s="231">
        <v>370.7166666666667</v>
      </c>
      <c r="J369" s="231">
        <v>376.63333333333338</v>
      </c>
      <c r="K369" s="230">
        <v>364.8</v>
      </c>
      <c r="L369" s="230">
        <v>353</v>
      </c>
      <c r="M369" s="230">
        <v>3.83501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476.85</v>
      </c>
      <c r="D370" s="231">
        <v>478.41666666666669</v>
      </c>
      <c r="E370" s="231">
        <v>472.03333333333336</v>
      </c>
      <c r="F370" s="231">
        <v>467.2166666666667</v>
      </c>
      <c r="G370" s="231">
        <v>460.83333333333337</v>
      </c>
      <c r="H370" s="231">
        <v>483.23333333333335</v>
      </c>
      <c r="I370" s="231">
        <v>489.61666666666667</v>
      </c>
      <c r="J370" s="231">
        <v>494.43333333333334</v>
      </c>
      <c r="K370" s="230">
        <v>484.8</v>
      </c>
      <c r="L370" s="230">
        <v>473.6</v>
      </c>
      <c r="M370" s="230">
        <v>5.8542300000000003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572.25</v>
      </c>
      <c r="D371" s="231">
        <v>575.41666666666663</v>
      </c>
      <c r="E371" s="231">
        <v>561.43333333333328</v>
      </c>
      <c r="F371" s="231">
        <v>550.61666666666667</v>
      </c>
      <c r="G371" s="231">
        <v>536.63333333333333</v>
      </c>
      <c r="H371" s="231">
        <v>586.23333333333323</v>
      </c>
      <c r="I371" s="231">
        <v>600.21666666666658</v>
      </c>
      <c r="J371" s="231">
        <v>611.03333333333319</v>
      </c>
      <c r="K371" s="230">
        <v>589.4</v>
      </c>
      <c r="L371" s="230">
        <v>564.6</v>
      </c>
      <c r="M371" s="230">
        <v>1.8388599999999999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116.8</v>
      </c>
      <c r="D372" s="231">
        <v>116.26666666666667</v>
      </c>
      <c r="E372" s="231">
        <v>115.03333333333333</v>
      </c>
      <c r="F372" s="231">
        <v>113.26666666666667</v>
      </c>
      <c r="G372" s="231">
        <v>112.03333333333333</v>
      </c>
      <c r="H372" s="231">
        <v>118.03333333333333</v>
      </c>
      <c r="I372" s="231">
        <v>119.26666666666665</v>
      </c>
      <c r="J372" s="231">
        <v>121.03333333333333</v>
      </c>
      <c r="K372" s="230">
        <v>117.5</v>
      </c>
      <c r="L372" s="230">
        <v>114.5</v>
      </c>
      <c r="M372" s="230">
        <v>1.3812500000000001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1100.75</v>
      </c>
      <c r="D373" s="231">
        <v>1103.1000000000001</v>
      </c>
      <c r="E373" s="231">
        <v>1095.7000000000003</v>
      </c>
      <c r="F373" s="231">
        <v>1090.6500000000001</v>
      </c>
      <c r="G373" s="231">
        <v>1083.2500000000002</v>
      </c>
      <c r="H373" s="231">
        <v>1108.1500000000003</v>
      </c>
      <c r="I373" s="231">
        <v>1115.5500000000004</v>
      </c>
      <c r="J373" s="231">
        <v>1120.6000000000004</v>
      </c>
      <c r="K373" s="230">
        <v>1110.5</v>
      </c>
      <c r="L373" s="230">
        <v>1098.05</v>
      </c>
      <c r="M373" s="230">
        <v>0.16843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5002.8</v>
      </c>
      <c r="D374" s="231">
        <v>5017.333333333333</v>
      </c>
      <c r="E374" s="231">
        <v>4934.6666666666661</v>
      </c>
      <c r="F374" s="231">
        <v>4866.5333333333328</v>
      </c>
      <c r="G374" s="231">
        <v>4783.8666666666659</v>
      </c>
      <c r="H374" s="231">
        <v>5085.4666666666662</v>
      </c>
      <c r="I374" s="231">
        <v>5168.1333333333323</v>
      </c>
      <c r="J374" s="231">
        <v>5236.2666666666664</v>
      </c>
      <c r="K374" s="230">
        <v>5100</v>
      </c>
      <c r="L374" s="230">
        <v>4949.2</v>
      </c>
      <c r="M374" s="230">
        <v>0.1193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13590.6</v>
      </c>
      <c r="D375" s="231">
        <v>13660.733333333332</v>
      </c>
      <c r="E375" s="231">
        <v>13499.866666666663</v>
      </c>
      <c r="F375" s="231">
        <v>13409.133333333331</v>
      </c>
      <c r="G375" s="231">
        <v>13248.266666666663</v>
      </c>
      <c r="H375" s="231">
        <v>13751.466666666664</v>
      </c>
      <c r="I375" s="231">
        <v>13912.333333333332</v>
      </c>
      <c r="J375" s="231">
        <v>14003.066666666664</v>
      </c>
      <c r="K375" s="230">
        <v>13821.6</v>
      </c>
      <c r="L375" s="230">
        <v>13570</v>
      </c>
      <c r="M375" s="230">
        <v>3.6839999999999998E-2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49.25</v>
      </c>
      <c r="D376" s="231">
        <v>49.066666666666663</v>
      </c>
      <c r="E376" s="231">
        <v>48.533333333333324</v>
      </c>
      <c r="F376" s="231">
        <v>47.816666666666663</v>
      </c>
      <c r="G376" s="231">
        <v>47.283333333333324</v>
      </c>
      <c r="H376" s="231">
        <v>49.783333333333324</v>
      </c>
      <c r="I376" s="231">
        <v>50.316666666666656</v>
      </c>
      <c r="J376" s="231">
        <v>51.033333333333324</v>
      </c>
      <c r="K376" s="230">
        <v>49.6</v>
      </c>
      <c r="L376" s="230">
        <v>48.35</v>
      </c>
      <c r="M376" s="230">
        <v>469.65075999999999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383.25</v>
      </c>
      <c r="D377" s="231">
        <v>384.8</v>
      </c>
      <c r="E377" s="231">
        <v>376.65000000000003</v>
      </c>
      <c r="F377" s="231">
        <v>370.05</v>
      </c>
      <c r="G377" s="231">
        <v>361.90000000000003</v>
      </c>
      <c r="H377" s="231">
        <v>391.40000000000003</v>
      </c>
      <c r="I377" s="231">
        <v>399.55</v>
      </c>
      <c r="J377" s="231">
        <v>406.15000000000003</v>
      </c>
      <c r="K377" s="230">
        <v>392.95</v>
      </c>
      <c r="L377" s="230">
        <v>378.2</v>
      </c>
      <c r="M377" s="230">
        <v>2.28145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144</v>
      </c>
      <c r="D378" s="231">
        <v>142.45000000000002</v>
      </c>
      <c r="E378" s="231">
        <v>140.40000000000003</v>
      </c>
      <c r="F378" s="231">
        <v>136.80000000000001</v>
      </c>
      <c r="G378" s="231">
        <v>134.75000000000003</v>
      </c>
      <c r="H378" s="231">
        <v>146.05000000000004</v>
      </c>
      <c r="I378" s="231">
        <v>148.10000000000005</v>
      </c>
      <c r="J378" s="231">
        <v>151.70000000000005</v>
      </c>
      <c r="K378" s="230">
        <v>144.5</v>
      </c>
      <c r="L378" s="230">
        <v>138.85</v>
      </c>
      <c r="M378" s="230">
        <v>86.770989999999998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129.80000000000001</v>
      </c>
      <c r="D379" s="231">
        <v>129.25</v>
      </c>
      <c r="E379" s="231">
        <v>127.94999999999999</v>
      </c>
      <c r="F379" s="231">
        <v>126.1</v>
      </c>
      <c r="G379" s="231">
        <v>124.79999999999998</v>
      </c>
      <c r="H379" s="231">
        <v>131.1</v>
      </c>
      <c r="I379" s="231">
        <v>132.4</v>
      </c>
      <c r="J379" s="231">
        <v>134.25</v>
      </c>
      <c r="K379" s="230">
        <v>130.55000000000001</v>
      </c>
      <c r="L379" s="230">
        <v>127.4</v>
      </c>
      <c r="M379" s="230">
        <v>79.24933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669.9</v>
      </c>
      <c r="D380" s="231">
        <v>667.73333333333335</v>
      </c>
      <c r="E380" s="231">
        <v>663.4666666666667</v>
      </c>
      <c r="F380" s="231">
        <v>657.0333333333333</v>
      </c>
      <c r="G380" s="231">
        <v>652.76666666666665</v>
      </c>
      <c r="H380" s="231">
        <v>674.16666666666674</v>
      </c>
      <c r="I380" s="231">
        <v>678.43333333333339</v>
      </c>
      <c r="J380" s="231">
        <v>684.86666666666679</v>
      </c>
      <c r="K380" s="230">
        <v>672</v>
      </c>
      <c r="L380" s="230">
        <v>661.3</v>
      </c>
      <c r="M380" s="230">
        <v>0.91756000000000004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368.8</v>
      </c>
      <c r="D381" s="231">
        <v>374.31666666666666</v>
      </c>
      <c r="E381" s="231">
        <v>361.48333333333335</v>
      </c>
      <c r="F381" s="231">
        <v>354.16666666666669</v>
      </c>
      <c r="G381" s="231">
        <v>341.33333333333337</v>
      </c>
      <c r="H381" s="231">
        <v>381.63333333333333</v>
      </c>
      <c r="I381" s="231">
        <v>394.4666666666667</v>
      </c>
      <c r="J381" s="231">
        <v>401.7833333333333</v>
      </c>
      <c r="K381" s="230">
        <v>387.15</v>
      </c>
      <c r="L381" s="230">
        <v>367</v>
      </c>
      <c r="M381" s="230">
        <v>15.082800000000001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1155.9000000000001</v>
      </c>
      <c r="D382" s="231">
        <v>1146.6166666666668</v>
      </c>
      <c r="E382" s="231">
        <v>1131.2333333333336</v>
      </c>
      <c r="F382" s="231">
        <v>1106.5666666666668</v>
      </c>
      <c r="G382" s="231">
        <v>1091.1833333333336</v>
      </c>
      <c r="H382" s="231">
        <v>1171.2833333333335</v>
      </c>
      <c r="I382" s="231">
        <v>1186.6666666666667</v>
      </c>
      <c r="J382" s="231">
        <v>1211.3333333333335</v>
      </c>
      <c r="K382" s="230">
        <v>1162</v>
      </c>
      <c r="L382" s="230">
        <v>1121.95</v>
      </c>
      <c r="M382" s="230">
        <v>3.7848799999999998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116.2</v>
      </c>
      <c r="D383" s="231">
        <v>117.93333333333334</v>
      </c>
      <c r="E383" s="231">
        <v>113.46666666666667</v>
      </c>
      <c r="F383" s="231">
        <v>110.73333333333333</v>
      </c>
      <c r="G383" s="231">
        <v>106.26666666666667</v>
      </c>
      <c r="H383" s="231">
        <v>120.66666666666667</v>
      </c>
      <c r="I383" s="231">
        <v>125.13333333333334</v>
      </c>
      <c r="J383" s="231">
        <v>127.86666666666667</v>
      </c>
      <c r="K383" s="230">
        <v>122.4</v>
      </c>
      <c r="L383" s="230">
        <v>115.2</v>
      </c>
      <c r="M383" s="230">
        <v>155.19596000000001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146.80000000000001</v>
      </c>
      <c r="D384" s="231">
        <v>146.91666666666666</v>
      </c>
      <c r="E384" s="231">
        <v>144.88333333333333</v>
      </c>
      <c r="F384" s="231">
        <v>142.96666666666667</v>
      </c>
      <c r="G384" s="231">
        <v>140.93333333333334</v>
      </c>
      <c r="H384" s="231">
        <v>148.83333333333331</v>
      </c>
      <c r="I384" s="231">
        <v>150.86666666666667</v>
      </c>
      <c r="J384" s="231">
        <v>152.7833333333333</v>
      </c>
      <c r="K384" s="230">
        <v>148.94999999999999</v>
      </c>
      <c r="L384" s="230">
        <v>145</v>
      </c>
      <c r="M384" s="230">
        <v>17.958100000000002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896</v>
      </c>
      <c r="D385" s="231">
        <v>891.33333333333337</v>
      </c>
      <c r="E385" s="231">
        <v>882.66666666666674</v>
      </c>
      <c r="F385" s="231">
        <v>869.33333333333337</v>
      </c>
      <c r="G385" s="231">
        <v>860.66666666666674</v>
      </c>
      <c r="H385" s="231">
        <v>904.66666666666674</v>
      </c>
      <c r="I385" s="231">
        <v>913.33333333333348</v>
      </c>
      <c r="J385" s="231">
        <v>926.66666666666674</v>
      </c>
      <c r="K385" s="230">
        <v>900</v>
      </c>
      <c r="L385" s="230">
        <v>878</v>
      </c>
      <c r="M385" s="230">
        <v>1.3123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579.9</v>
      </c>
      <c r="D386" s="231">
        <v>576.63333333333333</v>
      </c>
      <c r="E386" s="231">
        <v>568.26666666666665</v>
      </c>
      <c r="F386" s="231">
        <v>556.63333333333333</v>
      </c>
      <c r="G386" s="231">
        <v>548.26666666666665</v>
      </c>
      <c r="H386" s="231">
        <v>588.26666666666665</v>
      </c>
      <c r="I386" s="231">
        <v>596.63333333333321</v>
      </c>
      <c r="J386" s="231">
        <v>608.26666666666665</v>
      </c>
      <c r="K386" s="230">
        <v>585</v>
      </c>
      <c r="L386" s="230">
        <v>565</v>
      </c>
      <c r="M386" s="230">
        <v>1.7543299999999999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188.2</v>
      </c>
      <c r="D387" s="231">
        <v>188.29999999999998</v>
      </c>
      <c r="E387" s="231">
        <v>186.89999999999998</v>
      </c>
      <c r="F387" s="231">
        <v>185.6</v>
      </c>
      <c r="G387" s="231">
        <v>184.2</v>
      </c>
      <c r="H387" s="231">
        <v>189.59999999999997</v>
      </c>
      <c r="I387" s="231">
        <v>191</v>
      </c>
      <c r="J387" s="231">
        <v>192.29999999999995</v>
      </c>
      <c r="K387" s="230">
        <v>189.7</v>
      </c>
      <c r="L387" s="230">
        <v>187</v>
      </c>
      <c r="M387" s="230">
        <v>1.6136900000000001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104</v>
      </c>
      <c r="D388" s="231">
        <v>104.14999999999999</v>
      </c>
      <c r="E388" s="231">
        <v>102.59999999999998</v>
      </c>
      <c r="F388" s="231">
        <v>101.19999999999999</v>
      </c>
      <c r="G388" s="231">
        <v>99.649999999999977</v>
      </c>
      <c r="H388" s="231">
        <v>105.54999999999998</v>
      </c>
      <c r="I388" s="231">
        <v>107.1</v>
      </c>
      <c r="J388" s="231">
        <v>108.49999999999999</v>
      </c>
      <c r="K388" s="230">
        <v>105.7</v>
      </c>
      <c r="L388" s="230">
        <v>102.75</v>
      </c>
      <c r="M388" s="230">
        <v>17.639810000000001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2353.4499999999998</v>
      </c>
      <c r="D389" s="231">
        <v>2357.0666666666666</v>
      </c>
      <c r="E389" s="231">
        <v>2339.3833333333332</v>
      </c>
      <c r="F389" s="231">
        <v>2325.3166666666666</v>
      </c>
      <c r="G389" s="231">
        <v>2307.6333333333332</v>
      </c>
      <c r="H389" s="231">
        <v>2371.1333333333332</v>
      </c>
      <c r="I389" s="231">
        <v>2388.8166666666666</v>
      </c>
      <c r="J389" s="231">
        <v>2402.8833333333332</v>
      </c>
      <c r="K389" s="230">
        <v>2374.75</v>
      </c>
      <c r="L389" s="230">
        <v>2343</v>
      </c>
      <c r="M389" s="230">
        <v>0.12256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</v>
      </c>
      <c r="D390" s="231">
        <v>38.266666666666673</v>
      </c>
      <c r="E390" s="231">
        <v>37.633333333333347</v>
      </c>
      <c r="F390" s="231">
        <v>37.266666666666673</v>
      </c>
      <c r="G390" s="231">
        <v>36.633333333333347</v>
      </c>
      <c r="H390" s="231">
        <v>38.633333333333347</v>
      </c>
      <c r="I390" s="231">
        <v>39.266666666666673</v>
      </c>
      <c r="J390" s="231">
        <v>39.633333333333347</v>
      </c>
      <c r="K390" s="230">
        <v>38.9</v>
      </c>
      <c r="L390" s="230">
        <v>37.9</v>
      </c>
      <c r="M390" s="230">
        <v>6.3957199999999998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1545.95</v>
      </c>
      <c r="D391" s="231">
        <v>1544.95</v>
      </c>
      <c r="E391" s="231">
        <v>1520</v>
      </c>
      <c r="F391" s="231">
        <v>1494.05</v>
      </c>
      <c r="G391" s="231">
        <v>1469.1</v>
      </c>
      <c r="H391" s="231">
        <v>1570.9</v>
      </c>
      <c r="I391" s="231">
        <v>1595.8500000000004</v>
      </c>
      <c r="J391" s="231">
        <v>1621.8000000000002</v>
      </c>
      <c r="K391" s="230">
        <v>1569.9</v>
      </c>
      <c r="L391" s="230">
        <v>1519</v>
      </c>
      <c r="M391" s="230">
        <v>0.83589999999999998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169.1</v>
      </c>
      <c r="D392" s="231">
        <v>169.2</v>
      </c>
      <c r="E392" s="231">
        <v>166.2</v>
      </c>
      <c r="F392" s="231">
        <v>163.30000000000001</v>
      </c>
      <c r="G392" s="231">
        <v>160.30000000000001</v>
      </c>
      <c r="H392" s="231">
        <v>172.09999999999997</v>
      </c>
      <c r="I392" s="231">
        <v>175.09999999999997</v>
      </c>
      <c r="J392" s="231">
        <v>177.99999999999994</v>
      </c>
      <c r="K392" s="230">
        <v>172.2</v>
      </c>
      <c r="L392" s="230">
        <v>166.3</v>
      </c>
      <c r="M392" s="230">
        <v>15.908810000000001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867.2</v>
      </c>
      <c r="D393" s="231">
        <v>868.35</v>
      </c>
      <c r="E393" s="231">
        <v>862.35</v>
      </c>
      <c r="F393" s="231">
        <v>857.5</v>
      </c>
      <c r="G393" s="231">
        <v>851.5</v>
      </c>
      <c r="H393" s="231">
        <v>873.2</v>
      </c>
      <c r="I393" s="231">
        <v>879.2</v>
      </c>
      <c r="J393" s="231">
        <v>884.05000000000007</v>
      </c>
      <c r="K393" s="230">
        <v>874.35</v>
      </c>
      <c r="L393" s="230">
        <v>863.5</v>
      </c>
      <c r="M393" s="230">
        <v>0.35319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2441.9499999999998</v>
      </c>
      <c r="D394" s="231">
        <v>2435.5833333333335</v>
      </c>
      <c r="E394" s="231">
        <v>2425.2166666666672</v>
      </c>
      <c r="F394" s="231">
        <v>2408.4833333333336</v>
      </c>
      <c r="G394" s="231">
        <v>2398.1166666666672</v>
      </c>
      <c r="H394" s="231">
        <v>2452.3166666666671</v>
      </c>
      <c r="I394" s="231">
        <v>2462.6833333333329</v>
      </c>
      <c r="J394" s="231">
        <v>2479.416666666667</v>
      </c>
      <c r="K394" s="230">
        <v>2445.9499999999998</v>
      </c>
      <c r="L394" s="230">
        <v>2418.85</v>
      </c>
      <c r="M394" s="230">
        <v>37.152799999999999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118.2</v>
      </c>
      <c r="D395" s="231">
        <v>118.91666666666667</v>
      </c>
      <c r="E395" s="231">
        <v>114.38333333333334</v>
      </c>
      <c r="F395" s="231">
        <v>110.56666666666666</v>
      </c>
      <c r="G395" s="231">
        <v>106.03333333333333</v>
      </c>
      <c r="H395" s="231">
        <v>122.73333333333335</v>
      </c>
      <c r="I395" s="231">
        <v>127.26666666666668</v>
      </c>
      <c r="J395" s="231">
        <v>131.08333333333337</v>
      </c>
      <c r="K395" s="230">
        <v>123.45</v>
      </c>
      <c r="L395" s="230">
        <v>115.1</v>
      </c>
      <c r="M395" s="230">
        <v>121.34372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722.2</v>
      </c>
      <c r="D396" s="231">
        <v>719.4666666666667</v>
      </c>
      <c r="E396" s="231">
        <v>705.98333333333335</v>
      </c>
      <c r="F396" s="231">
        <v>689.76666666666665</v>
      </c>
      <c r="G396" s="231">
        <v>676.2833333333333</v>
      </c>
      <c r="H396" s="231">
        <v>735.68333333333339</v>
      </c>
      <c r="I396" s="231">
        <v>749.16666666666674</v>
      </c>
      <c r="J396" s="231">
        <v>765.38333333333344</v>
      </c>
      <c r="K396" s="230">
        <v>732.95</v>
      </c>
      <c r="L396" s="230">
        <v>703.25</v>
      </c>
      <c r="M396" s="230">
        <v>0.88241000000000003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1398.2</v>
      </c>
      <c r="D397" s="231">
        <v>1398.5333333333335</v>
      </c>
      <c r="E397" s="231">
        <v>1354.666666666667</v>
      </c>
      <c r="F397" s="231">
        <v>1311.1333333333334</v>
      </c>
      <c r="G397" s="231">
        <v>1267.2666666666669</v>
      </c>
      <c r="H397" s="231">
        <v>1442.0666666666671</v>
      </c>
      <c r="I397" s="231">
        <v>1485.9333333333334</v>
      </c>
      <c r="J397" s="231">
        <v>1529.4666666666672</v>
      </c>
      <c r="K397" s="230">
        <v>1442.4</v>
      </c>
      <c r="L397" s="230">
        <v>1355</v>
      </c>
      <c r="M397" s="230">
        <v>8.1617800000000003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891.55</v>
      </c>
      <c r="D398" s="231">
        <v>889.38333333333321</v>
      </c>
      <c r="E398" s="231">
        <v>885.71666666666647</v>
      </c>
      <c r="F398" s="231">
        <v>879.88333333333321</v>
      </c>
      <c r="G398" s="231">
        <v>876.21666666666647</v>
      </c>
      <c r="H398" s="231">
        <v>895.21666666666647</v>
      </c>
      <c r="I398" s="231">
        <v>898.88333333333321</v>
      </c>
      <c r="J398" s="231">
        <v>904.71666666666647</v>
      </c>
      <c r="K398" s="230">
        <v>893.05</v>
      </c>
      <c r="L398" s="230">
        <v>883.55</v>
      </c>
      <c r="M398" s="230">
        <v>10.430770000000001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1154.1500000000001</v>
      </c>
      <c r="D399" s="231">
        <v>1151.4666666666669</v>
      </c>
      <c r="E399" s="231">
        <v>1145.2333333333338</v>
      </c>
      <c r="F399" s="231">
        <v>1136.3166666666668</v>
      </c>
      <c r="G399" s="231">
        <v>1130.0833333333337</v>
      </c>
      <c r="H399" s="231">
        <v>1160.3833333333339</v>
      </c>
      <c r="I399" s="231">
        <v>1166.616666666667</v>
      </c>
      <c r="J399" s="231">
        <v>1175.533333333334</v>
      </c>
      <c r="K399" s="230">
        <v>1157.7</v>
      </c>
      <c r="L399" s="230">
        <v>1142.55</v>
      </c>
      <c r="M399" s="230">
        <v>3.33053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388.7</v>
      </c>
      <c r="D400" s="231">
        <v>386.93333333333334</v>
      </c>
      <c r="E400" s="231">
        <v>382.56666666666666</v>
      </c>
      <c r="F400" s="231">
        <v>376.43333333333334</v>
      </c>
      <c r="G400" s="231">
        <v>372.06666666666666</v>
      </c>
      <c r="H400" s="231">
        <v>393.06666666666666</v>
      </c>
      <c r="I400" s="231">
        <v>397.43333333333334</v>
      </c>
      <c r="J400" s="231">
        <v>403.56666666666666</v>
      </c>
      <c r="K400" s="230">
        <v>391.3</v>
      </c>
      <c r="L400" s="230">
        <v>380.8</v>
      </c>
      <c r="M400" s="230">
        <v>0.44725999999999999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35.65</v>
      </c>
      <c r="D401" s="231">
        <v>35.733333333333327</v>
      </c>
      <c r="E401" s="231">
        <v>35.066666666666656</v>
      </c>
      <c r="F401" s="231">
        <v>34.483333333333327</v>
      </c>
      <c r="G401" s="231">
        <v>33.816666666666656</v>
      </c>
      <c r="H401" s="231">
        <v>36.316666666666656</v>
      </c>
      <c r="I401" s="231">
        <v>36.983333333333327</v>
      </c>
      <c r="J401" s="231">
        <v>37.566666666666656</v>
      </c>
      <c r="K401" s="230">
        <v>36.4</v>
      </c>
      <c r="L401" s="230">
        <v>35.15</v>
      </c>
      <c r="M401" s="230">
        <v>33.1676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4362.3500000000004</v>
      </c>
      <c r="D402" s="231">
        <v>4369.1166666666668</v>
      </c>
      <c r="E402" s="231">
        <v>4333.2333333333336</v>
      </c>
      <c r="F402" s="231">
        <v>4304.1166666666668</v>
      </c>
      <c r="G402" s="231">
        <v>4268.2333333333336</v>
      </c>
      <c r="H402" s="231">
        <v>4398.2333333333336</v>
      </c>
      <c r="I402" s="231">
        <v>4434.1166666666668</v>
      </c>
      <c r="J402" s="231">
        <v>4463.2333333333336</v>
      </c>
      <c r="K402" s="230">
        <v>4405</v>
      </c>
      <c r="L402" s="230">
        <v>4340</v>
      </c>
      <c r="M402" s="230">
        <v>0.13896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2436.3000000000002</v>
      </c>
      <c r="D403" s="231">
        <v>2425.5499999999997</v>
      </c>
      <c r="E403" s="231">
        <v>2410.7499999999995</v>
      </c>
      <c r="F403" s="231">
        <v>2385.1999999999998</v>
      </c>
      <c r="G403" s="231">
        <v>2370.3999999999996</v>
      </c>
      <c r="H403" s="231">
        <v>2451.0999999999995</v>
      </c>
      <c r="I403" s="231">
        <v>2465.8999999999996</v>
      </c>
      <c r="J403" s="231">
        <v>2491.4499999999994</v>
      </c>
      <c r="K403" s="230">
        <v>2440.35</v>
      </c>
      <c r="L403" s="230">
        <v>2400</v>
      </c>
      <c r="M403" s="230">
        <v>2.1861299999999999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80.150000000000006</v>
      </c>
      <c r="D404" s="231">
        <v>79.583333333333329</v>
      </c>
      <c r="E404" s="231">
        <v>77.86666666666666</v>
      </c>
      <c r="F404" s="231">
        <v>75.583333333333329</v>
      </c>
      <c r="G404" s="231">
        <v>73.86666666666666</v>
      </c>
      <c r="H404" s="231">
        <v>81.86666666666666</v>
      </c>
      <c r="I404" s="231">
        <v>83.583333333333329</v>
      </c>
      <c r="J404" s="231">
        <v>85.86666666666666</v>
      </c>
      <c r="K404" s="230">
        <v>81.3</v>
      </c>
      <c r="L404" s="230">
        <v>77.3</v>
      </c>
      <c r="M404" s="230">
        <v>194.57711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6300.4</v>
      </c>
      <c r="D405" s="231">
        <v>6338.45</v>
      </c>
      <c r="E405" s="231">
        <v>6241.95</v>
      </c>
      <c r="F405" s="231">
        <v>6183.5</v>
      </c>
      <c r="G405" s="231">
        <v>6087</v>
      </c>
      <c r="H405" s="231">
        <v>6396.9</v>
      </c>
      <c r="I405" s="231">
        <v>6493.4</v>
      </c>
      <c r="J405" s="231">
        <v>6551.8499999999995</v>
      </c>
      <c r="K405" s="230">
        <v>6434.95</v>
      </c>
      <c r="L405" s="230">
        <v>6280</v>
      </c>
      <c r="M405" s="230">
        <v>0.40144999999999997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1298.2</v>
      </c>
      <c r="D406" s="231">
        <v>1307.2833333333335</v>
      </c>
      <c r="E406" s="231">
        <v>1282.9666666666672</v>
      </c>
      <c r="F406" s="231">
        <v>1267.7333333333336</v>
      </c>
      <c r="G406" s="231">
        <v>1243.4166666666672</v>
      </c>
      <c r="H406" s="231">
        <v>1322.5166666666671</v>
      </c>
      <c r="I406" s="231">
        <v>1346.8333333333333</v>
      </c>
      <c r="J406" s="231">
        <v>1362.0666666666671</v>
      </c>
      <c r="K406" s="230">
        <v>1331.6</v>
      </c>
      <c r="L406" s="230">
        <v>1292.05</v>
      </c>
      <c r="M406" s="230">
        <v>0.15656999999999999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2836.55</v>
      </c>
      <c r="D407" s="231">
        <v>2824.85</v>
      </c>
      <c r="E407" s="231">
        <v>2801.7</v>
      </c>
      <c r="F407" s="231">
        <v>2766.85</v>
      </c>
      <c r="G407" s="231">
        <v>2743.7</v>
      </c>
      <c r="H407" s="231">
        <v>2859.7</v>
      </c>
      <c r="I407" s="231">
        <v>2882.8500000000004</v>
      </c>
      <c r="J407" s="231">
        <v>2917.7</v>
      </c>
      <c r="K407" s="230">
        <v>2848</v>
      </c>
      <c r="L407" s="230">
        <v>2790</v>
      </c>
      <c r="M407" s="230">
        <v>0.85931999999999997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500.05</v>
      </c>
      <c r="D408" s="231">
        <v>499.7</v>
      </c>
      <c r="E408" s="231">
        <v>492.9</v>
      </c>
      <c r="F408" s="231">
        <v>485.75</v>
      </c>
      <c r="G408" s="231">
        <v>478.95</v>
      </c>
      <c r="H408" s="231">
        <v>506.84999999999997</v>
      </c>
      <c r="I408" s="231">
        <v>513.65000000000009</v>
      </c>
      <c r="J408" s="231">
        <v>520.79999999999995</v>
      </c>
      <c r="K408" s="230">
        <v>506.5</v>
      </c>
      <c r="L408" s="230">
        <v>492.55</v>
      </c>
      <c r="M408" s="230">
        <v>0.70315000000000005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1044.4000000000001</v>
      </c>
      <c r="D409" s="231">
        <v>1048.3666666666666</v>
      </c>
      <c r="E409" s="231">
        <v>1036.1333333333332</v>
      </c>
      <c r="F409" s="231">
        <v>1027.8666666666666</v>
      </c>
      <c r="G409" s="231">
        <v>1015.6333333333332</v>
      </c>
      <c r="H409" s="231">
        <v>1056.6333333333332</v>
      </c>
      <c r="I409" s="231">
        <v>1068.8666666666663</v>
      </c>
      <c r="J409" s="231">
        <v>1077.1333333333332</v>
      </c>
      <c r="K409" s="230">
        <v>1060.5999999999999</v>
      </c>
      <c r="L409" s="230">
        <v>1040.0999999999999</v>
      </c>
      <c r="M409" s="230">
        <v>0.11703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249.6</v>
      </c>
      <c r="D410" s="231">
        <v>251.56666666666669</v>
      </c>
      <c r="E410" s="231">
        <v>246.23333333333341</v>
      </c>
      <c r="F410" s="231">
        <v>242.8666666666667</v>
      </c>
      <c r="G410" s="231">
        <v>237.53333333333342</v>
      </c>
      <c r="H410" s="231">
        <v>254.93333333333339</v>
      </c>
      <c r="I410" s="231">
        <v>260.26666666666671</v>
      </c>
      <c r="J410" s="231">
        <v>263.63333333333338</v>
      </c>
      <c r="K410" s="230">
        <v>256.89999999999998</v>
      </c>
      <c r="L410" s="230">
        <v>248.2</v>
      </c>
      <c r="M410" s="230">
        <v>1.7746200000000001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725.05</v>
      </c>
      <c r="D411" s="231">
        <v>722.61666666666667</v>
      </c>
      <c r="E411" s="231">
        <v>716.2833333333333</v>
      </c>
      <c r="F411" s="231">
        <v>707.51666666666665</v>
      </c>
      <c r="G411" s="231">
        <v>701.18333333333328</v>
      </c>
      <c r="H411" s="231">
        <v>731.38333333333333</v>
      </c>
      <c r="I411" s="231">
        <v>737.71666666666658</v>
      </c>
      <c r="J411" s="231">
        <v>746.48333333333335</v>
      </c>
      <c r="K411" s="230">
        <v>728.95</v>
      </c>
      <c r="L411" s="230">
        <v>713.85</v>
      </c>
      <c r="M411" s="230">
        <v>0.38863999999999999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24408.65</v>
      </c>
      <c r="D412" s="231">
        <v>24211.416666666668</v>
      </c>
      <c r="E412" s="231">
        <v>23924.833333333336</v>
      </c>
      <c r="F412" s="231">
        <v>23441.016666666666</v>
      </c>
      <c r="G412" s="231">
        <v>23154.433333333334</v>
      </c>
      <c r="H412" s="231">
        <v>24695.233333333337</v>
      </c>
      <c r="I412" s="231">
        <v>24981.816666666673</v>
      </c>
      <c r="J412" s="231">
        <v>25465.633333333339</v>
      </c>
      <c r="K412" s="230">
        <v>24498</v>
      </c>
      <c r="L412" s="230">
        <v>23727.599999999999</v>
      </c>
      <c r="M412" s="230">
        <v>0.29803000000000002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44.1</v>
      </c>
      <c r="D413" s="231">
        <v>43.75</v>
      </c>
      <c r="E413" s="231">
        <v>43</v>
      </c>
      <c r="F413" s="231">
        <v>41.9</v>
      </c>
      <c r="G413" s="231">
        <v>41.15</v>
      </c>
      <c r="H413" s="231">
        <v>44.85</v>
      </c>
      <c r="I413" s="231">
        <v>45.6</v>
      </c>
      <c r="J413" s="231">
        <v>46.7</v>
      </c>
      <c r="K413" s="230">
        <v>44.5</v>
      </c>
      <c r="L413" s="230">
        <v>42.65</v>
      </c>
      <c r="M413" s="230">
        <v>54.580539999999999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1339.3</v>
      </c>
      <c r="D414" s="231">
        <v>1343.0666666666666</v>
      </c>
      <c r="E414" s="231">
        <v>1329.2333333333331</v>
      </c>
      <c r="F414" s="231">
        <v>1319.1666666666665</v>
      </c>
      <c r="G414" s="231">
        <v>1305.333333333333</v>
      </c>
      <c r="H414" s="231">
        <v>1353.1333333333332</v>
      </c>
      <c r="I414" s="231">
        <v>1366.9666666666667</v>
      </c>
      <c r="J414" s="231">
        <v>1377.0333333333333</v>
      </c>
      <c r="K414" s="230">
        <v>1356.9</v>
      </c>
      <c r="L414" s="230">
        <v>1333</v>
      </c>
      <c r="M414" s="230">
        <v>6.9156500000000003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297.64999999999998</v>
      </c>
      <c r="D415" s="276">
        <v>297.36666666666662</v>
      </c>
      <c r="E415" s="276">
        <v>293.78333333333325</v>
      </c>
      <c r="F415" s="276">
        <v>289.91666666666663</v>
      </c>
      <c r="G415" s="276">
        <v>286.33333333333326</v>
      </c>
      <c r="H415" s="276">
        <v>301.23333333333323</v>
      </c>
      <c r="I415" s="276">
        <v>304.81666666666661</v>
      </c>
      <c r="J415" s="276">
        <v>308.68333333333322</v>
      </c>
      <c r="K415" s="275">
        <v>300.95</v>
      </c>
      <c r="L415" s="275">
        <v>293.5</v>
      </c>
      <c r="M415" s="275">
        <v>0.84123999999999999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3722.7</v>
      </c>
      <c r="D416" s="231">
        <v>3739.9166666666665</v>
      </c>
      <c r="E416" s="231">
        <v>3601.833333333333</v>
      </c>
      <c r="F416" s="231">
        <v>3480.9666666666667</v>
      </c>
      <c r="G416" s="231">
        <v>3342.8833333333332</v>
      </c>
      <c r="H416" s="231">
        <v>3860.7833333333328</v>
      </c>
      <c r="I416" s="231">
        <v>3998.8666666666659</v>
      </c>
      <c r="J416" s="231">
        <v>4119.7333333333327</v>
      </c>
      <c r="K416" s="230">
        <v>3878</v>
      </c>
      <c r="L416" s="230">
        <v>3619.05</v>
      </c>
      <c r="M416" s="230">
        <v>7.3730700000000002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518.04999999999995</v>
      </c>
      <c r="D417" s="231">
        <v>517.01666666666665</v>
      </c>
      <c r="E417" s="231">
        <v>506.0333333333333</v>
      </c>
      <c r="F417" s="231">
        <v>494.01666666666665</v>
      </c>
      <c r="G417" s="231">
        <v>483.0333333333333</v>
      </c>
      <c r="H417" s="231">
        <v>529.0333333333333</v>
      </c>
      <c r="I417" s="231">
        <v>540.01666666666665</v>
      </c>
      <c r="J417" s="231">
        <v>552.0333333333333</v>
      </c>
      <c r="K417" s="230">
        <v>528</v>
      </c>
      <c r="L417" s="230">
        <v>505</v>
      </c>
      <c r="M417" s="230">
        <v>6.8332100000000002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3800.45</v>
      </c>
      <c r="D418" s="231">
        <v>3784.8166666666671</v>
      </c>
      <c r="E418" s="231">
        <v>3745.6333333333341</v>
      </c>
      <c r="F418" s="231">
        <v>3690.8166666666671</v>
      </c>
      <c r="G418" s="231">
        <v>3651.6333333333341</v>
      </c>
      <c r="H418" s="231">
        <v>3839.6333333333341</v>
      </c>
      <c r="I418" s="231">
        <v>3878.8166666666675</v>
      </c>
      <c r="J418" s="231">
        <v>3933.6333333333341</v>
      </c>
      <c r="K418" s="230">
        <v>3824</v>
      </c>
      <c r="L418" s="230">
        <v>3730</v>
      </c>
      <c r="M418" s="230">
        <v>0.52317999999999998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535.79999999999995</v>
      </c>
      <c r="D419" s="231">
        <v>532.85</v>
      </c>
      <c r="E419" s="231">
        <v>520.95000000000005</v>
      </c>
      <c r="F419" s="231">
        <v>506.1</v>
      </c>
      <c r="G419" s="231">
        <v>494.20000000000005</v>
      </c>
      <c r="H419" s="231">
        <v>547.70000000000005</v>
      </c>
      <c r="I419" s="231">
        <v>559.59999999999991</v>
      </c>
      <c r="J419" s="231">
        <v>574.45000000000005</v>
      </c>
      <c r="K419" s="230">
        <v>544.75</v>
      </c>
      <c r="L419" s="230">
        <v>518</v>
      </c>
      <c r="M419" s="230">
        <v>40.114319999999999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923.4</v>
      </c>
      <c r="D420" s="231">
        <v>922.91666666666663</v>
      </c>
      <c r="E420" s="231">
        <v>912.5333333333333</v>
      </c>
      <c r="F420" s="231">
        <v>901.66666666666663</v>
      </c>
      <c r="G420" s="231">
        <v>891.2833333333333</v>
      </c>
      <c r="H420" s="231">
        <v>933.7833333333333</v>
      </c>
      <c r="I420" s="231">
        <v>944.16666666666674</v>
      </c>
      <c r="J420" s="231">
        <v>955.0333333333333</v>
      </c>
      <c r="K420" s="230">
        <v>933.3</v>
      </c>
      <c r="L420" s="230">
        <v>912.05</v>
      </c>
      <c r="M420" s="230">
        <v>2.6277200000000001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586.45000000000005</v>
      </c>
      <c r="D421" s="231">
        <v>587.93333333333328</v>
      </c>
      <c r="E421" s="231">
        <v>581.56666666666661</v>
      </c>
      <c r="F421" s="231">
        <v>576.68333333333328</v>
      </c>
      <c r="G421" s="231">
        <v>570.31666666666661</v>
      </c>
      <c r="H421" s="231">
        <v>592.81666666666661</v>
      </c>
      <c r="I421" s="231">
        <v>599.18333333333317</v>
      </c>
      <c r="J421" s="231">
        <v>604.06666666666661</v>
      </c>
      <c r="K421" s="230">
        <v>594.29999999999995</v>
      </c>
      <c r="L421" s="230">
        <v>583.04999999999995</v>
      </c>
      <c r="M421" s="230">
        <v>1.05443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575.15</v>
      </c>
      <c r="D422" s="231">
        <v>577.1</v>
      </c>
      <c r="E422" s="231">
        <v>567.95000000000005</v>
      </c>
      <c r="F422" s="231">
        <v>560.75</v>
      </c>
      <c r="G422" s="231">
        <v>551.6</v>
      </c>
      <c r="H422" s="231">
        <v>584.30000000000007</v>
      </c>
      <c r="I422" s="231">
        <v>593.44999999999993</v>
      </c>
      <c r="J422" s="231">
        <v>600.65000000000009</v>
      </c>
      <c r="K422" s="230">
        <v>586.25</v>
      </c>
      <c r="L422" s="230">
        <v>569.9</v>
      </c>
      <c r="M422" s="230">
        <v>422.93961999999999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82.15</v>
      </c>
      <c r="D423" s="231">
        <v>82.016666666666666</v>
      </c>
      <c r="E423" s="231">
        <v>81.083333333333329</v>
      </c>
      <c r="F423" s="231">
        <v>80.016666666666666</v>
      </c>
      <c r="G423" s="231">
        <v>79.083333333333329</v>
      </c>
      <c r="H423" s="231">
        <v>83.083333333333329</v>
      </c>
      <c r="I423" s="231">
        <v>84.016666666666666</v>
      </c>
      <c r="J423" s="231">
        <v>85.083333333333329</v>
      </c>
      <c r="K423" s="230">
        <v>82.95</v>
      </c>
      <c r="L423" s="230">
        <v>80.95</v>
      </c>
      <c r="M423" s="230">
        <v>137.20609999999999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286.89999999999998</v>
      </c>
      <c r="D424" s="231">
        <v>287.63333333333333</v>
      </c>
      <c r="E424" s="231">
        <v>283.51666666666665</v>
      </c>
      <c r="F424" s="231">
        <v>280.13333333333333</v>
      </c>
      <c r="G424" s="231">
        <v>276.01666666666665</v>
      </c>
      <c r="H424" s="231">
        <v>291.01666666666665</v>
      </c>
      <c r="I424" s="231">
        <v>295.13333333333333</v>
      </c>
      <c r="J424" s="231">
        <v>298.51666666666665</v>
      </c>
      <c r="K424" s="230">
        <v>291.75</v>
      </c>
      <c r="L424" s="230">
        <v>284.25</v>
      </c>
      <c r="M424" s="230">
        <v>2.01553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156.55000000000001</v>
      </c>
      <c r="D425" s="231">
        <v>157.36666666666667</v>
      </c>
      <c r="E425" s="231">
        <v>154.43333333333334</v>
      </c>
      <c r="F425" s="231">
        <v>152.31666666666666</v>
      </c>
      <c r="G425" s="231">
        <v>149.38333333333333</v>
      </c>
      <c r="H425" s="231">
        <v>159.48333333333335</v>
      </c>
      <c r="I425" s="231">
        <v>162.41666666666669</v>
      </c>
      <c r="J425" s="231">
        <v>164.53333333333336</v>
      </c>
      <c r="K425" s="230">
        <v>160.30000000000001</v>
      </c>
      <c r="L425" s="230">
        <v>155.25</v>
      </c>
      <c r="M425" s="230">
        <v>8.2352000000000007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392.85</v>
      </c>
      <c r="D426" s="231">
        <v>393.06666666666666</v>
      </c>
      <c r="E426" s="231">
        <v>388.13333333333333</v>
      </c>
      <c r="F426" s="231">
        <v>383.41666666666669</v>
      </c>
      <c r="G426" s="231">
        <v>378.48333333333335</v>
      </c>
      <c r="H426" s="231">
        <v>397.7833333333333</v>
      </c>
      <c r="I426" s="231">
        <v>402.71666666666658</v>
      </c>
      <c r="J426" s="231">
        <v>407.43333333333328</v>
      </c>
      <c r="K426" s="230">
        <v>398</v>
      </c>
      <c r="L426" s="230">
        <v>388.35</v>
      </c>
      <c r="M426" s="230">
        <v>0.42714999999999997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386.45</v>
      </c>
      <c r="D427" s="231">
        <v>388.15000000000003</v>
      </c>
      <c r="E427" s="231">
        <v>380.30000000000007</v>
      </c>
      <c r="F427" s="231">
        <v>374.15000000000003</v>
      </c>
      <c r="G427" s="231">
        <v>366.30000000000007</v>
      </c>
      <c r="H427" s="231">
        <v>394.30000000000007</v>
      </c>
      <c r="I427" s="231">
        <v>402.15000000000009</v>
      </c>
      <c r="J427" s="231">
        <v>408.30000000000007</v>
      </c>
      <c r="K427" s="230">
        <v>396</v>
      </c>
      <c r="L427" s="230">
        <v>382</v>
      </c>
      <c r="M427" s="230">
        <v>5.7138799999999996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194.4</v>
      </c>
      <c r="D428" s="231">
        <v>194.48333333333335</v>
      </c>
      <c r="E428" s="231">
        <v>192.2166666666667</v>
      </c>
      <c r="F428" s="231">
        <v>190.03333333333336</v>
      </c>
      <c r="G428" s="231">
        <v>187.76666666666671</v>
      </c>
      <c r="H428" s="231">
        <v>196.66666666666669</v>
      </c>
      <c r="I428" s="231">
        <v>198.93333333333334</v>
      </c>
      <c r="J428" s="231">
        <v>201.11666666666667</v>
      </c>
      <c r="K428" s="230">
        <v>196.75</v>
      </c>
      <c r="L428" s="230">
        <v>192.3</v>
      </c>
      <c r="M428" s="230">
        <v>1.6366000000000001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925.85</v>
      </c>
      <c r="D429" s="231">
        <v>928.18333333333339</v>
      </c>
      <c r="E429" s="231">
        <v>921.96666666666681</v>
      </c>
      <c r="F429" s="231">
        <v>918.08333333333337</v>
      </c>
      <c r="G429" s="231">
        <v>911.86666666666679</v>
      </c>
      <c r="H429" s="231">
        <v>932.06666666666683</v>
      </c>
      <c r="I429" s="231">
        <v>938.28333333333353</v>
      </c>
      <c r="J429" s="231">
        <v>942.16666666666686</v>
      </c>
      <c r="K429" s="230">
        <v>934.4</v>
      </c>
      <c r="L429" s="230">
        <v>924.3</v>
      </c>
      <c r="M429" s="230">
        <v>13.09343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425.9</v>
      </c>
      <c r="D430" s="231">
        <v>427.5</v>
      </c>
      <c r="E430" s="231">
        <v>421.5</v>
      </c>
      <c r="F430" s="231">
        <v>417.1</v>
      </c>
      <c r="G430" s="231">
        <v>411.1</v>
      </c>
      <c r="H430" s="231">
        <v>431.9</v>
      </c>
      <c r="I430" s="231">
        <v>437.9</v>
      </c>
      <c r="J430" s="231">
        <v>442.29999999999995</v>
      </c>
      <c r="K430" s="230">
        <v>433.5</v>
      </c>
      <c r="L430" s="230">
        <v>423.1</v>
      </c>
      <c r="M430" s="230">
        <v>6.2623300000000004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2461.6</v>
      </c>
      <c r="D431" s="231">
        <v>2450.3166666666671</v>
      </c>
      <c r="E431" s="231">
        <v>2425.6333333333341</v>
      </c>
      <c r="F431" s="231">
        <v>2389.666666666667</v>
      </c>
      <c r="G431" s="231">
        <v>2364.983333333334</v>
      </c>
      <c r="H431" s="231">
        <v>2486.2833333333342</v>
      </c>
      <c r="I431" s="231">
        <v>2510.9666666666676</v>
      </c>
      <c r="J431" s="231">
        <v>2546.9333333333343</v>
      </c>
      <c r="K431" s="230">
        <v>2475</v>
      </c>
      <c r="L431" s="230">
        <v>2414.35</v>
      </c>
      <c r="M431" s="230">
        <v>0.40332000000000001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1073</v>
      </c>
      <c r="D432" s="231">
        <v>1075.1499999999999</v>
      </c>
      <c r="E432" s="231">
        <v>1061.2999999999997</v>
      </c>
      <c r="F432" s="231">
        <v>1049.5999999999999</v>
      </c>
      <c r="G432" s="231">
        <v>1035.7499999999998</v>
      </c>
      <c r="H432" s="231">
        <v>1086.8499999999997</v>
      </c>
      <c r="I432" s="231">
        <v>1100.6999999999996</v>
      </c>
      <c r="J432" s="231">
        <v>1112.3999999999996</v>
      </c>
      <c r="K432" s="230">
        <v>1089</v>
      </c>
      <c r="L432" s="230">
        <v>1063.45</v>
      </c>
      <c r="M432" s="230">
        <v>0.95054000000000005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295.7</v>
      </c>
      <c r="D433" s="231">
        <v>296.5333333333333</v>
      </c>
      <c r="E433" s="231">
        <v>294.16666666666663</v>
      </c>
      <c r="F433" s="231">
        <v>292.63333333333333</v>
      </c>
      <c r="G433" s="231">
        <v>290.26666666666665</v>
      </c>
      <c r="H433" s="231">
        <v>298.06666666666661</v>
      </c>
      <c r="I433" s="231">
        <v>300.43333333333328</v>
      </c>
      <c r="J433" s="231">
        <v>301.96666666666658</v>
      </c>
      <c r="K433" s="230">
        <v>298.89999999999998</v>
      </c>
      <c r="L433" s="230">
        <v>295</v>
      </c>
      <c r="M433" s="230">
        <v>0.71004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395.85</v>
      </c>
      <c r="D434" s="231">
        <v>395.2833333333333</v>
      </c>
      <c r="E434" s="231">
        <v>391.61666666666662</v>
      </c>
      <c r="F434" s="231">
        <v>387.38333333333333</v>
      </c>
      <c r="G434" s="231">
        <v>383.71666666666664</v>
      </c>
      <c r="H434" s="231">
        <v>399.51666666666659</v>
      </c>
      <c r="I434" s="231">
        <v>403.18333333333334</v>
      </c>
      <c r="J434" s="231">
        <v>407.41666666666657</v>
      </c>
      <c r="K434" s="230">
        <v>398.95</v>
      </c>
      <c r="L434" s="230">
        <v>391.05</v>
      </c>
      <c r="M434" s="230">
        <v>0.84413000000000005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2798.8</v>
      </c>
      <c r="D435" s="231">
        <v>2795.3833333333332</v>
      </c>
      <c r="E435" s="231">
        <v>2780.8166666666666</v>
      </c>
      <c r="F435" s="231">
        <v>2762.8333333333335</v>
      </c>
      <c r="G435" s="231">
        <v>2748.2666666666669</v>
      </c>
      <c r="H435" s="231">
        <v>2813.3666666666663</v>
      </c>
      <c r="I435" s="231">
        <v>2827.9333333333329</v>
      </c>
      <c r="J435" s="231">
        <v>2845.9166666666661</v>
      </c>
      <c r="K435" s="230">
        <v>2809.95</v>
      </c>
      <c r="L435" s="230">
        <v>2777.4</v>
      </c>
      <c r="M435" s="230">
        <v>0.31294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474.35</v>
      </c>
      <c r="D436" s="231">
        <v>474.15000000000003</v>
      </c>
      <c r="E436" s="231">
        <v>472.70000000000005</v>
      </c>
      <c r="F436" s="231">
        <v>471.05</v>
      </c>
      <c r="G436" s="231">
        <v>469.6</v>
      </c>
      <c r="H436" s="231">
        <v>475.80000000000007</v>
      </c>
      <c r="I436" s="231">
        <v>477.25</v>
      </c>
      <c r="J436" s="231">
        <v>478.90000000000009</v>
      </c>
      <c r="K436" s="230">
        <v>475.6</v>
      </c>
      <c r="L436" s="230">
        <v>472.5</v>
      </c>
      <c r="M436" s="230">
        <v>0.56210000000000004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8.5</v>
      </c>
      <c r="D437" s="231">
        <v>8.5</v>
      </c>
      <c r="E437" s="231">
        <v>8.35</v>
      </c>
      <c r="F437" s="231">
        <v>8.1999999999999993</v>
      </c>
      <c r="G437" s="231">
        <v>8.0499999999999989</v>
      </c>
      <c r="H437" s="231">
        <v>8.65</v>
      </c>
      <c r="I437" s="231">
        <v>8.7999999999999989</v>
      </c>
      <c r="J437" s="231">
        <v>8.9500000000000011</v>
      </c>
      <c r="K437" s="230">
        <v>8.65</v>
      </c>
      <c r="L437" s="230">
        <v>8.35</v>
      </c>
      <c r="M437" s="230">
        <v>583.71952999999996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230.1</v>
      </c>
      <c r="D438" s="231">
        <v>231.81666666666669</v>
      </c>
      <c r="E438" s="231">
        <v>224.88333333333338</v>
      </c>
      <c r="F438" s="231">
        <v>219.66666666666669</v>
      </c>
      <c r="G438" s="231">
        <v>212.73333333333338</v>
      </c>
      <c r="H438" s="231">
        <v>237.03333333333339</v>
      </c>
      <c r="I438" s="231">
        <v>243.96666666666673</v>
      </c>
      <c r="J438" s="231">
        <v>249.18333333333339</v>
      </c>
      <c r="K438" s="230">
        <v>238.75</v>
      </c>
      <c r="L438" s="230">
        <v>226.6</v>
      </c>
      <c r="M438" s="230">
        <v>7.3809199999999997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873.4</v>
      </c>
      <c r="D439" s="231">
        <v>878.83333333333337</v>
      </c>
      <c r="E439" s="231">
        <v>865.56666666666672</v>
      </c>
      <c r="F439" s="231">
        <v>857.73333333333335</v>
      </c>
      <c r="G439" s="231">
        <v>844.4666666666667</v>
      </c>
      <c r="H439" s="231">
        <v>886.66666666666674</v>
      </c>
      <c r="I439" s="231">
        <v>899.93333333333339</v>
      </c>
      <c r="J439" s="231">
        <v>907.76666666666677</v>
      </c>
      <c r="K439" s="230">
        <v>892.1</v>
      </c>
      <c r="L439" s="230">
        <v>871</v>
      </c>
      <c r="M439" s="230">
        <v>0.25986999999999999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701</v>
      </c>
      <c r="D440" s="231">
        <v>699.19999999999993</v>
      </c>
      <c r="E440" s="231">
        <v>693.39999999999986</v>
      </c>
      <c r="F440" s="231">
        <v>685.8</v>
      </c>
      <c r="G440" s="231">
        <v>679.99999999999989</v>
      </c>
      <c r="H440" s="231">
        <v>706.79999999999984</v>
      </c>
      <c r="I440" s="231">
        <v>712.5999999999998</v>
      </c>
      <c r="J440" s="231">
        <v>720.19999999999982</v>
      </c>
      <c r="K440" s="230">
        <v>705</v>
      </c>
      <c r="L440" s="230">
        <v>691.6</v>
      </c>
      <c r="M440" s="230">
        <v>4.6747399999999999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1470.15</v>
      </c>
      <c r="D441" s="231">
        <v>1477.6666666666667</v>
      </c>
      <c r="E441" s="231">
        <v>1450.4833333333336</v>
      </c>
      <c r="F441" s="231">
        <v>1430.8166666666668</v>
      </c>
      <c r="G441" s="231">
        <v>1403.6333333333337</v>
      </c>
      <c r="H441" s="231">
        <v>1497.3333333333335</v>
      </c>
      <c r="I441" s="231">
        <v>1524.5166666666664</v>
      </c>
      <c r="J441" s="231">
        <v>1544.1833333333334</v>
      </c>
      <c r="K441" s="230">
        <v>1504.85</v>
      </c>
      <c r="L441" s="230">
        <v>1458</v>
      </c>
      <c r="M441" s="230">
        <v>0.11521000000000001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406.5</v>
      </c>
      <c r="D442" s="231">
        <v>405.68333333333334</v>
      </c>
      <c r="E442" s="231">
        <v>403.06666666666666</v>
      </c>
      <c r="F442" s="231">
        <v>399.63333333333333</v>
      </c>
      <c r="G442" s="231">
        <v>397.01666666666665</v>
      </c>
      <c r="H442" s="231">
        <v>409.11666666666667</v>
      </c>
      <c r="I442" s="231">
        <v>411.73333333333335</v>
      </c>
      <c r="J442" s="231">
        <v>415.16666666666669</v>
      </c>
      <c r="K442" s="230">
        <v>408.3</v>
      </c>
      <c r="L442" s="230">
        <v>402.25</v>
      </c>
      <c r="M442" s="230">
        <v>1.9101699999999999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716.15</v>
      </c>
      <c r="D443" s="231">
        <v>718.54999999999984</v>
      </c>
      <c r="E443" s="231">
        <v>711.64999999999964</v>
      </c>
      <c r="F443" s="231">
        <v>707.14999999999975</v>
      </c>
      <c r="G443" s="231">
        <v>700.24999999999955</v>
      </c>
      <c r="H443" s="231">
        <v>723.04999999999973</v>
      </c>
      <c r="I443" s="231">
        <v>729.95</v>
      </c>
      <c r="J443" s="231">
        <v>734.44999999999982</v>
      </c>
      <c r="K443" s="230">
        <v>725.45</v>
      </c>
      <c r="L443" s="230">
        <v>714.05</v>
      </c>
      <c r="M443" s="230">
        <v>0.18478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30.7</v>
      </c>
      <c r="D444" s="231">
        <v>30.866666666666664</v>
      </c>
      <c r="E444" s="231">
        <v>30.333333333333329</v>
      </c>
      <c r="F444" s="231">
        <v>29.966666666666665</v>
      </c>
      <c r="G444" s="231">
        <v>29.43333333333333</v>
      </c>
      <c r="H444" s="231">
        <v>31.233333333333327</v>
      </c>
      <c r="I444" s="231">
        <v>31.766666666666666</v>
      </c>
      <c r="J444" s="231">
        <v>32.133333333333326</v>
      </c>
      <c r="K444" s="230">
        <v>31.4</v>
      </c>
      <c r="L444" s="230">
        <v>30.5</v>
      </c>
      <c r="M444" s="230">
        <v>44.316719999999997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1240.1500000000001</v>
      </c>
      <c r="D445" s="231">
        <v>1235.3500000000001</v>
      </c>
      <c r="E445" s="231">
        <v>1226.0000000000002</v>
      </c>
      <c r="F445" s="231">
        <v>1211.8500000000001</v>
      </c>
      <c r="G445" s="231">
        <v>1202.5000000000002</v>
      </c>
      <c r="H445" s="231">
        <v>1249.5000000000002</v>
      </c>
      <c r="I445" s="231">
        <v>1258.8500000000001</v>
      </c>
      <c r="J445" s="231">
        <v>1273.0000000000002</v>
      </c>
      <c r="K445" s="230">
        <v>1244.7</v>
      </c>
      <c r="L445" s="230">
        <v>1221.2</v>
      </c>
      <c r="M445" s="230">
        <v>6.1531000000000002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738.15</v>
      </c>
      <c r="D446" s="231">
        <v>744.88333333333333</v>
      </c>
      <c r="E446" s="231">
        <v>724.86666666666667</v>
      </c>
      <c r="F446" s="231">
        <v>711.58333333333337</v>
      </c>
      <c r="G446" s="231">
        <v>691.56666666666672</v>
      </c>
      <c r="H446" s="231">
        <v>758.16666666666663</v>
      </c>
      <c r="I446" s="231">
        <v>778.18333333333328</v>
      </c>
      <c r="J446" s="231">
        <v>791.46666666666658</v>
      </c>
      <c r="K446" s="230">
        <v>764.9</v>
      </c>
      <c r="L446" s="230">
        <v>731.6</v>
      </c>
      <c r="M446" s="230">
        <v>13.55913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984.15</v>
      </c>
      <c r="D447" s="231">
        <v>983.16666666666663</v>
      </c>
      <c r="E447" s="231">
        <v>975.33333333333326</v>
      </c>
      <c r="F447" s="231">
        <v>966.51666666666665</v>
      </c>
      <c r="G447" s="231">
        <v>958.68333333333328</v>
      </c>
      <c r="H447" s="231">
        <v>991.98333333333323</v>
      </c>
      <c r="I447" s="231">
        <v>999.81666666666649</v>
      </c>
      <c r="J447" s="231">
        <v>1008.6333333333332</v>
      </c>
      <c r="K447" s="230">
        <v>991</v>
      </c>
      <c r="L447" s="230">
        <v>974.35</v>
      </c>
      <c r="M447" s="230">
        <v>8.4553399999999996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220.55</v>
      </c>
      <c r="D448" s="231">
        <v>221.23333333333335</v>
      </c>
      <c r="E448" s="231">
        <v>218.91666666666669</v>
      </c>
      <c r="F448" s="231">
        <v>217.28333333333333</v>
      </c>
      <c r="G448" s="231">
        <v>214.96666666666667</v>
      </c>
      <c r="H448" s="231">
        <v>222.8666666666667</v>
      </c>
      <c r="I448" s="231">
        <v>225.18333333333337</v>
      </c>
      <c r="J448" s="231">
        <v>226.81666666666672</v>
      </c>
      <c r="K448" s="230">
        <v>223.55</v>
      </c>
      <c r="L448" s="230">
        <v>219.6</v>
      </c>
      <c r="M448" s="230">
        <v>2.5743299999999998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1233.2</v>
      </c>
      <c r="D449" s="231">
        <v>1229.7666666666667</v>
      </c>
      <c r="E449" s="231">
        <v>1214.2333333333333</v>
      </c>
      <c r="F449" s="231">
        <v>1195.2666666666667</v>
      </c>
      <c r="G449" s="231">
        <v>1179.7333333333333</v>
      </c>
      <c r="H449" s="231">
        <v>1248.7333333333333</v>
      </c>
      <c r="I449" s="231">
        <v>1264.2666666666667</v>
      </c>
      <c r="J449" s="231">
        <v>1283.2333333333333</v>
      </c>
      <c r="K449" s="230">
        <v>1245.3</v>
      </c>
      <c r="L449" s="230">
        <v>1210.8</v>
      </c>
      <c r="M449" s="230">
        <v>6.9099599999999999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3222.85</v>
      </c>
      <c r="D450" s="231">
        <v>3220.1333333333337</v>
      </c>
      <c r="E450" s="231">
        <v>3205.7666666666673</v>
      </c>
      <c r="F450" s="231">
        <v>3188.6833333333338</v>
      </c>
      <c r="G450" s="231">
        <v>3174.3166666666675</v>
      </c>
      <c r="H450" s="231">
        <v>3237.2166666666672</v>
      </c>
      <c r="I450" s="231">
        <v>3251.583333333333</v>
      </c>
      <c r="J450" s="231">
        <v>3268.666666666667</v>
      </c>
      <c r="K450" s="230">
        <v>3234.5</v>
      </c>
      <c r="L450" s="230">
        <v>3203.05</v>
      </c>
      <c r="M450" s="230">
        <v>11.52449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765.45</v>
      </c>
      <c r="D451" s="231">
        <v>764.6</v>
      </c>
      <c r="E451" s="231">
        <v>757.30000000000007</v>
      </c>
      <c r="F451" s="231">
        <v>749.15000000000009</v>
      </c>
      <c r="G451" s="231">
        <v>741.85000000000014</v>
      </c>
      <c r="H451" s="231">
        <v>772.75</v>
      </c>
      <c r="I451" s="231">
        <v>780.05</v>
      </c>
      <c r="J451" s="231">
        <v>788.19999999999993</v>
      </c>
      <c r="K451" s="230">
        <v>771.9</v>
      </c>
      <c r="L451" s="230">
        <v>756.45</v>
      </c>
      <c r="M451" s="230">
        <v>12.33831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7027.35</v>
      </c>
      <c r="D452" s="231">
        <v>6939.1166666666659</v>
      </c>
      <c r="E452" s="231">
        <v>6803.2333333333318</v>
      </c>
      <c r="F452" s="231">
        <v>6579.1166666666659</v>
      </c>
      <c r="G452" s="231">
        <v>6443.2333333333318</v>
      </c>
      <c r="H452" s="231">
        <v>7163.2333333333318</v>
      </c>
      <c r="I452" s="231">
        <v>7299.116666666665</v>
      </c>
      <c r="J452" s="231">
        <v>7523.2333333333318</v>
      </c>
      <c r="K452" s="230">
        <v>7075</v>
      </c>
      <c r="L452" s="230">
        <v>6715</v>
      </c>
      <c r="M452" s="230">
        <v>5.8819400000000002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2204</v>
      </c>
      <c r="D453" s="231">
        <v>2196</v>
      </c>
      <c r="E453" s="231">
        <v>2144.0500000000002</v>
      </c>
      <c r="F453" s="231">
        <v>2084.1000000000004</v>
      </c>
      <c r="G453" s="231">
        <v>2032.1500000000005</v>
      </c>
      <c r="H453" s="231">
        <v>2255.9499999999998</v>
      </c>
      <c r="I453" s="231">
        <v>2307.8999999999996</v>
      </c>
      <c r="J453" s="231">
        <v>2367.8499999999995</v>
      </c>
      <c r="K453" s="230">
        <v>2247.9499999999998</v>
      </c>
      <c r="L453" s="230">
        <v>2136.0500000000002</v>
      </c>
      <c r="M453" s="230">
        <v>2.6358299999999999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274.14999999999998</v>
      </c>
      <c r="D454" s="231">
        <v>270.86666666666662</v>
      </c>
      <c r="E454" s="231">
        <v>265.78333333333325</v>
      </c>
      <c r="F454" s="231">
        <v>257.41666666666663</v>
      </c>
      <c r="G454" s="231">
        <v>252.33333333333326</v>
      </c>
      <c r="H454" s="231">
        <v>279.23333333333323</v>
      </c>
      <c r="I454" s="231">
        <v>284.31666666666661</v>
      </c>
      <c r="J454" s="231">
        <v>292.68333333333322</v>
      </c>
      <c r="K454" s="230">
        <v>275.95</v>
      </c>
      <c r="L454" s="230">
        <v>262.5</v>
      </c>
      <c r="M454" s="230">
        <v>30.808990000000001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524.95000000000005</v>
      </c>
      <c r="D455" s="231">
        <v>518.69999999999993</v>
      </c>
      <c r="E455" s="231">
        <v>510.99999999999989</v>
      </c>
      <c r="F455" s="231">
        <v>497.04999999999995</v>
      </c>
      <c r="G455" s="231">
        <v>489.34999999999991</v>
      </c>
      <c r="H455" s="231">
        <v>532.64999999999986</v>
      </c>
      <c r="I455" s="231">
        <v>540.34999999999991</v>
      </c>
      <c r="J455" s="231">
        <v>554.29999999999984</v>
      </c>
      <c r="K455" s="230">
        <v>526.4</v>
      </c>
      <c r="L455" s="230">
        <v>504.75</v>
      </c>
      <c r="M455" s="230">
        <v>193.43559999999999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205.85</v>
      </c>
      <c r="D456" s="231">
        <v>204.7166666666667</v>
      </c>
      <c r="E456" s="231">
        <v>202.93333333333339</v>
      </c>
      <c r="F456" s="231">
        <v>200.01666666666671</v>
      </c>
      <c r="G456" s="231">
        <v>198.23333333333341</v>
      </c>
      <c r="H456" s="231">
        <v>207.63333333333338</v>
      </c>
      <c r="I456" s="231">
        <v>209.41666666666669</v>
      </c>
      <c r="J456" s="231">
        <v>212.33333333333337</v>
      </c>
      <c r="K456" s="230">
        <v>206.5</v>
      </c>
      <c r="L456" s="230">
        <v>201.8</v>
      </c>
      <c r="M456" s="230">
        <v>90.027050000000003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104.65</v>
      </c>
      <c r="D457" s="231">
        <v>104.80000000000001</v>
      </c>
      <c r="E457" s="231">
        <v>103.90000000000002</v>
      </c>
      <c r="F457" s="231">
        <v>103.15</v>
      </c>
      <c r="G457" s="231">
        <v>102.25000000000001</v>
      </c>
      <c r="H457" s="231">
        <v>105.55000000000003</v>
      </c>
      <c r="I457" s="231">
        <v>106.45</v>
      </c>
      <c r="J457" s="231">
        <v>107.20000000000003</v>
      </c>
      <c r="K457" s="230">
        <v>105.7</v>
      </c>
      <c r="L457" s="230">
        <v>104.05</v>
      </c>
      <c r="M457" s="230">
        <v>298.48840999999999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</v>
      </c>
      <c r="D458" s="231">
        <v>61.483333333333327</v>
      </c>
      <c r="E458" s="231">
        <v>60.066666666666656</v>
      </c>
      <c r="F458" s="231">
        <v>59.133333333333326</v>
      </c>
      <c r="G458" s="231">
        <v>57.716666666666654</v>
      </c>
      <c r="H458" s="231">
        <v>62.416666666666657</v>
      </c>
      <c r="I458" s="231">
        <v>63.833333333333329</v>
      </c>
      <c r="J458" s="231">
        <v>64.766666666666652</v>
      </c>
      <c r="K458" s="230">
        <v>62.9</v>
      </c>
      <c r="L458" s="230">
        <v>60.55</v>
      </c>
      <c r="M458" s="230">
        <v>15.14659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2263.15</v>
      </c>
      <c r="D459" s="231">
        <v>2256.65</v>
      </c>
      <c r="E459" s="231">
        <v>2219.8500000000004</v>
      </c>
      <c r="F459" s="231">
        <v>2176.5500000000002</v>
      </c>
      <c r="G459" s="231">
        <v>2139.7500000000005</v>
      </c>
      <c r="H459" s="231">
        <v>2299.9500000000003</v>
      </c>
      <c r="I459" s="231">
        <v>2336.7500000000005</v>
      </c>
      <c r="J459" s="231">
        <v>2380.0500000000002</v>
      </c>
      <c r="K459" s="230">
        <v>2293.4499999999998</v>
      </c>
      <c r="L459" s="230">
        <v>2213.35</v>
      </c>
      <c r="M459" s="230">
        <v>0.30142999999999998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1072.1500000000001</v>
      </c>
      <c r="D460" s="231">
        <v>1066.6333333333334</v>
      </c>
      <c r="E460" s="231">
        <v>1054.5166666666669</v>
      </c>
      <c r="F460" s="231">
        <v>1036.8833333333334</v>
      </c>
      <c r="G460" s="231">
        <v>1024.7666666666669</v>
      </c>
      <c r="H460" s="231">
        <v>1084.2666666666669</v>
      </c>
      <c r="I460" s="231">
        <v>1096.3833333333332</v>
      </c>
      <c r="J460" s="231">
        <v>1114.0166666666669</v>
      </c>
      <c r="K460" s="230">
        <v>1078.75</v>
      </c>
      <c r="L460" s="230">
        <v>1049</v>
      </c>
      <c r="M460" s="230">
        <v>26.243230000000001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642.75</v>
      </c>
      <c r="D461" s="231">
        <v>645.6</v>
      </c>
      <c r="E461" s="231">
        <v>636.25</v>
      </c>
      <c r="F461" s="231">
        <v>629.75</v>
      </c>
      <c r="G461" s="231">
        <v>620.4</v>
      </c>
      <c r="H461" s="231">
        <v>652.1</v>
      </c>
      <c r="I461" s="231">
        <v>661.45000000000016</v>
      </c>
      <c r="J461" s="231">
        <v>667.95</v>
      </c>
      <c r="K461" s="230">
        <v>654.95000000000005</v>
      </c>
      <c r="L461" s="230">
        <v>639.1</v>
      </c>
      <c r="M461" s="230">
        <v>3.10324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117.45</v>
      </c>
      <c r="D462" s="231">
        <v>118.13333333333333</v>
      </c>
      <c r="E462" s="231">
        <v>115.41666666666666</v>
      </c>
      <c r="F462" s="231">
        <v>113.38333333333333</v>
      </c>
      <c r="G462" s="231">
        <v>110.66666666666666</v>
      </c>
      <c r="H462" s="231">
        <v>120.16666666666666</v>
      </c>
      <c r="I462" s="231">
        <v>122.88333333333333</v>
      </c>
      <c r="J462" s="231">
        <v>124.91666666666666</v>
      </c>
      <c r="K462" s="230">
        <v>120.85</v>
      </c>
      <c r="L462" s="230">
        <v>116.1</v>
      </c>
      <c r="M462" s="230">
        <v>5.5387199999999996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843.9</v>
      </c>
      <c r="D463" s="231">
        <v>830.63333333333333</v>
      </c>
      <c r="E463" s="231">
        <v>811.26666666666665</v>
      </c>
      <c r="F463" s="231">
        <v>778.63333333333333</v>
      </c>
      <c r="G463" s="231">
        <v>759.26666666666665</v>
      </c>
      <c r="H463" s="231">
        <v>863.26666666666665</v>
      </c>
      <c r="I463" s="231">
        <v>882.63333333333321</v>
      </c>
      <c r="J463" s="231">
        <v>915.26666666666665</v>
      </c>
      <c r="K463" s="230">
        <v>850</v>
      </c>
      <c r="L463" s="230">
        <v>798</v>
      </c>
      <c r="M463" s="230">
        <v>68.195949999999996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2226.9</v>
      </c>
      <c r="D464" s="231">
        <v>2258.1833333333334</v>
      </c>
      <c r="E464" s="231">
        <v>2181.2166666666667</v>
      </c>
      <c r="F464" s="231">
        <v>2135.5333333333333</v>
      </c>
      <c r="G464" s="231">
        <v>2058.5666666666666</v>
      </c>
      <c r="H464" s="231">
        <v>2303.8666666666668</v>
      </c>
      <c r="I464" s="231">
        <v>2380.8333333333339</v>
      </c>
      <c r="J464" s="231">
        <v>2426.5166666666669</v>
      </c>
      <c r="K464" s="230">
        <v>2335.15</v>
      </c>
      <c r="L464" s="230">
        <v>2212.5</v>
      </c>
      <c r="M464" s="230">
        <v>1.10165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466.8</v>
      </c>
      <c r="D465" s="231">
        <v>464.93333333333334</v>
      </c>
      <c r="E465" s="231">
        <v>460.66666666666669</v>
      </c>
      <c r="F465" s="231">
        <v>454.53333333333336</v>
      </c>
      <c r="G465" s="231">
        <v>450.26666666666671</v>
      </c>
      <c r="H465" s="231">
        <v>471.06666666666666</v>
      </c>
      <c r="I465" s="231">
        <v>475.33333333333331</v>
      </c>
      <c r="J465" s="231">
        <v>481.46666666666664</v>
      </c>
      <c r="K465" s="230">
        <v>469.2</v>
      </c>
      <c r="L465" s="230">
        <v>458.8</v>
      </c>
      <c r="M465" s="230">
        <v>0.65968000000000004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3190.55</v>
      </c>
      <c r="D466" s="231">
        <v>3216.1833333333329</v>
      </c>
      <c r="E466" s="231">
        <v>3154.3666666666659</v>
      </c>
      <c r="F466" s="231">
        <v>3118.1833333333329</v>
      </c>
      <c r="G466" s="231">
        <v>3056.3666666666659</v>
      </c>
      <c r="H466" s="231">
        <v>3252.3666666666659</v>
      </c>
      <c r="I466" s="231">
        <v>3314.1833333333325</v>
      </c>
      <c r="J466" s="231">
        <v>3350.3666666666659</v>
      </c>
      <c r="K466" s="230">
        <v>3278</v>
      </c>
      <c r="L466" s="230">
        <v>3180</v>
      </c>
      <c r="M466" s="230">
        <v>0.27473999999999998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2701.65</v>
      </c>
      <c r="D467" s="231">
        <v>2701.55</v>
      </c>
      <c r="E467" s="231">
        <v>2683.1500000000005</v>
      </c>
      <c r="F467" s="231">
        <v>2664.6500000000005</v>
      </c>
      <c r="G467" s="231">
        <v>2646.2500000000009</v>
      </c>
      <c r="H467" s="231">
        <v>2720.05</v>
      </c>
      <c r="I467" s="231">
        <v>2738.45</v>
      </c>
      <c r="J467" s="231">
        <v>2756.95</v>
      </c>
      <c r="K467" s="230">
        <v>2719.95</v>
      </c>
      <c r="L467" s="230">
        <v>2683.05</v>
      </c>
      <c r="M467" s="230">
        <v>8.4641900000000003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1661.9</v>
      </c>
      <c r="D468" s="231">
        <v>1655.8333333333333</v>
      </c>
      <c r="E468" s="231">
        <v>1642.9166666666665</v>
      </c>
      <c r="F468" s="231">
        <v>1623.9333333333332</v>
      </c>
      <c r="G468" s="231">
        <v>1611.0166666666664</v>
      </c>
      <c r="H468" s="231">
        <v>1674.8166666666666</v>
      </c>
      <c r="I468" s="231">
        <v>1687.7333333333331</v>
      </c>
      <c r="J468" s="231">
        <v>1706.7166666666667</v>
      </c>
      <c r="K468" s="230">
        <v>1668.75</v>
      </c>
      <c r="L468" s="230">
        <v>1636.85</v>
      </c>
      <c r="M468" s="230">
        <v>2.6834699999999998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527.15</v>
      </c>
      <c r="D469" s="231">
        <v>529.33333333333337</v>
      </c>
      <c r="E469" s="231">
        <v>523.76666666666677</v>
      </c>
      <c r="F469" s="231">
        <v>520.38333333333344</v>
      </c>
      <c r="G469" s="231">
        <v>514.81666666666683</v>
      </c>
      <c r="H469" s="231">
        <v>532.7166666666667</v>
      </c>
      <c r="I469" s="231">
        <v>538.2833333333333</v>
      </c>
      <c r="J469" s="231">
        <v>541.66666666666663</v>
      </c>
      <c r="K469" s="230">
        <v>534.9</v>
      </c>
      <c r="L469" s="230">
        <v>525.95000000000005</v>
      </c>
      <c r="M469" s="230">
        <v>0.80711999999999995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650.25</v>
      </c>
      <c r="D470" s="231">
        <v>651.85</v>
      </c>
      <c r="E470" s="231">
        <v>639.70000000000005</v>
      </c>
      <c r="F470" s="231">
        <v>629.15</v>
      </c>
      <c r="G470" s="231">
        <v>617</v>
      </c>
      <c r="H470" s="231">
        <v>662.40000000000009</v>
      </c>
      <c r="I470" s="231">
        <v>674.55</v>
      </c>
      <c r="J470" s="231">
        <v>685.10000000000014</v>
      </c>
      <c r="K470" s="230">
        <v>664</v>
      </c>
      <c r="L470" s="230">
        <v>641.29999999999995</v>
      </c>
      <c r="M470" s="230">
        <v>1.50725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1493.1</v>
      </c>
      <c r="D471" s="231">
        <v>1487.75</v>
      </c>
      <c r="E471" s="231">
        <v>1476.9</v>
      </c>
      <c r="F471" s="231">
        <v>1460.7</v>
      </c>
      <c r="G471" s="231">
        <v>1449.8500000000001</v>
      </c>
      <c r="H471" s="231">
        <v>1503.95</v>
      </c>
      <c r="I471" s="231">
        <v>1514.8</v>
      </c>
      <c r="J471" s="231">
        <v>1531</v>
      </c>
      <c r="K471" s="230">
        <v>1498.6</v>
      </c>
      <c r="L471" s="230">
        <v>1471.55</v>
      </c>
      <c r="M471" s="230">
        <v>4.68553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33.700000000000003</v>
      </c>
      <c r="D472" s="231">
        <v>33.833333333333336</v>
      </c>
      <c r="E472" s="231">
        <v>33.06666666666667</v>
      </c>
      <c r="F472" s="231">
        <v>32.433333333333337</v>
      </c>
      <c r="G472" s="231">
        <v>31.666666666666671</v>
      </c>
      <c r="H472" s="231">
        <v>34.466666666666669</v>
      </c>
      <c r="I472" s="231">
        <v>35.233333333333334</v>
      </c>
      <c r="J472" s="231">
        <v>35.866666666666667</v>
      </c>
      <c r="K472" s="230">
        <v>34.6</v>
      </c>
      <c r="L472" s="230">
        <v>33.200000000000003</v>
      </c>
      <c r="M472" s="230">
        <v>146.67039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268.25</v>
      </c>
      <c r="D473" s="231">
        <v>268.84999999999997</v>
      </c>
      <c r="E473" s="231">
        <v>265.54999999999995</v>
      </c>
      <c r="F473" s="231">
        <v>262.84999999999997</v>
      </c>
      <c r="G473" s="231">
        <v>259.54999999999995</v>
      </c>
      <c r="H473" s="231">
        <v>271.54999999999995</v>
      </c>
      <c r="I473" s="231">
        <v>274.85000000000002</v>
      </c>
      <c r="J473" s="231">
        <v>277.54999999999995</v>
      </c>
      <c r="K473" s="230">
        <v>272.14999999999998</v>
      </c>
      <c r="L473" s="230">
        <v>266.14999999999998</v>
      </c>
      <c r="M473" s="230">
        <v>2.4056799999999998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377.45</v>
      </c>
      <c r="D474" s="231">
        <v>381.76666666666671</v>
      </c>
      <c r="E474" s="231">
        <v>371.53333333333342</v>
      </c>
      <c r="F474" s="231">
        <v>365.61666666666673</v>
      </c>
      <c r="G474" s="231">
        <v>355.38333333333344</v>
      </c>
      <c r="H474" s="231">
        <v>387.68333333333339</v>
      </c>
      <c r="I474" s="231">
        <v>397.91666666666663</v>
      </c>
      <c r="J474" s="231">
        <v>403.83333333333337</v>
      </c>
      <c r="K474" s="230">
        <v>392</v>
      </c>
      <c r="L474" s="230">
        <v>375.85</v>
      </c>
      <c r="M474" s="230">
        <v>7.3849999999999998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2700.9</v>
      </c>
      <c r="D475" s="231">
        <v>2685.2999999999997</v>
      </c>
      <c r="E475" s="231">
        <v>2665.5999999999995</v>
      </c>
      <c r="F475" s="231">
        <v>2630.2999999999997</v>
      </c>
      <c r="G475" s="231">
        <v>2610.5999999999995</v>
      </c>
      <c r="H475" s="231">
        <v>2720.5999999999995</v>
      </c>
      <c r="I475" s="231">
        <v>2740.2999999999993</v>
      </c>
      <c r="J475" s="231">
        <v>2775.5999999999995</v>
      </c>
      <c r="K475" s="230">
        <v>2705</v>
      </c>
      <c r="L475" s="230">
        <v>2650</v>
      </c>
      <c r="M475" s="230">
        <v>1.35057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26.55</v>
      </c>
      <c r="D476" s="231">
        <v>26.650000000000002</v>
      </c>
      <c r="E476" s="231">
        <v>26.250000000000004</v>
      </c>
      <c r="F476" s="231">
        <v>25.950000000000003</v>
      </c>
      <c r="G476" s="231">
        <v>25.550000000000004</v>
      </c>
      <c r="H476" s="231">
        <v>26.950000000000003</v>
      </c>
      <c r="I476" s="231">
        <v>27.35</v>
      </c>
      <c r="J476" s="231">
        <v>27.650000000000002</v>
      </c>
      <c r="K476" s="230">
        <v>27.05</v>
      </c>
      <c r="L476" s="230">
        <v>26.35</v>
      </c>
      <c r="M476" s="230">
        <v>58.890819999999998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440.65</v>
      </c>
      <c r="D477" s="231">
        <v>440.84999999999997</v>
      </c>
      <c r="E477" s="231">
        <v>433.79999999999995</v>
      </c>
      <c r="F477" s="231">
        <v>426.95</v>
      </c>
      <c r="G477" s="231">
        <v>419.9</v>
      </c>
      <c r="H477" s="231">
        <v>447.69999999999993</v>
      </c>
      <c r="I477" s="231">
        <v>454.75</v>
      </c>
      <c r="J477" s="231">
        <v>461.59999999999991</v>
      </c>
      <c r="K477" s="230">
        <v>447.9</v>
      </c>
      <c r="L477" s="230">
        <v>434</v>
      </c>
      <c r="M477" s="230">
        <v>1.5341800000000001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533.04999999999995</v>
      </c>
      <c r="D478" s="231">
        <v>544.91666666666663</v>
      </c>
      <c r="E478" s="231">
        <v>519.23333333333323</v>
      </c>
      <c r="F478" s="231">
        <v>505.41666666666663</v>
      </c>
      <c r="G478" s="231">
        <v>479.73333333333323</v>
      </c>
      <c r="H478" s="231">
        <v>558.73333333333323</v>
      </c>
      <c r="I478" s="231">
        <v>584.41666666666663</v>
      </c>
      <c r="J478" s="231">
        <v>598.23333333333323</v>
      </c>
      <c r="K478" s="230">
        <v>570.6</v>
      </c>
      <c r="L478" s="230">
        <v>531.1</v>
      </c>
      <c r="M478" s="230">
        <v>13.20152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668</v>
      </c>
      <c r="D479" s="231">
        <v>667.01666666666665</v>
      </c>
      <c r="E479" s="231">
        <v>658.0333333333333</v>
      </c>
      <c r="F479" s="231">
        <v>648.06666666666661</v>
      </c>
      <c r="G479" s="231">
        <v>639.08333333333326</v>
      </c>
      <c r="H479" s="231">
        <v>676.98333333333335</v>
      </c>
      <c r="I479" s="231">
        <v>685.9666666666667</v>
      </c>
      <c r="J479" s="231">
        <v>695.93333333333339</v>
      </c>
      <c r="K479" s="230">
        <v>676</v>
      </c>
      <c r="L479" s="230">
        <v>657.05</v>
      </c>
      <c r="M479" s="230">
        <v>46.322130000000001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653.75</v>
      </c>
      <c r="D480" s="231">
        <v>651.93333333333328</v>
      </c>
      <c r="E480" s="231">
        <v>640.56666666666661</v>
      </c>
      <c r="F480" s="231">
        <v>627.38333333333333</v>
      </c>
      <c r="G480" s="231">
        <v>616.01666666666665</v>
      </c>
      <c r="H480" s="231">
        <v>665.11666666666656</v>
      </c>
      <c r="I480" s="231">
        <v>676.48333333333312</v>
      </c>
      <c r="J480" s="231">
        <v>689.66666666666652</v>
      </c>
      <c r="K480" s="230">
        <v>663.3</v>
      </c>
      <c r="L480" s="230">
        <v>638.75</v>
      </c>
      <c r="M480" s="230">
        <v>8.3914200000000001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7681.3</v>
      </c>
      <c r="D481" s="231">
        <v>7651.8500000000013</v>
      </c>
      <c r="E481" s="231">
        <v>7614.5500000000029</v>
      </c>
      <c r="F481" s="231">
        <v>7547.800000000002</v>
      </c>
      <c r="G481" s="231">
        <v>7510.5000000000036</v>
      </c>
      <c r="H481" s="231">
        <v>7718.6000000000022</v>
      </c>
      <c r="I481" s="231">
        <v>7755.9</v>
      </c>
      <c r="J481" s="231">
        <v>7822.6500000000015</v>
      </c>
      <c r="K481" s="230">
        <v>7689.15</v>
      </c>
      <c r="L481" s="230">
        <v>7585.1</v>
      </c>
      <c r="M481" s="230">
        <v>1.3870899999999999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69.349999999999994</v>
      </c>
      <c r="D482" s="231">
        <v>69.466666666666654</v>
      </c>
      <c r="E482" s="231">
        <v>68.433333333333309</v>
      </c>
      <c r="F482" s="231">
        <v>67.516666666666652</v>
      </c>
      <c r="G482" s="231">
        <v>66.483333333333306</v>
      </c>
      <c r="H482" s="231">
        <v>70.383333333333312</v>
      </c>
      <c r="I482" s="231">
        <v>71.416666666666643</v>
      </c>
      <c r="J482" s="231">
        <v>72.333333333333314</v>
      </c>
      <c r="K482" s="230">
        <v>70.5</v>
      </c>
      <c r="L482" s="230">
        <v>68.55</v>
      </c>
      <c r="M482" s="230">
        <v>81.503309999999999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1415.15</v>
      </c>
      <c r="D483" s="231">
        <v>1417.0333333333335</v>
      </c>
      <c r="E483" s="231">
        <v>1400.0666666666671</v>
      </c>
      <c r="F483" s="231">
        <v>1384.9833333333336</v>
      </c>
      <c r="G483" s="231">
        <v>1368.0166666666671</v>
      </c>
      <c r="H483" s="231">
        <v>1432.116666666667</v>
      </c>
      <c r="I483" s="231">
        <v>1449.0833333333337</v>
      </c>
      <c r="J483" s="231">
        <v>1464.166666666667</v>
      </c>
      <c r="K483" s="230">
        <v>1434</v>
      </c>
      <c r="L483" s="230">
        <v>1401.95</v>
      </c>
      <c r="M483" s="230">
        <v>2.1950599999999998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817.05</v>
      </c>
      <c r="D484" s="240">
        <v>806.41666666666663</v>
      </c>
      <c r="E484" s="240">
        <v>791.63333333333321</v>
      </c>
      <c r="F484" s="240">
        <v>766.21666666666658</v>
      </c>
      <c r="G484" s="240">
        <v>751.43333333333317</v>
      </c>
      <c r="H484" s="240">
        <v>831.83333333333326</v>
      </c>
      <c r="I484" s="240">
        <v>846.61666666666679</v>
      </c>
      <c r="J484" s="239">
        <v>872.0333333333333</v>
      </c>
      <c r="K484" s="239">
        <v>821.2</v>
      </c>
      <c r="L484" s="239">
        <v>781</v>
      </c>
      <c r="M484" s="216">
        <v>30.255680000000002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251.35</v>
      </c>
      <c r="D485" s="240">
        <v>251.56666666666669</v>
      </c>
      <c r="E485" s="240">
        <v>249.23333333333338</v>
      </c>
      <c r="F485" s="240">
        <v>247.11666666666667</v>
      </c>
      <c r="G485" s="240">
        <v>244.78333333333336</v>
      </c>
      <c r="H485" s="240">
        <v>253.68333333333339</v>
      </c>
      <c r="I485" s="240">
        <v>256.01666666666671</v>
      </c>
      <c r="J485" s="239">
        <v>258.13333333333344</v>
      </c>
      <c r="K485" s="239">
        <v>253.9</v>
      </c>
      <c r="L485" s="239">
        <v>249.45</v>
      </c>
      <c r="M485" s="216">
        <v>0.63590999999999998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2041.6</v>
      </c>
      <c r="D486" s="231">
        <v>2033.5166666666664</v>
      </c>
      <c r="E486" s="231">
        <v>2003.083333333333</v>
      </c>
      <c r="F486" s="231">
        <v>1964.5666666666666</v>
      </c>
      <c r="G486" s="231">
        <v>1934.1333333333332</v>
      </c>
      <c r="H486" s="231">
        <v>2072.0333333333328</v>
      </c>
      <c r="I486" s="231">
        <v>2102.4666666666662</v>
      </c>
      <c r="J486" s="231">
        <v>2140.9833333333327</v>
      </c>
      <c r="K486" s="230">
        <v>2063.9499999999998</v>
      </c>
      <c r="L486" s="230">
        <v>1995</v>
      </c>
      <c r="M486" s="230">
        <v>0.82245999999999997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628.65</v>
      </c>
      <c r="D487" s="240">
        <v>630.56666666666661</v>
      </c>
      <c r="E487" s="240">
        <v>618.18333333333317</v>
      </c>
      <c r="F487" s="240">
        <v>607.71666666666658</v>
      </c>
      <c r="G487" s="240">
        <v>595.33333333333314</v>
      </c>
      <c r="H487" s="240">
        <v>641.03333333333319</v>
      </c>
      <c r="I487" s="240">
        <v>653.41666666666663</v>
      </c>
      <c r="J487" s="239">
        <v>663.88333333333321</v>
      </c>
      <c r="K487" s="239">
        <v>642.95000000000005</v>
      </c>
      <c r="L487" s="239">
        <v>620.1</v>
      </c>
      <c r="M487" s="216">
        <v>0.8266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296.25</v>
      </c>
      <c r="D488" s="231">
        <v>298.25</v>
      </c>
      <c r="E488" s="231">
        <v>293.05</v>
      </c>
      <c r="F488" s="231">
        <v>289.85000000000002</v>
      </c>
      <c r="G488" s="231">
        <v>284.65000000000003</v>
      </c>
      <c r="H488" s="231">
        <v>301.45</v>
      </c>
      <c r="I488" s="231">
        <v>306.65000000000003</v>
      </c>
      <c r="J488" s="231">
        <v>309.84999999999997</v>
      </c>
      <c r="K488" s="230">
        <v>303.45</v>
      </c>
      <c r="L488" s="230">
        <v>295.05</v>
      </c>
      <c r="M488" s="230">
        <v>1.1006899999999999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328.6</v>
      </c>
      <c r="D489" s="240">
        <v>328.68333333333334</v>
      </c>
      <c r="E489" s="231">
        <v>325.41666666666669</v>
      </c>
      <c r="F489" s="231">
        <v>322.23333333333335</v>
      </c>
      <c r="G489" s="231">
        <v>318.9666666666667</v>
      </c>
      <c r="H489" s="231">
        <v>331.86666666666667</v>
      </c>
      <c r="I489" s="231">
        <v>335.13333333333333</v>
      </c>
      <c r="J489" s="231">
        <v>338.31666666666666</v>
      </c>
      <c r="K489" s="230">
        <v>331.95</v>
      </c>
      <c r="L489" s="230">
        <v>325.5</v>
      </c>
      <c r="M489" s="230">
        <v>0.65175000000000005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296.64999999999998</v>
      </c>
      <c r="D490" s="231">
        <v>297.2833333333333</v>
      </c>
      <c r="E490" s="231">
        <v>292.66666666666663</v>
      </c>
      <c r="F490" s="231">
        <v>288.68333333333334</v>
      </c>
      <c r="G490" s="231">
        <v>284.06666666666666</v>
      </c>
      <c r="H490" s="231">
        <v>301.26666666666659</v>
      </c>
      <c r="I490" s="231">
        <v>305.88333333333327</v>
      </c>
      <c r="J490" s="231">
        <v>309.86666666666656</v>
      </c>
      <c r="K490" s="230">
        <v>301.89999999999998</v>
      </c>
      <c r="L490" s="230">
        <v>293.3</v>
      </c>
      <c r="M490" s="230">
        <v>0.72472999999999999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1587.55</v>
      </c>
      <c r="D491" s="240">
        <v>1591.5166666666667</v>
      </c>
      <c r="E491" s="231">
        <v>1576.0333333333333</v>
      </c>
      <c r="F491" s="231">
        <v>1564.5166666666667</v>
      </c>
      <c r="G491" s="231">
        <v>1549.0333333333333</v>
      </c>
      <c r="H491" s="231">
        <v>1603.0333333333333</v>
      </c>
      <c r="I491" s="231">
        <v>1618.5166666666664</v>
      </c>
      <c r="J491" s="231">
        <v>1630.0333333333333</v>
      </c>
      <c r="K491" s="230">
        <v>1607</v>
      </c>
      <c r="L491" s="230">
        <v>1580</v>
      </c>
      <c r="M491" s="230">
        <v>6.6512099999999998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1230.25</v>
      </c>
      <c r="D492" s="231">
        <v>1226.0833333333333</v>
      </c>
      <c r="E492" s="231">
        <v>1210.1666666666665</v>
      </c>
      <c r="F492" s="231">
        <v>1190.0833333333333</v>
      </c>
      <c r="G492" s="231">
        <v>1174.1666666666665</v>
      </c>
      <c r="H492" s="231">
        <v>1246.1666666666665</v>
      </c>
      <c r="I492" s="231">
        <v>1262.083333333333</v>
      </c>
      <c r="J492" s="231">
        <v>1282.1666666666665</v>
      </c>
      <c r="K492" s="230">
        <v>1242</v>
      </c>
      <c r="L492" s="230">
        <v>1206</v>
      </c>
      <c r="M492" s="230">
        <v>25.780709999999999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281.95</v>
      </c>
      <c r="D493" s="240">
        <v>280.48333333333335</v>
      </c>
      <c r="E493" s="231">
        <v>278.66666666666669</v>
      </c>
      <c r="F493" s="231">
        <v>275.38333333333333</v>
      </c>
      <c r="G493" s="231">
        <v>273.56666666666666</v>
      </c>
      <c r="H493" s="231">
        <v>283.76666666666671</v>
      </c>
      <c r="I493" s="231">
        <v>285.58333333333331</v>
      </c>
      <c r="J493" s="231">
        <v>288.86666666666673</v>
      </c>
      <c r="K493" s="230">
        <v>282.3</v>
      </c>
      <c r="L493" s="230">
        <v>277.2</v>
      </c>
      <c r="M493" s="230">
        <v>69.181489999999997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374.5</v>
      </c>
      <c r="D494" s="231">
        <v>375.33333333333331</v>
      </c>
      <c r="E494" s="231">
        <v>372.16666666666663</v>
      </c>
      <c r="F494" s="231">
        <v>369.83333333333331</v>
      </c>
      <c r="G494" s="231">
        <v>366.66666666666663</v>
      </c>
      <c r="H494" s="231">
        <v>377.66666666666663</v>
      </c>
      <c r="I494" s="231">
        <v>380.83333333333326</v>
      </c>
      <c r="J494" s="231">
        <v>383.16666666666663</v>
      </c>
      <c r="K494" s="230">
        <v>378.5</v>
      </c>
      <c r="L494" s="230">
        <v>373</v>
      </c>
      <c r="M494" s="230">
        <v>3.4018299999999999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1891.35</v>
      </c>
      <c r="D495" s="240">
        <v>1910.5833333333333</v>
      </c>
      <c r="E495" s="231">
        <v>1857.1666666666665</v>
      </c>
      <c r="F495" s="231">
        <v>1822.9833333333333</v>
      </c>
      <c r="G495" s="231">
        <v>1769.5666666666666</v>
      </c>
      <c r="H495" s="231">
        <v>1944.7666666666664</v>
      </c>
      <c r="I495" s="231">
        <v>1998.1833333333329</v>
      </c>
      <c r="J495" s="231">
        <v>2032.3666666666663</v>
      </c>
      <c r="K495" s="230">
        <v>1964</v>
      </c>
      <c r="L495" s="230">
        <v>1876.4</v>
      </c>
      <c r="M495" s="230">
        <v>0.79452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7.05</v>
      </c>
      <c r="D496" s="240">
        <v>7.0166666666666657</v>
      </c>
      <c r="E496" s="231">
        <v>6.9333333333333318</v>
      </c>
      <c r="F496" s="231">
        <v>6.8166666666666664</v>
      </c>
      <c r="G496" s="231">
        <v>6.7333333333333325</v>
      </c>
      <c r="H496" s="231">
        <v>7.1333333333333311</v>
      </c>
      <c r="I496" s="231">
        <v>7.216666666666665</v>
      </c>
      <c r="J496" s="231">
        <v>7.3333333333333304</v>
      </c>
      <c r="K496" s="230">
        <v>7.1</v>
      </c>
      <c r="L496" s="230">
        <v>6.9</v>
      </c>
      <c r="M496" s="230">
        <v>499.12293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797.25</v>
      </c>
      <c r="D497" s="240">
        <v>794.69999999999993</v>
      </c>
      <c r="E497" s="231">
        <v>788.39999999999986</v>
      </c>
      <c r="F497" s="231">
        <v>779.55</v>
      </c>
      <c r="G497" s="231">
        <v>773.24999999999989</v>
      </c>
      <c r="H497" s="231">
        <v>803.54999999999984</v>
      </c>
      <c r="I497" s="231">
        <v>809.8499999999998</v>
      </c>
      <c r="J497" s="231">
        <v>818.69999999999982</v>
      </c>
      <c r="K497" s="230">
        <v>801</v>
      </c>
      <c r="L497" s="230">
        <v>785.85</v>
      </c>
      <c r="M497" s="230">
        <v>8.6463900000000002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238.1</v>
      </c>
      <c r="D498" s="240">
        <v>235.95000000000002</v>
      </c>
      <c r="E498" s="231">
        <v>232.75000000000003</v>
      </c>
      <c r="F498" s="231">
        <v>227.4</v>
      </c>
      <c r="G498" s="231">
        <v>224.20000000000002</v>
      </c>
      <c r="H498" s="231">
        <v>241.30000000000004</v>
      </c>
      <c r="I498" s="231">
        <v>244.50000000000003</v>
      </c>
      <c r="J498" s="231">
        <v>249.85000000000005</v>
      </c>
      <c r="K498" s="230">
        <v>239.15</v>
      </c>
      <c r="L498" s="230">
        <v>230.6</v>
      </c>
      <c r="M498" s="230">
        <v>6.0636400000000004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92.1</v>
      </c>
      <c r="D499" s="240">
        <v>92.34999999999998</v>
      </c>
      <c r="E499" s="231">
        <v>91.399999999999963</v>
      </c>
      <c r="F499" s="231">
        <v>90.699999999999989</v>
      </c>
      <c r="G499" s="231">
        <v>89.749999999999972</v>
      </c>
      <c r="H499" s="231">
        <v>93.049999999999955</v>
      </c>
      <c r="I499" s="231">
        <v>93.999999999999972</v>
      </c>
      <c r="J499" s="231">
        <v>94.699999999999946</v>
      </c>
      <c r="K499" s="230">
        <v>93.3</v>
      </c>
      <c r="L499" s="230">
        <v>91.65</v>
      </c>
      <c r="M499" s="230">
        <v>6.8497199999999996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738.7</v>
      </c>
      <c r="D500" s="240">
        <v>742.18333333333339</v>
      </c>
      <c r="E500" s="231">
        <v>729.81666666666683</v>
      </c>
      <c r="F500" s="231">
        <v>720.93333333333339</v>
      </c>
      <c r="G500" s="231">
        <v>708.56666666666683</v>
      </c>
      <c r="H500" s="231">
        <v>751.06666666666683</v>
      </c>
      <c r="I500" s="231">
        <v>763.43333333333339</v>
      </c>
      <c r="J500" s="231">
        <v>772.31666666666683</v>
      </c>
      <c r="K500" s="230">
        <v>754.55</v>
      </c>
      <c r="L500" s="230">
        <v>733.3</v>
      </c>
      <c r="M500" s="230">
        <v>1.27898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1367.7</v>
      </c>
      <c r="D501" s="240">
        <v>1361.3500000000001</v>
      </c>
      <c r="E501" s="231">
        <v>1350.8000000000002</v>
      </c>
      <c r="F501" s="231">
        <v>1333.9</v>
      </c>
      <c r="G501" s="231">
        <v>1323.3500000000001</v>
      </c>
      <c r="H501" s="231">
        <v>1378.2500000000002</v>
      </c>
      <c r="I501" s="231">
        <v>1388.8</v>
      </c>
      <c r="J501" s="231">
        <v>1405.7000000000003</v>
      </c>
      <c r="K501" s="230">
        <v>1371.9</v>
      </c>
      <c r="L501" s="230">
        <v>1344.45</v>
      </c>
      <c r="M501" s="230">
        <v>2.0754600000000001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386.2</v>
      </c>
      <c r="D502" s="240">
        <v>385.9666666666667</v>
      </c>
      <c r="E502" s="231">
        <v>383.73333333333341</v>
      </c>
      <c r="F502" s="231">
        <v>381.26666666666671</v>
      </c>
      <c r="G502" s="231">
        <v>379.03333333333342</v>
      </c>
      <c r="H502" s="231">
        <v>388.43333333333339</v>
      </c>
      <c r="I502" s="231">
        <v>390.66666666666674</v>
      </c>
      <c r="J502" s="231">
        <v>393.13333333333338</v>
      </c>
      <c r="K502" s="230">
        <v>388.2</v>
      </c>
      <c r="L502" s="230">
        <v>383.5</v>
      </c>
      <c r="M502" s="230">
        <v>36.407910000000001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169.7</v>
      </c>
      <c r="D503" s="240">
        <v>170.75</v>
      </c>
      <c r="E503" s="231">
        <v>167.45</v>
      </c>
      <c r="F503" s="231">
        <v>165.2</v>
      </c>
      <c r="G503" s="231">
        <v>161.89999999999998</v>
      </c>
      <c r="H503" s="231">
        <v>173</v>
      </c>
      <c r="I503" s="231">
        <v>176.3</v>
      </c>
      <c r="J503" s="231">
        <v>178.55</v>
      </c>
      <c r="K503" s="230">
        <v>174.05</v>
      </c>
      <c r="L503" s="230">
        <v>168.5</v>
      </c>
      <c r="M503" s="230">
        <v>3.5460400000000001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15.65</v>
      </c>
      <c r="D504" s="240">
        <v>15.666666666666666</v>
      </c>
      <c r="E504" s="231">
        <v>15.533333333333331</v>
      </c>
      <c r="F504" s="231">
        <v>15.416666666666666</v>
      </c>
      <c r="G504" s="231">
        <v>15.283333333333331</v>
      </c>
      <c r="H504" s="231">
        <v>15.783333333333331</v>
      </c>
      <c r="I504" s="231">
        <v>15.916666666666668</v>
      </c>
      <c r="J504" s="231">
        <v>16.033333333333331</v>
      </c>
      <c r="K504" s="230">
        <v>15.8</v>
      </c>
      <c r="L504" s="230">
        <v>15.55</v>
      </c>
      <c r="M504" s="230">
        <v>538.51070000000004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10493.3</v>
      </c>
      <c r="D505" s="240">
        <v>10459.216666666667</v>
      </c>
      <c r="E505" s="231">
        <v>10414.083333333334</v>
      </c>
      <c r="F505" s="231">
        <v>10334.866666666667</v>
      </c>
      <c r="G505" s="231">
        <v>10289.733333333334</v>
      </c>
      <c r="H505" s="231">
        <v>10538.433333333334</v>
      </c>
      <c r="I505" s="231">
        <v>10583.566666666666</v>
      </c>
      <c r="J505" s="231">
        <v>10662.783333333335</v>
      </c>
      <c r="K505" s="230">
        <v>10504.35</v>
      </c>
      <c r="L505" s="230">
        <v>10380</v>
      </c>
      <c r="M505" s="230">
        <v>8.1210000000000004E-2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185.75</v>
      </c>
      <c r="D506" s="231">
        <v>186.33333333333334</v>
      </c>
      <c r="E506" s="231">
        <v>183.06666666666669</v>
      </c>
      <c r="F506" s="231">
        <v>180.38333333333335</v>
      </c>
      <c r="G506" s="231">
        <v>177.1166666666667</v>
      </c>
      <c r="H506" s="231">
        <v>189.01666666666668</v>
      </c>
      <c r="I506" s="231">
        <v>192.28333333333333</v>
      </c>
      <c r="J506" s="230">
        <v>194.96666666666667</v>
      </c>
      <c r="K506" s="230">
        <v>189.6</v>
      </c>
      <c r="L506" s="230">
        <v>183.65</v>
      </c>
      <c r="M506" s="216">
        <v>90.670169999999999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353.85</v>
      </c>
      <c r="D507" s="231">
        <v>353.4666666666667</v>
      </c>
      <c r="E507" s="231">
        <v>346.38333333333338</v>
      </c>
      <c r="F507" s="231">
        <v>338.91666666666669</v>
      </c>
      <c r="G507" s="231">
        <v>331.83333333333337</v>
      </c>
      <c r="H507" s="231">
        <v>360.93333333333339</v>
      </c>
      <c r="I507" s="231">
        <v>368.01666666666665</v>
      </c>
      <c r="J507" s="230">
        <v>375.48333333333341</v>
      </c>
      <c r="K507" s="230">
        <v>360.55</v>
      </c>
      <c r="L507" s="230">
        <v>346</v>
      </c>
      <c r="M507" s="216">
        <v>19.392209999999999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64.5</v>
      </c>
      <c r="D508" s="240">
        <v>64.233333333333334</v>
      </c>
      <c r="E508" s="231">
        <v>63.466666666666669</v>
      </c>
      <c r="F508" s="231">
        <v>62.433333333333337</v>
      </c>
      <c r="G508" s="231">
        <v>61.666666666666671</v>
      </c>
      <c r="H508" s="231">
        <v>65.266666666666666</v>
      </c>
      <c r="I508" s="231">
        <v>66.033333333333346</v>
      </c>
      <c r="J508" s="231">
        <v>67.066666666666663</v>
      </c>
      <c r="K508" s="230">
        <v>65</v>
      </c>
      <c r="L508" s="230">
        <v>63.2</v>
      </c>
      <c r="M508" s="230">
        <v>736.20038999999997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494.7</v>
      </c>
      <c r="D509" s="240">
        <v>500.3</v>
      </c>
      <c r="E509" s="231">
        <v>485.85</v>
      </c>
      <c r="F509" s="231">
        <v>477</v>
      </c>
      <c r="G509" s="231">
        <v>462.55</v>
      </c>
      <c r="H509" s="231">
        <v>509.15000000000003</v>
      </c>
      <c r="I509" s="231">
        <v>523.59999999999991</v>
      </c>
      <c r="J509" s="231">
        <v>532.45000000000005</v>
      </c>
      <c r="K509" s="230">
        <v>514.75</v>
      </c>
      <c r="L509" s="230">
        <v>491.45</v>
      </c>
      <c r="M509" s="230">
        <v>31.448350000000001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1464.45</v>
      </c>
      <c r="D510" s="231">
        <v>1466.6499999999999</v>
      </c>
      <c r="E510" s="231">
        <v>1448.7999999999997</v>
      </c>
      <c r="F510" s="231">
        <v>1433.1499999999999</v>
      </c>
      <c r="G510" s="231">
        <v>1415.2999999999997</v>
      </c>
      <c r="H510" s="231">
        <v>1482.2999999999997</v>
      </c>
      <c r="I510" s="231">
        <v>1500.1499999999996</v>
      </c>
      <c r="J510" s="230">
        <v>1515.7999999999997</v>
      </c>
      <c r="K510" s="230">
        <v>1484.5</v>
      </c>
      <c r="L510" s="230">
        <v>1451</v>
      </c>
      <c r="M510" s="216">
        <v>0.16005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1394.7</v>
      </c>
      <c r="D511" s="240">
        <v>1385.2333333333333</v>
      </c>
      <c r="E511" s="231">
        <v>1370.4666666666667</v>
      </c>
      <c r="F511" s="231">
        <v>1346.2333333333333</v>
      </c>
      <c r="G511" s="231">
        <v>1331.4666666666667</v>
      </c>
      <c r="H511" s="231">
        <v>1409.4666666666667</v>
      </c>
      <c r="I511" s="231">
        <v>1424.2333333333336</v>
      </c>
      <c r="J511" s="231">
        <v>1448.4666666666667</v>
      </c>
      <c r="K511" s="230">
        <v>1400</v>
      </c>
      <c r="L511" s="230">
        <v>1361</v>
      </c>
      <c r="M511" s="230">
        <v>0.31295000000000001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9" sqref="C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2"/>
      <c r="B5" s="393"/>
      <c r="C5" s="392"/>
      <c r="D5" s="39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94" t="s">
        <v>510</v>
      </c>
      <c r="C7" s="393"/>
      <c r="D7" s="7">
        <f>Main!B10</f>
        <v>45068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45065</v>
      </c>
      <c r="B10" s="29">
        <v>517546</v>
      </c>
      <c r="C10" s="28" t="s">
        <v>1058</v>
      </c>
      <c r="D10" s="28" t="s">
        <v>1034</v>
      </c>
      <c r="E10" s="28" t="s">
        <v>519</v>
      </c>
      <c r="F10" s="85">
        <v>43749</v>
      </c>
      <c r="G10" s="29">
        <v>31.31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45065</v>
      </c>
      <c r="B11" s="29">
        <v>517546</v>
      </c>
      <c r="C11" s="28" t="s">
        <v>1058</v>
      </c>
      <c r="D11" s="28" t="s">
        <v>1034</v>
      </c>
      <c r="E11" s="28" t="s">
        <v>520</v>
      </c>
      <c r="F11" s="85">
        <v>54167</v>
      </c>
      <c r="G11" s="29">
        <v>31.25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45065</v>
      </c>
      <c r="B12" s="29">
        <v>517546</v>
      </c>
      <c r="C12" s="28" t="s">
        <v>1058</v>
      </c>
      <c r="D12" s="28" t="s">
        <v>1059</v>
      </c>
      <c r="E12" s="28" t="s">
        <v>520</v>
      </c>
      <c r="F12" s="85">
        <v>50000</v>
      </c>
      <c r="G12" s="29">
        <v>31.31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45065</v>
      </c>
      <c r="B13" s="29">
        <v>517546</v>
      </c>
      <c r="C13" s="28" t="s">
        <v>1058</v>
      </c>
      <c r="D13" s="28" t="s">
        <v>1060</v>
      </c>
      <c r="E13" s="28" t="s">
        <v>520</v>
      </c>
      <c r="F13" s="85">
        <v>47182</v>
      </c>
      <c r="G13" s="29">
        <v>31.3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45065</v>
      </c>
      <c r="B14" s="29">
        <v>517546</v>
      </c>
      <c r="C14" s="28" t="s">
        <v>1058</v>
      </c>
      <c r="D14" s="28" t="s">
        <v>1060</v>
      </c>
      <c r="E14" s="28" t="s">
        <v>519</v>
      </c>
      <c r="F14" s="85">
        <v>47182</v>
      </c>
      <c r="G14" s="29">
        <v>31.15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45065</v>
      </c>
      <c r="B15" s="29">
        <v>532123</v>
      </c>
      <c r="C15" s="28" t="s">
        <v>1030</v>
      </c>
      <c r="D15" s="28" t="s">
        <v>1061</v>
      </c>
      <c r="E15" s="28" t="s">
        <v>519</v>
      </c>
      <c r="F15" s="85">
        <v>734003</v>
      </c>
      <c r="G15" s="29">
        <v>6.02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45065</v>
      </c>
      <c r="B16" s="29">
        <v>532123</v>
      </c>
      <c r="C16" s="28" t="s">
        <v>1030</v>
      </c>
      <c r="D16" s="28" t="s">
        <v>1062</v>
      </c>
      <c r="E16" s="28" t="s">
        <v>520</v>
      </c>
      <c r="F16" s="85">
        <v>500000</v>
      </c>
      <c r="G16" s="29">
        <v>5.92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45065</v>
      </c>
      <c r="B17" s="29">
        <v>543516</v>
      </c>
      <c r="C17" s="28" t="s">
        <v>1063</v>
      </c>
      <c r="D17" s="28" t="s">
        <v>1064</v>
      </c>
      <c r="E17" s="28" t="s">
        <v>520</v>
      </c>
      <c r="F17" s="85">
        <v>10000</v>
      </c>
      <c r="G17" s="29">
        <v>132.5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45065</v>
      </c>
      <c r="B18" s="29">
        <v>531553</v>
      </c>
      <c r="C18" s="28" t="s">
        <v>1065</v>
      </c>
      <c r="D18" s="28" t="s">
        <v>1066</v>
      </c>
      <c r="E18" s="28" t="s">
        <v>519</v>
      </c>
      <c r="F18" s="85">
        <v>47192</v>
      </c>
      <c r="G18" s="29">
        <v>10.37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45065</v>
      </c>
      <c r="B19" s="29">
        <v>531399</v>
      </c>
      <c r="C19" s="28" t="s">
        <v>1067</v>
      </c>
      <c r="D19" s="28" t="s">
        <v>1068</v>
      </c>
      <c r="E19" s="28" t="s">
        <v>519</v>
      </c>
      <c r="F19" s="85">
        <v>41001</v>
      </c>
      <c r="G19" s="29">
        <v>40.03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45065</v>
      </c>
      <c r="B20" s="29">
        <v>531399</v>
      </c>
      <c r="C20" s="28" t="s">
        <v>1067</v>
      </c>
      <c r="D20" s="28" t="s">
        <v>1069</v>
      </c>
      <c r="E20" s="28" t="s">
        <v>519</v>
      </c>
      <c r="F20" s="85">
        <v>50000</v>
      </c>
      <c r="G20" s="29">
        <v>41.24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45065</v>
      </c>
      <c r="B21" s="29">
        <v>533048</v>
      </c>
      <c r="C21" s="28" t="s">
        <v>995</v>
      </c>
      <c r="D21" s="28" t="s">
        <v>1031</v>
      </c>
      <c r="E21" s="28" t="s">
        <v>519</v>
      </c>
      <c r="F21" s="85">
        <v>790000</v>
      </c>
      <c r="G21" s="29">
        <v>37.659999999999997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45065</v>
      </c>
      <c r="B22" s="29">
        <v>533048</v>
      </c>
      <c r="C22" s="28" t="s">
        <v>995</v>
      </c>
      <c r="D22" s="28" t="s">
        <v>1031</v>
      </c>
      <c r="E22" s="28" t="s">
        <v>520</v>
      </c>
      <c r="F22" s="85">
        <v>100</v>
      </c>
      <c r="G22" s="29">
        <v>38.200000000000003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45065</v>
      </c>
      <c r="B23" s="29">
        <v>540774</v>
      </c>
      <c r="C23" s="28" t="s">
        <v>1070</v>
      </c>
      <c r="D23" s="28" t="s">
        <v>1071</v>
      </c>
      <c r="E23" s="28" t="s">
        <v>519</v>
      </c>
      <c r="F23" s="85">
        <v>187500</v>
      </c>
      <c r="G23" s="29">
        <v>268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45065</v>
      </c>
      <c r="B24" s="29">
        <v>539686</v>
      </c>
      <c r="C24" s="28" t="s">
        <v>1072</v>
      </c>
      <c r="D24" s="28" t="s">
        <v>1073</v>
      </c>
      <c r="E24" s="28" t="s">
        <v>519</v>
      </c>
      <c r="F24" s="85">
        <v>2500</v>
      </c>
      <c r="G24" s="29">
        <v>214.5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45065</v>
      </c>
      <c r="B25" s="29">
        <v>539686</v>
      </c>
      <c r="C25" s="28" t="s">
        <v>1072</v>
      </c>
      <c r="D25" s="28" t="s">
        <v>1073</v>
      </c>
      <c r="E25" s="28" t="s">
        <v>520</v>
      </c>
      <c r="F25" s="85">
        <v>112500</v>
      </c>
      <c r="G25" s="29">
        <v>217.04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45065</v>
      </c>
      <c r="B26" s="29">
        <v>543830</v>
      </c>
      <c r="C26" s="28" t="s">
        <v>1016</v>
      </c>
      <c r="D26" s="28" t="s">
        <v>1033</v>
      </c>
      <c r="E26" s="28" t="s">
        <v>519</v>
      </c>
      <c r="F26" s="85">
        <v>10000</v>
      </c>
      <c r="G26" s="29">
        <v>76.81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45065</v>
      </c>
      <c r="B27" s="29">
        <v>543830</v>
      </c>
      <c r="C27" s="28" t="s">
        <v>1016</v>
      </c>
      <c r="D27" s="28" t="s">
        <v>1033</v>
      </c>
      <c r="E27" s="28" t="s">
        <v>520</v>
      </c>
      <c r="F27" s="85">
        <v>26000</v>
      </c>
      <c r="G27" s="29">
        <v>75.77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45065</v>
      </c>
      <c r="B28" s="29">
        <v>538874</v>
      </c>
      <c r="C28" s="28" t="s">
        <v>1074</v>
      </c>
      <c r="D28" s="28" t="s">
        <v>1075</v>
      </c>
      <c r="E28" s="28" t="s">
        <v>519</v>
      </c>
      <c r="F28" s="85">
        <v>40000</v>
      </c>
      <c r="G28" s="29">
        <v>10.26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45065</v>
      </c>
      <c r="B29" s="29">
        <v>526415</v>
      </c>
      <c r="C29" s="28" t="s">
        <v>1076</v>
      </c>
      <c r="D29" s="28" t="s">
        <v>1077</v>
      </c>
      <c r="E29" s="28" t="s">
        <v>520</v>
      </c>
      <c r="F29" s="85">
        <v>110000</v>
      </c>
      <c r="G29" s="29">
        <v>105.5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45065</v>
      </c>
      <c r="B30" s="29">
        <v>543902</v>
      </c>
      <c r="C30" s="28" t="s">
        <v>1017</v>
      </c>
      <c r="D30" s="28" t="s">
        <v>1078</v>
      </c>
      <c r="E30" s="28" t="s">
        <v>519</v>
      </c>
      <c r="F30" s="85">
        <v>88000</v>
      </c>
      <c r="G30" s="29">
        <v>52.22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45065</v>
      </c>
      <c r="B31" s="29">
        <v>539124</v>
      </c>
      <c r="C31" s="28" t="s">
        <v>1079</v>
      </c>
      <c r="D31" s="28" t="s">
        <v>1080</v>
      </c>
      <c r="E31" s="28" t="s">
        <v>520</v>
      </c>
      <c r="F31" s="85">
        <v>38501</v>
      </c>
      <c r="G31" s="29">
        <v>34.6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45065</v>
      </c>
      <c r="B32" s="29">
        <v>539124</v>
      </c>
      <c r="C32" s="28" t="s">
        <v>1079</v>
      </c>
      <c r="D32" s="28" t="s">
        <v>1080</v>
      </c>
      <c r="E32" s="28" t="s">
        <v>519</v>
      </c>
      <c r="F32" s="85">
        <v>343</v>
      </c>
      <c r="G32" s="29">
        <v>34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45065</v>
      </c>
      <c r="B33" s="29">
        <v>543625</v>
      </c>
      <c r="C33" s="28" t="s">
        <v>1041</v>
      </c>
      <c r="D33" s="28" t="s">
        <v>1081</v>
      </c>
      <c r="E33" s="28" t="s">
        <v>519</v>
      </c>
      <c r="F33" s="85">
        <v>360000</v>
      </c>
      <c r="G33" s="29">
        <v>25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45065</v>
      </c>
      <c r="B34" s="29">
        <v>540786</v>
      </c>
      <c r="C34" s="28" t="s">
        <v>1082</v>
      </c>
      <c r="D34" s="28" t="s">
        <v>968</v>
      </c>
      <c r="E34" s="28" t="s">
        <v>520</v>
      </c>
      <c r="F34" s="85">
        <v>225044</v>
      </c>
      <c r="G34" s="29">
        <v>8.3800000000000008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45065</v>
      </c>
      <c r="B35" s="29">
        <v>540786</v>
      </c>
      <c r="C35" s="28" t="s">
        <v>1082</v>
      </c>
      <c r="D35" s="28" t="s">
        <v>968</v>
      </c>
      <c r="E35" s="28" t="s">
        <v>519</v>
      </c>
      <c r="F35" s="85">
        <v>260044</v>
      </c>
      <c r="G35" s="29">
        <v>8.35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45065</v>
      </c>
      <c r="B36" s="29">
        <v>527005</v>
      </c>
      <c r="C36" s="28" t="s">
        <v>1083</v>
      </c>
      <c r="D36" s="28" t="s">
        <v>1084</v>
      </c>
      <c r="E36" s="28" t="s">
        <v>520</v>
      </c>
      <c r="F36" s="85">
        <v>18598</v>
      </c>
      <c r="G36" s="29">
        <v>137.47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45065</v>
      </c>
      <c r="B37" s="29">
        <v>540914</v>
      </c>
      <c r="C37" s="28" t="s">
        <v>1004</v>
      </c>
      <c r="D37" s="28" t="s">
        <v>1085</v>
      </c>
      <c r="E37" s="28" t="s">
        <v>520</v>
      </c>
      <c r="F37" s="85">
        <v>136082</v>
      </c>
      <c r="G37" s="29">
        <v>21.23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45065</v>
      </c>
      <c r="B38" s="29">
        <v>532070</v>
      </c>
      <c r="C38" s="28" t="s">
        <v>1086</v>
      </c>
      <c r="D38" s="28" t="s">
        <v>1087</v>
      </c>
      <c r="E38" s="28" t="s">
        <v>520</v>
      </c>
      <c r="F38" s="85">
        <v>39000</v>
      </c>
      <c r="G38" s="29">
        <v>99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45065</v>
      </c>
      <c r="B39" s="29">
        <v>500422</v>
      </c>
      <c r="C39" s="28" t="s">
        <v>1088</v>
      </c>
      <c r="D39" s="28" t="s">
        <v>1089</v>
      </c>
      <c r="E39" s="28" t="s">
        <v>520</v>
      </c>
      <c r="F39" s="85">
        <v>100000</v>
      </c>
      <c r="G39" s="29">
        <v>20.05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45065</v>
      </c>
      <c r="B40" s="29">
        <v>500422</v>
      </c>
      <c r="C40" s="28" t="s">
        <v>1088</v>
      </c>
      <c r="D40" s="28" t="s">
        <v>1090</v>
      </c>
      <c r="E40" s="28" t="s">
        <v>519</v>
      </c>
      <c r="F40" s="85">
        <v>96374</v>
      </c>
      <c r="G40" s="29">
        <v>20.010000000000002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45065</v>
      </c>
      <c r="B41" s="29">
        <v>542765</v>
      </c>
      <c r="C41" s="28" t="s">
        <v>1035</v>
      </c>
      <c r="D41" s="28" t="s">
        <v>1091</v>
      </c>
      <c r="E41" s="28" t="s">
        <v>520</v>
      </c>
      <c r="F41" s="85">
        <v>2000</v>
      </c>
      <c r="G41" s="29">
        <v>146.53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45065</v>
      </c>
      <c r="B42" s="29">
        <v>542765</v>
      </c>
      <c r="C42" s="28" t="s">
        <v>1035</v>
      </c>
      <c r="D42" s="28" t="s">
        <v>1092</v>
      </c>
      <c r="E42" s="28" t="s">
        <v>520</v>
      </c>
      <c r="F42" s="85">
        <v>2000</v>
      </c>
      <c r="G42" s="29">
        <v>152.05000000000001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45065</v>
      </c>
      <c r="B43" s="29">
        <v>542910</v>
      </c>
      <c r="C43" s="28" t="s">
        <v>1093</v>
      </c>
      <c r="D43" s="28" t="s">
        <v>1094</v>
      </c>
      <c r="E43" s="28" t="s">
        <v>519</v>
      </c>
      <c r="F43" s="85">
        <v>39000</v>
      </c>
      <c r="G43" s="29">
        <v>21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45065</v>
      </c>
      <c r="B44" s="29">
        <v>542910</v>
      </c>
      <c r="C44" s="28" t="s">
        <v>1093</v>
      </c>
      <c r="D44" s="28" t="s">
        <v>1095</v>
      </c>
      <c r="E44" s="28" t="s">
        <v>520</v>
      </c>
      <c r="F44" s="85">
        <v>39000</v>
      </c>
      <c r="G44" s="29">
        <v>21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45065</v>
      </c>
      <c r="B45" s="29">
        <v>543545</v>
      </c>
      <c r="C45" s="28" t="s">
        <v>1036</v>
      </c>
      <c r="D45" s="28" t="s">
        <v>968</v>
      </c>
      <c r="E45" s="28" t="s">
        <v>520</v>
      </c>
      <c r="F45" s="85">
        <v>634600</v>
      </c>
      <c r="G45" s="29">
        <v>3.65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45065</v>
      </c>
      <c r="B46" s="29">
        <v>542803</v>
      </c>
      <c r="C46" s="28" t="s">
        <v>1096</v>
      </c>
      <c r="D46" s="28" t="s">
        <v>1097</v>
      </c>
      <c r="E46" s="28" t="s">
        <v>519</v>
      </c>
      <c r="F46" s="85">
        <v>66500</v>
      </c>
      <c r="G46" s="29">
        <v>17.91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45065</v>
      </c>
      <c r="B47" s="29">
        <v>542803</v>
      </c>
      <c r="C47" s="28" t="s">
        <v>1096</v>
      </c>
      <c r="D47" s="28" t="s">
        <v>1098</v>
      </c>
      <c r="E47" s="28" t="s">
        <v>519</v>
      </c>
      <c r="F47" s="85">
        <v>129506</v>
      </c>
      <c r="G47" s="29">
        <v>17.93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45065</v>
      </c>
      <c r="B48" s="29">
        <v>590073</v>
      </c>
      <c r="C48" s="28" t="s">
        <v>1099</v>
      </c>
      <c r="D48" s="28" t="s">
        <v>1100</v>
      </c>
      <c r="E48" s="28" t="s">
        <v>519</v>
      </c>
      <c r="F48" s="85">
        <v>100000</v>
      </c>
      <c r="G48" s="29">
        <v>551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45065</v>
      </c>
      <c r="B49" s="29">
        <v>590073</v>
      </c>
      <c r="C49" s="28" t="s">
        <v>1099</v>
      </c>
      <c r="D49" s="28" t="s">
        <v>1101</v>
      </c>
      <c r="E49" s="28" t="s">
        <v>520</v>
      </c>
      <c r="F49" s="85">
        <v>100000</v>
      </c>
      <c r="G49" s="29">
        <v>551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45065</v>
      </c>
      <c r="B50" s="29" t="s">
        <v>287</v>
      </c>
      <c r="C50" s="28" t="s">
        <v>1102</v>
      </c>
      <c r="D50" s="28" t="s">
        <v>1018</v>
      </c>
      <c r="E50" s="28" t="s">
        <v>519</v>
      </c>
      <c r="F50" s="85">
        <v>1500000</v>
      </c>
      <c r="G50" s="29">
        <v>1092.5899999999999</v>
      </c>
      <c r="H50" s="29" t="s">
        <v>865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45065</v>
      </c>
      <c r="B51" s="29" t="s">
        <v>1103</v>
      </c>
      <c r="C51" s="28" t="s">
        <v>1104</v>
      </c>
      <c r="D51" s="28" t="s">
        <v>1105</v>
      </c>
      <c r="E51" s="28" t="s">
        <v>519</v>
      </c>
      <c r="F51" s="85">
        <v>75000</v>
      </c>
      <c r="G51" s="29">
        <v>68.459999999999994</v>
      </c>
      <c r="H51" s="29" t="s">
        <v>865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45065</v>
      </c>
      <c r="B52" s="29" t="s">
        <v>1037</v>
      </c>
      <c r="C52" s="28" t="s">
        <v>1038</v>
      </c>
      <c r="D52" s="28" t="s">
        <v>968</v>
      </c>
      <c r="E52" s="28" t="s">
        <v>519</v>
      </c>
      <c r="F52" s="85">
        <v>1366942</v>
      </c>
      <c r="G52" s="29">
        <v>25.38</v>
      </c>
      <c r="H52" s="29" t="s">
        <v>865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45065</v>
      </c>
      <c r="B53" s="29" t="s">
        <v>1039</v>
      </c>
      <c r="C53" s="28" t="s">
        <v>1040</v>
      </c>
      <c r="D53" s="28" t="s">
        <v>987</v>
      </c>
      <c r="E53" s="28" t="s">
        <v>519</v>
      </c>
      <c r="F53" s="85">
        <v>160851</v>
      </c>
      <c r="G53" s="29">
        <v>166.91</v>
      </c>
      <c r="H53" s="29" t="s">
        <v>865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45065</v>
      </c>
      <c r="B54" s="29" t="s">
        <v>1106</v>
      </c>
      <c r="C54" s="28" t="s">
        <v>1107</v>
      </c>
      <c r="D54" s="28" t="s">
        <v>987</v>
      </c>
      <c r="E54" s="28" t="s">
        <v>519</v>
      </c>
      <c r="F54" s="85">
        <v>214297</v>
      </c>
      <c r="G54" s="29">
        <v>90.33</v>
      </c>
      <c r="H54" s="29" t="s">
        <v>865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45065</v>
      </c>
      <c r="B55" s="29" t="s">
        <v>1106</v>
      </c>
      <c r="C55" s="28" t="s">
        <v>1107</v>
      </c>
      <c r="D55" s="28" t="s">
        <v>1108</v>
      </c>
      <c r="E55" s="28" t="s">
        <v>519</v>
      </c>
      <c r="F55" s="85">
        <v>80739</v>
      </c>
      <c r="G55" s="29">
        <v>90.2</v>
      </c>
      <c r="H55" s="29" t="s">
        <v>865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45065</v>
      </c>
      <c r="B56" s="29" t="s">
        <v>1106</v>
      </c>
      <c r="C56" s="28" t="s">
        <v>1107</v>
      </c>
      <c r="D56" s="28" t="s">
        <v>1109</v>
      </c>
      <c r="E56" s="28" t="s">
        <v>519</v>
      </c>
      <c r="F56" s="85">
        <v>103680</v>
      </c>
      <c r="G56" s="29">
        <v>91.63</v>
      </c>
      <c r="H56" s="29" t="s">
        <v>865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45065</v>
      </c>
      <c r="B57" s="29" t="s">
        <v>1106</v>
      </c>
      <c r="C57" s="28" t="s">
        <v>1107</v>
      </c>
      <c r="D57" s="28" t="s">
        <v>1110</v>
      </c>
      <c r="E57" s="28" t="s">
        <v>519</v>
      </c>
      <c r="F57" s="85">
        <v>95002</v>
      </c>
      <c r="G57" s="29">
        <v>84.31</v>
      </c>
      <c r="H57" s="29" t="s">
        <v>865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45065</v>
      </c>
      <c r="B58" s="29" t="s">
        <v>1106</v>
      </c>
      <c r="C58" s="28" t="s">
        <v>1107</v>
      </c>
      <c r="D58" s="28" t="s">
        <v>1111</v>
      </c>
      <c r="E58" s="28" t="s">
        <v>519</v>
      </c>
      <c r="F58" s="85">
        <v>93123</v>
      </c>
      <c r="G58" s="29">
        <v>89.92</v>
      </c>
      <c r="H58" s="29" t="s">
        <v>865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45065</v>
      </c>
      <c r="B59" s="29" t="s">
        <v>995</v>
      </c>
      <c r="C59" s="28" t="s">
        <v>1112</v>
      </c>
      <c r="D59" s="28" t="s">
        <v>1032</v>
      </c>
      <c r="E59" s="28" t="s">
        <v>519</v>
      </c>
      <c r="F59" s="85">
        <v>246000</v>
      </c>
      <c r="G59" s="29">
        <v>28.65</v>
      </c>
      <c r="H59" s="29" t="s">
        <v>865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45065</v>
      </c>
      <c r="B60" s="29" t="s">
        <v>995</v>
      </c>
      <c r="C60" s="28" t="s">
        <v>1112</v>
      </c>
      <c r="D60" s="28" t="s">
        <v>1113</v>
      </c>
      <c r="E60" s="28" t="s">
        <v>519</v>
      </c>
      <c r="F60" s="85">
        <v>279000</v>
      </c>
      <c r="G60" s="29">
        <v>28.65</v>
      </c>
      <c r="H60" s="29" t="s">
        <v>865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45065</v>
      </c>
      <c r="B61" s="29" t="s">
        <v>995</v>
      </c>
      <c r="C61" s="28" t="s">
        <v>1112</v>
      </c>
      <c r="D61" s="28" t="s">
        <v>1114</v>
      </c>
      <c r="E61" s="28" t="s">
        <v>519</v>
      </c>
      <c r="F61" s="85">
        <v>349000</v>
      </c>
      <c r="G61" s="29">
        <v>28.65</v>
      </c>
      <c r="H61" s="29" t="s">
        <v>865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45065</v>
      </c>
      <c r="B62" s="29" t="s">
        <v>1115</v>
      </c>
      <c r="C62" s="28" t="s">
        <v>1116</v>
      </c>
      <c r="D62" s="28" t="s">
        <v>1117</v>
      </c>
      <c r="E62" s="28" t="s">
        <v>519</v>
      </c>
      <c r="F62" s="85">
        <v>1997978</v>
      </c>
      <c r="G62" s="29">
        <v>1.23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45065</v>
      </c>
      <c r="B63" s="29" t="s">
        <v>1118</v>
      </c>
      <c r="C63" s="28" t="s">
        <v>1119</v>
      </c>
      <c r="D63" s="28" t="s">
        <v>1120</v>
      </c>
      <c r="E63" s="28" t="s">
        <v>519</v>
      </c>
      <c r="F63" s="85">
        <v>158587</v>
      </c>
      <c r="G63" s="29">
        <v>491.25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45065</v>
      </c>
      <c r="B64" s="29" t="s">
        <v>1121</v>
      </c>
      <c r="C64" s="28" t="s">
        <v>1122</v>
      </c>
      <c r="D64" s="28" t="s">
        <v>1123</v>
      </c>
      <c r="E64" s="28" t="s">
        <v>519</v>
      </c>
      <c r="F64" s="85">
        <v>149000</v>
      </c>
      <c r="G64" s="29">
        <v>368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45065</v>
      </c>
      <c r="B65" s="29" t="s">
        <v>1124</v>
      </c>
      <c r="C65" s="28" t="s">
        <v>1125</v>
      </c>
      <c r="D65" s="28" t="s">
        <v>1126</v>
      </c>
      <c r="E65" s="28" t="s">
        <v>519</v>
      </c>
      <c r="F65" s="85">
        <v>7799802</v>
      </c>
      <c r="G65" s="29">
        <v>17.149999999999999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45065</v>
      </c>
      <c r="B66" s="29" t="s">
        <v>1127</v>
      </c>
      <c r="C66" s="28" t="s">
        <v>1128</v>
      </c>
      <c r="D66" s="28" t="s">
        <v>1129</v>
      </c>
      <c r="E66" s="28" t="s">
        <v>519</v>
      </c>
      <c r="F66" s="85">
        <v>27982</v>
      </c>
      <c r="G66" s="29">
        <v>45.57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45065</v>
      </c>
      <c r="B67" s="29" t="s">
        <v>1130</v>
      </c>
      <c r="C67" s="28" t="s">
        <v>1131</v>
      </c>
      <c r="D67" s="28" t="s">
        <v>987</v>
      </c>
      <c r="E67" s="28" t="s">
        <v>519</v>
      </c>
      <c r="F67" s="85">
        <v>316916</v>
      </c>
      <c r="G67" s="29">
        <v>116.24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45065</v>
      </c>
      <c r="B68" s="29" t="s">
        <v>780</v>
      </c>
      <c r="C68" s="28" t="s">
        <v>1132</v>
      </c>
      <c r="D68" s="28" t="s">
        <v>987</v>
      </c>
      <c r="E68" s="28" t="s">
        <v>519</v>
      </c>
      <c r="F68" s="85">
        <v>352314</v>
      </c>
      <c r="G68" s="29">
        <v>614.70000000000005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45065</v>
      </c>
      <c r="B69" s="29" t="s">
        <v>1133</v>
      </c>
      <c r="C69" s="28" t="s">
        <v>1134</v>
      </c>
      <c r="D69" s="28" t="s">
        <v>1135</v>
      </c>
      <c r="E69" s="28" t="s">
        <v>519</v>
      </c>
      <c r="F69" s="85">
        <v>100000</v>
      </c>
      <c r="G69" s="29">
        <v>84.6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45065</v>
      </c>
      <c r="B70" s="29" t="s">
        <v>1041</v>
      </c>
      <c r="C70" s="28" t="s">
        <v>1042</v>
      </c>
      <c r="D70" s="28" t="s">
        <v>1081</v>
      </c>
      <c r="E70" s="28" t="s">
        <v>519</v>
      </c>
      <c r="F70" s="85">
        <v>360000</v>
      </c>
      <c r="G70" s="29">
        <v>25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45065</v>
      </c>
      <c r="B71" s="29" t="s">
        <v>1136</v>
      </c>
      <c r="C71" s="28" t="s">
        <v>1137</v>
      </c>
      <c r="D71" s="28" t="s">
        <v>1138</v>
      </c>
      <c r="E71" s="28" t="s">
        <v>519</v>
      </c>
      <c r="F71" s="85">
        <v>1389399</v>
      </c>
      <c r="G71" s="29">
        <v>18.149999999999999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45065</v>
      </c>
      <c r="B72" s="29" t="s">
        <v>1136</v>
      </c>
      <c r="C72" s="28" t="s">
        <v>1137</v>
      </c>
      <c r="D72" s="28" t="s">
        <v>1139</v>
      </c>
      <c r="E72" s="28" t="s">
        <v>519</v>
      </c>
      <c r="F72" s="85">
        <v>3793955</v>
      </c>
      <c r="G72" s="29">
        <v>17.36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45065</v>
      </c>
      <c r="B73" s="29" t="s">
        <v>1037</v>
      </c>
      <c r="C73" s="28" t="s">
        <v>1038</v>
      </c>
      <c r="D73" s="28" t="s">
        <v>968</v>
      </c>
      <c r="E73" s="28" t="s">
        <v>520</v>
      </c>
      <c r="F73" s="85">
        <v>2166942</v>
      </c>
      <c r="G73" s="29">
        <v>26.88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45065</v>
      </c>
      <c r="B74" s="29" t="s">
        <v>1039</v>
      </c>
      <c r="C74" s="28" t="s">
        <v>1040</v>
      </c>
      <c r="D74" s="28" t="s">
        <v>987</v>
      </c>
      <c r="E74" s="28" t="s">
        <v>520</v>
      </c>
      <c r="F74" s="85">
        <v>160851</v>
      </c>
      <c r="G74" s="29">
        <v>166.89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45065</v>
      </c>
      <c r="B75" s="29" t="s">
        <v>1140</v>
      </c>
      <c r="C75" s="28" t="s">
        <v>1141</v>
      </c>
      <c r="D75" s="28" t="s">
        <v>1142</v>
      </c>
      <c r="E75" s="28" t="s">
        <v>520</v>
      </c>
      <c r="F75" s="85">
        <v>365000</v>
      </c>
      <c r="G75" s="29">
        <v>20.47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45065</v>
      </c>
      <c r="B76" s="29" t="s">
        <v>1106</v>
      </c>
      <c r="C76" s="28" t="s">
        <v>1107</v>
      </c>
      <c r="D76" s="28" t="s">
        <v>987</v>
      </c>
      <c r="E76" s="28" t="s">
        <v>520</v>
      </c>
      <c r="F76" s="85">
        <v>214297</v>
      </c>
      <c r="G76" s="29">
        <v>90.43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45065</v>
      </c>
      <c r="B77" s="29" t="s">
        <v>1106</v>
      </c>
      <c r="C77" s="28" t="s">
        <v>1107</v>
      </c>
      <c r="D77" s="28" t="s">
        <v>1111</v>
      </c>
      <c r="E77" s="28" t="s">
        <v>520</v>
      </c>
      <c r="F77" s="85">
        <v>95077</v>
      </c>
      <c r="G77" s="29">
        <v>90.26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45065</v>
      </c>
      <c r="B78" s="29" t="s">
        <v>1106</v>
      </c>
      <c r="C78" s="28" t="s">
        <v>1107</v>
      </c>
      <c r="D78" s="28" t="s">
        <v>1109</v>
      </c>
      <c r="E78" s="28" t="s">
        <v>520</v>
      </c>
      <c r="F78" s="85">
        <v>103680</v>
      </c>
      <c r="G78" s="29">
        <v>91.68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45065</v>
      </c>
      <c r="B79" s="29" t="s">
        <v>1106</v>
      </c>
      <c r="C79" s="28" t="s">
        <v>1107</v>
      </c>
      <c r="D79" s="28" t="s">
        <v>1108</v>
      </c>
      <c r="E79" s="28" t="s">
        <v>520</v>
      </c>
      <c r="F79" s="85">
        <v>82495</v>
      </c>
      <c r="G79" s="29">
        <v>90.21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45065</v>
      </c>
      <c r="B80" s="29" t="s">
        <v>995</v>
      </c>
      <c r="C80" s="28" t="s">
        <v>1112</v>
      </c>
      <c r="D80" s="28" t="s">
        <v>1143</v>
      </c>
      <c r="E80" s="28" t="s">
        <v>520</v>
      </c>
      <c r="F80" s="85">
        <v>1026687</v>
      </c>
      <c r="G80" s="29">
        <v>29.13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45065</v>
      </c>
      <c r="B81" s="29" t="s">
        <v>1118</v>
      </c>
      <c r="C81" s="28" t="s">
        <v>1119</v>
      </c>
      <c r="D81" s="28" t="s">
        <v>1120</v>
      </c>
      <c r="E81" s="28" t="s">
        <v>520</v>
      </c>
      <c r="F81" s="85">
        <v>132649</v>
      </c>
      <c r="G81" s="29">
        <v>490.51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45065</v>
      </c>
      <c r="B82" s="29" t="s">
        <v>1121</v>
      </c>
      <c r="C82" s="28" t="s">
        <v>1122</v>
      </c>
      <c r="D82" s="28" t="s">
        <v>1144</v>
      </c>
      <c r="E82" s="28" t="s">
        <v>520</v>
      </c>
      <c r="F82" s="85">
        <v>148939</v>
      </c>
      <c r="G82" s="29">
        <v>368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45065</v>
      </c>
      <c r="B83" s="29" t="s">
        <v>1124</v>
      </c>
      <c r="C83" s="28" t="s">
        <v>1125</v>
      </c>
      <c r="D83" s="28" t="s">
        <v>1126</v>
      </c>
      <c r="E83" s="28" t="s">
        <v>520</v>
      </c>
      <c r="F83" s="85">
        <v>2543147</v>
      </c>
      <c r="G83" s="29">
        <v>17.2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45065</v>
      </c>
      <c r="B84" s="29" t="s">
        <v>1130</v>
      </c>
      <c r="C84" s="28" t="s">
        <v>1131</v>
      </c>
      <c r="D84" s="28" t="s">
        <v>987</v>
      </c>
      <c r="E84" s="28" t="s">
        <v>520</v>
      </c>
      <c r="F84" s="85">
        <v>316916</v>
      </c>
      <c r="G84" s="29">
        <v>116.16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45065</v>
      </c>
      <c r="B85" s="29" t="s">
        <v>780</v>
      </c>
      <c r="C85" s="28" t="s">
        <v>1132</v>
      </c>
      <c r="D85" s="28" t="s">
        <v>987</v>
      </c>
      <c r="E85" s="28" t="s">
        <v>520</v>
      </c>
      <c r="F85" s="85">
        <v>352314</v>
      </c>
      <c r="G85" s="29">
        <v>615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45065</v>
      </c>
      <c r="B86" s="29" t="s">
        <v>1133</v>
      </c>
      <c r="C86" s="28" t="s">
        <v>1134</v>
      </c>
      <c r="D86" s="28" t="s">
        <v>1145</v>
      </c>
      <c r="E86" s="28" t="s">
        <v>520</v>
      </c>
      <c r="F86" s="85">
        <v>89900</v>
      </c>
      <c r="G86" s="29">
        <v>84.6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45065</v>
      </c>
      <c r="B87" s="29" t="s">
        <v>1019</v>
      </c>
      <c r="C87" s="28" t="s">
        <v>1020</v>
      </c>
      <c r="D87" s="28" t="s">
        <v>1044</v>
      </c>
      <c r="E87" s="28" t="s">
        <v>520</v>
      </c>
      <c r="F87" s="85">
        <v>20000</v>
      </c>
      <c r="G87" s="29">
        <v>130.27000000000001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45065</v>
      </c>
      <c r="B88" s="29" t="s">
        <v>1146</v>
      </c>
      <c r="C88" s="28" t="s">
        <v>1147</v>
      </c>
      <c r="D88" s="28" t="s">
        <v>1148</v>
      </c>
      <c r="E88" s="28" t="s">
        <v>520</v>
      </c>
      <c r="F88" s="85">
        <v>30000</v>
      </c>
      <c r="G88" s="29">
        <v>167.85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45065</v>
      </c>
      <c r="B89" s="29" t="s">
        <v>1041</v>
      </c>
      <c r="C89" s="28" t="s">
        <v>1042</v>
      </c>
      <c r="D89" s="28" t="s">
        <v>1043</v>
      </c>
      <c r="E89" s="28" t="s">
        <v>520</v>
      </c>
      <c r="F89" s="85">
        <v>240679</v>
      </c>
      <c r="G89" s="29">
        <v>25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45065</v>
      </c>
      <c r="B90" s="29" t="s">
        <v>1136</v>
      </c>
      <c r="C90" s="28" t="s">
        <v>1137</v>
      </c>
      <c r="D90" s="28" t="s">
        <v>1139</v>
      </c>
      <c r="E90" s="28" t="s">
        <v>520</v>
      </c>
      <c r="F90" s="85">
        <v>3793955</v>
      </c>
      <c r="G90" s="29">
        <v>17.66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2"/>
  <sheetViews>
    <sheetView zoomScale="85" zoomScaleNormal="85" workbookViewId="0">
      <selection activeCell="D20" sqref="D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45068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963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2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392.85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985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2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963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2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913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892</v>
      </c>
      <c r="G15" s="243">
        <v>735</v>
      </c>
      <c r="H15" s="243"/>
      <c r="I15" s="251" t="s">
        <v>893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805.75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890</v>
      </c>
      <c r="J16" s="272" t="s">
        <v>1005</v>
      </c>
      <c r="K16" s="272">
        <f t="shared" ref="K16" si="12">H16-F16</f>
        <v>102.5</v>
      </c>
      <c r="L16" s="287">
        <f t="shared" ref="L16" si="13">(F16*-0.7)/100</f>
        <v>-12.005000000000001</v>
      </c>
      <c r="M16" s="288">
        <f t="shared" ref="M16" si="14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904</v>
      </c>
      <c r="J17" s="272" t="s">
        <v>696</v>
      </c>
      <c r="K17" s="272">
        <f t="shared" ref="K17" si="15">H17-F17</f>
        <v>34</v>
      </c>
      <c r="L17" s="287">
        <f t="shared" ref="L17" si="16">(F17*-0.7)/100</f>
        <v>-4.0599999999999996</v>
      </c>
      <c r="M17" s="288">
        <f t="shared" ref="M17" si="17">(K17+L17)/F17</f>
        <v>5.1620689655172414E-2</v>
      </c>
      <c r="N17" s="272" t="s">
        <v>534</v>
      </c>
      <c r="O17" s="352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922</v>
      </c>
      <c r="J18" s="272" t="s">
        <v>947</v>
      </c>
      <c r="K18" s="272">
        <f t="shared" ref="K18" si="18">H18-F18</f>
        <v>395</v>
      </c>
      <c r="L18" s="287">
        <f t="shared" ref="L18" si="19">(F18*-0.7)/100</f>
        <v>-46.024999999999999</v>
      </c>
      <c r="M18" s="288">
        <f t="shared" ref="M18" si="20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950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408.4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978</v>
      </c>
      <c r="G20" s="201">
        <v>119</v>
      </c>
      <c r="H20" s="201"/>
      <c r="I20" s="271" t="s">
        <v>979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129.80000000000001</v>
      </c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980</v>
      </c>
      <c r="G21" s="201">
        <v>538</v>
      </c>
      <c r="H21" s="201"/>
      <c r="I21" s="271" t="s">
        <v>981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575.15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4.25" customHeight="1">
      <c r="A22" s="353"/>
      <c r="B22" s="354"/>
      <c r="C22" s="355"/>
      <c r="D22" s="356"/>
      <c r="E22" s="357"/>
      <c r="F22" s="357"/>
      <c r="G22" s="216"/>
      <c r="H22" s="357"/>
      <c r="I22" s="358"/>
      <c r="J22" s="359"/>
      <c r="K22" s="359"/>
      <c r="L22" s="360"/>
      <c r="M22" s="361"/>
      <c r="N22" s="362"/>
      <c r="O22" s="363"/>
      <c r="P22" s="364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538</v>
      </c>
      <c r="B24" s="110"/>
      <c r="C24" s="111"/>
      <c r="E24" s="112"/>
      <c r="F24" s="112"/>
      <c r="G24" s="112"/>
      <c r="H24" s="112"/>
      <c r="I24" s="112"/>
      <c r="J24" s="113"/>
      <c r="K24" s="112"/>
      <c r="L24" s="114"/>
      <c r="M24" s="54"/>
      <c r="N24" s="113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5" t="s">
        <v>539</v>
      </c>
      <c r="B25" s="109"/>
      <c r="C25" s="109"/>
      <c r="D25" s="109"/>
      <c r="E25" s="41"/>
      <c r="F25" s="116" t="s">
        <v>540</v>
      </c>
      <c r="G25" s="6"/>
      <c r="H25" s="6"/>
      <c r="I25" s="6"/>
      <c r="J25" s="117"/>
      <c r="K25" s="118"/>
      <c r="L25" s="118"/>
      <c r="M25" s="119"/>
      <c r="N25" s="1"/>
      <c r="O25" s="12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541</v>
      </c>
      <c r="B26" s="109"/>
      <c r="C26" s="109"/>
      <c r="D26" s="109" t="s">
        <v>788</v>
      </c>
      <c r="E26" s="6"/>
      <c r="F26" s="116" t="s">
        <v>542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1"/>
      <c r="K27" s="118"/>
      <c r="L27" s="118"/>
      <c r="M27" s="6"/>
      <c r="N27" s="122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3" t="s">
        <v>543</v>
      </c>
      <c r="C28" s="123"/>
      <c r="D28" s="123"/>
      <c r="E28" s="123"/>
      <c r="F28" s="124"/>
      <c r="G28" s="6"/>
      <c r="H28" s="6"/>
      <c r="I28" s="125"/>
      <c r="J28" s="126"/>
      <c r="K28" s="127"/>
      <c r="L28" s="126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264" t="s">
        <v>16</v>
      </c>
      <c r="B29" s="264" t="s">
        <v>511</v>
      </c>
      <c r="C29" s="264"/>
      <c r="D29" s="227" t="s">
        <v>522</v>
      </c>
      <c r="E29" s="264" t="s">
        <v>523</v>
      </c>
      <c r="F29" s="264" t="s">
        <v>524</v>
      </c>
      <c r="G29" s="264" t="s">
        <v>544</v>
      </c>
      <c r="H29" s="264" t="s">
        <v>526</v>
      </c>
      <c r="I29" s="264" t="s">
        <v>527</v>
      </c>
      <c r="J29" s="96" t="s">
        <v>528</v>
      </c>
      <c r="K29" s="94" t="s">
        <v>545</v>
      </c>
      <c r="L29" s="129" t="s">
        <v>530</v>
      </c>
      <c r="M29" s="96" t="s">
        <v>531</v>
      </c>
      <c r="N29" s="93" t="s">
        <v>532</v>
      </c>
      <c r="O29" s="227" t="s">
        <v>533</v>
      </c>
      <c r="P29" s="41"/>
      <c r="Q29" s="1"/>
      <c r="R29" s="54"/>
      <c r="S29" s="54"/>
      <c r="T29" s="5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267" customFormat="1" ht="13.5" customHeight="1">
      <c r="A30" s="274">
        <v>1</v>
      </c>
      <c r="B30" s="332">
        <v>45040</v>
      </c>
      <c r="C30" s="337"/>
      <c r="D30" s="338" t="s">
        <v>401</v>
      </c>
      <c r="E30" s="339" t="s">
        <v>536</v>
      </c>
      <c r="F30" s="274">
        <v>239.5</v>
      </c>
      <c r="G30" s="274">
        <v>232</v>
      </c>
      <c r="H30" s="274">
        <v>246.5</v>
      </c>
      <c r="I30" s="340" t="s">
        <v>888</v>
      </c>
      <c r="J30" s="272" t="s">
        <v>889</v>
      </c>
      <c r="K30" s="272">
        <f t="shared" ref="K30" si="21">H30-F30</f>
        <v>7</v>
      </c>
      <c r="L30" s="287">
        <f t="shared" ref="L30" si="22">(F30*-0.7)/100</f>
        <v>-1.6764999999999999</v>
      </c>
      <c r="M30" s="288">
        <f t="shared" ref="M30" si="23">(K30+L30)/F30</f>
        <v>2.2227557411273486E-2</v>
      </c>
      <c r="N30" s="272" t="s">
        <v>534</v>
      </c>
      <c r="O30" s="305">
        <v>45055</v>
      </c>
      <c r="P30" s="265"/>
      <c r="Q30" s="198"/>
      <c r="R30" s="226" t="s">
        <v>535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74">
        <v>2</v>
      </c>
      <c r="B31" s="332">
        <v>45041</v>
      </c>
      <c r="C31" s="337"/>
      <c r="D31" s="338" t="s">
        <v>406</v>
      </c>
      <c r="E31" s="339" t="s">
        <v>536</v>
      </c>
      <c r="F31" s="274">
        <v>378</v>
      </c>
      <c r="G31" s="274">
        <v>367</v>
      </c>
      <c r="H31" s="274">
        <v>390</v>
      </c>
      <c r="I31" s="340" t="s">
        <v>891</v>
      </c>
      <c r="J31" s="272" t="s">
        <v>914</v>
      </c>
      <c r="K31" s="272">
        <f t="shared" ref="K31" si="24">H31-F31</f>
        <v>12</v>
      </c>
      <c r="L31" s="287">
        <f t="shared" ref="L31" si="25">(F31*-0.7)/100</f>
        <v>-2.6459999999999995</v>
      </c>
      <c r="M31" s="288">
        <f t="shared" ref="M31" si="26">(K31+L31)/F31</f>
        <v>2.4746031746031748E-2</v>
      </c>
      <c r="N31" s="328" t="s">
        <v>534</v>
      </c>
      <c r="O31" s="305">
        <v>45049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89">
        <v>3</v>
      </c>
      <c r="B32" s="343">
        <v>45044</v>
      </c>
      <c r="C32" s="344"/>
      <c r="D32" s="345" t="s">
        <v>255</v>
      </c>
      <c r="E32" s="346" t="s">
        <v>536</v>
      </c>
      <c r="F32" s="289">
        <v>284</v>
      </c>
      <c r="G32" s="289">
        <v>274</v>
      </c>
      <c r="H32" s="289">
        <v>274</v>
      </c>
      <c r="I32" s="347">
        <v>300</v>
      </c>
      <c r="J32" s="290" t="s">
        <v>948</v>
      </c>
      <c r="K32" s="290">
        <f t="shared" ref="K32" si="27">H32-F32</f>
        <v>-10</v>
      </c>
      <c r="L32" s="348">
        <f t="shared" ref="L32" si="28">(F32*-0.7)/100</f>
        <v>-1.9879999999999998</v>
      </c>
      <c r="M32" s="349">
        <f t="shared" ref="M32" si="29">(K32+L32)/F32</f>
        <v>-4.2211267605633804E-2</v>
      </c>
      <c r="N32" s="350" t="s">
        <v>546</v>
      </c>
      <c r="O32" s="351">
        <v>45055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4</v>
      </c>
      <c r="B33" s="343">
        <v>45050</v>
      </c>
      <c r="C33" s="344"/>
      <c r="D33" s="345" t="s">
        <v>189</v>
      </c>
      <c r="E33" s="346" t="s">
        <v>536</v>
      </c>
      <c r="F33" s="289">
        <v>970</v>
      </c>
      <c r="G33" s="289">
        <v>945</v>
      </c>
      <c r="H33" s="289">
        <v>945</v>
      </c>
      <c r="I33" s="347" t="s">
        <v>923</v>
      </c>
      <c r="J33" s="290" t="s">
        <v>996</v>
      </c>
      <c r="K33" s="290">
        <f t="shared" ref="K33" si="30">H33-F33</f>
        <v>-25</v>
      </c>
      <c r="L33" s="348">
        <f t="shared" ref="L33" si="31">(F33*-0.7)/100</f>
        <v>-6.79</v>
      </c>
      <c r="M33" s="349">
        <f t="shared" ref="M33" si="32">(K33+L33)/F33</f>
        <v>-3.2773195876288658E-2</v>
      </c>
      <c r="N33" s="350" t="s">
        <v>546</v>
      </c>
      <c r="O33" s="351">
        <v>45062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74">
        <v>5</v>
      </c>
      <c r="B34" s="332">
        <v>45057</v>
      </c>
      <c r="C34" s="337"/>
      <c r="D34" s="338" t="s">
        <v>361</v>
      </c>
      <c r="E34" s="339" t="s">
        <v>536</v>
      </c>
      <c r="F34" s="274">
        <v>3225</v>
      </c>
      <c r="G34" s="274">
        <v>3130</v>
      </c>
      <c r="H34" s="274">
        <v>3300</v>
      </c>
      <c r="I34" s="340" t="s">
        <v>967</v>
      </c>
      <c r="J34" s="272" t="s">
        <v>988</v>
      </c>
      <c r="K34" s="272">
        <f t="shared" ref="K34:K35" si="33">H34-F34</f>
        <v>75</v>
      </c>
      <c r="L34" s="287">
        <f t="shared" ref="L34" si="34">(F34*-0.7)/100</f>
        <v>-22.574999999999999</v>
      </c>
      <c r="M34" s="288">
        <f t="shared" ref="M34" si="35">(K34+L34)/F34</f>
        <v>1.6255813953488372E-2</v>
      </c>
      <c r="N34" s="328" t="s">
        <v>534</v>
      </c>
      <c r="O34" s="305">
        <v>45061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89">
        <v>6</v>
      </c>
      <c r="B35" s="343">
        <v>45058</v>
      </c>
      <c r="C35" s="344"/>
      <c r="D35" s="345" t="s">
        <v>272</v>
      </c>
      <c r="E35" s="346" t="s">
        <v>536</v>
      </c>
      <c r="F35" s="289">
        <v>7075</v>
      </c>
      <c r="G35" s="289">
        <v>6890</v>
      </c>
      <c r="H35" s="289">
        <v>6860</v>
      </c>
      <c r="I35" s="347" t="s">
        <v>983</v>
      </c>
      <c r="J35" s="290" t="s">
        <v>704</v>
      </c>
      <c r="K35" s="290">
        <f t="shared" ref="K35" si="36">H35-F35</f>
        <v>-215</v>
      </c>
      <c r="L35" s="348">
        <f t="shared" ref="L35" si="37">(F35*-0.7)/100</f>
        <v>-49.524999999999999</v>
      </c>
      <c r="M35" s="349">
        <f t="shared" ref="M35" si="38">(K35+L35)/F35</f>
        <v>-3.7388692579505299E-2</v>
      </c>
      <c r="N35" s="350" t="s">
        <v>546</v>
      </c>
      <c r="O35" s="351">
        <v>45065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7</v>
      </c>
      <c r="B36" s="332">
        <v>45058</v>
      </c>
      <c r="C36" s="268"/>
      <c r="D36" s="338" t="s">
        <v>401</v>
      </c>
      <c r="E36" s="339" t="s">
        <v>536</v>
      </c>
      <c r="F36" s="274">
        <v>239.5</v>
      </c>
      <c r="G36" s="274">
        <v>232</v>
      </c>
      <c r="H36" s="274">
        <v>246.5</v>
      </c>
      <c r="I36" s="340" t="s">
        <v>888</v>
      </c>
      <c r="J36" s="272" t="s">
        <v>889</v>
      </c>
      <c r="K36" s="272">
        <f t="shared" ref="K36" si="39">H36-F36</f>
        <v>7</v>
      </c>
      <c r="L36" s="287">
        <f t="shared" ref="L36" si="40">(F36*-0.7)/100</f>
        <v>-1.6764999999999999</v>
      </c>
      <c r="M36" s="288">
        <f t="shared" ref="M36" si="41">(K36+L36)/F36</f>
        <v>2.2227557411273486E-2</v>
      </c>
      <c r="N36" s="272" t="s">
        <v>534</v>
      </c>
      <c r="O36" s="305">
        <v>45061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01">
        <v>8</v>
      </c>
      <c r="B37" s="242">
        <v>45065</v>
      </c>
      <c r="C37" s="268"/>
      <c r="D37" s="269" t="s">
        <v>401</v>
      </c>
      <c r="E37" s="270" t="s">
        <v>536</v>
      </c>
      <c r="F37" s="201" t="s">
        <v>1054</v>
      </c>
      <c r="G37" s="201">
        <v>232</v>
      </c>
      <c r="H37" s="201"/>
      <c r="I37" s="271" t="s">
        <v>888</v>
      </c>
      <c r="J37" s="225" t="s">
        <v>537</v>
      </c>
      <c r="K37" s="225"/>
      <c r="L37" s="277"/>
      <c r="M37" s="278"/>
      <c r="N37" s="225"/>
      <c r="O37" s="279"/>
      <c r="P37" s="265"/>
      <c r="Q37" s="198"/>
      <c r="R37" s="226" t="s">
        <v>798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/>
      <c r="B38" s="242"/>
      <c r="C38" s="268"/>
      <c r="D38" s="269"/>
      <c r="E38" s="270"/>
      <c r="F38" s="201"/>
      <c r="G38" s="201"/>
      <c r="H38" s="201"/>
      <c r="I38" s="271"/>
      <c r="J38" s="225"/>
      <c r="K38" s="225"/>
      <c r="L38" s="277"/>
      <c r="M38" s="278"/>
      <c r="N38" s="225"/>
      <c r="O38" s="279"/>
      <c r="P38" s="265"/>
      <c r="Q38" s="198"/>
      <c r="R38" s="226"/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01"/>
      <c r="B39" s="242"/>
      <c r="C39" s="268"/>
      <c r="D39" s="269"/>
      <c r="E39" s="270"/>
      <c r="F39" s="201"/>
      <c r="G39" s="201"/>
      <c r="H39" s="201"/>
      <c r="I39" s="271"/>
      <c r="J39" s="225"/>
      <c r="K39" s="225"/>
      <c r="L39" s="277"/>
      <c r="M39" s="278"/>
      <c r="N39" s="225"/>
      <c r="O39" s="279"/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198" customFormat="1" ht="13.5" customHeight="1">
      <c r="A40" s="303"/>
      <c r="B40" s="303"/>
      <c r="C40" s="268"/>
      <c r="D40" s="269"/>
      <c r="E40" s="270"/>
      <c r="F40" s="201"/>
      <c r="G40" s="201"/>
      <c r="H40" s="201"/>
      <c r="I40" s="271"/>
      <c r="J40" s="225"/>
      <c r="K40" s="225"/>
      <c r="L40" s="277"/>
      <c r="M40" s="278"/>
      <c r="N40" s="225"/>
      <c r="O40" s="279"/>
      <c r="P40" s="265"/>
      <c r="R40" s="22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ht="44.25" customHeight="1">
      <c r="A41" s="109" t="s">
        <v>538</v>
      </c>
      <c r="B41" s="130"/>
      <c r="C41" s="130"/>
      <c r="D41" s="1"/>
      <c r="E41" s="6"/>
      <c r="F41" s="6"/>
      <c r="G41" s="6"/>
      <c r="H41" s="6" t="s">
        <v>550</v>
      </c>
      <c r="I41" s="6"/>
      <c r="J41" s="6"/>
      <c r="K41" s="105"/>
      <c r="L41" s="131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15" t="s">
        <v>539</v>
      </c>
      <c r="B42" s="109"/>
      <c r="C42" s="109"/>
      <c r="D42" s="109"/>
      <c r="E42" s="41"/>
      <c r="F42" s="116" t="s">
        <v>540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5"/>
      <c r="B43" s="109"/>
      <c r="C43" s="109"/>
      <c r="D43" s="109"/>
      <c r="E43" s="6"/>
      <c r="F43" s="116" t="s">
        <v>542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1"/>
      <c r="K44" s="118"/>
      <c r="L44" s="119"/>
      <c r="M44" s="6"/>
      <c r="N44" s="122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5" t="s">
        <v>551</v>
      </c>
      <c r="B45" s="135"/>
      <c r="C45" s="135"/>
      <c r="D45" s="135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511</v>
      </c>
      <c r="C46" s="94"/>
      <c r="D46" s="95" t="s">
        <v>522</v>
      </c>
      <c r="E46" s="94" t="s">
        <v>523</v>
      </c>
      <c r="F46" s="94" t="s">
        <v>524</v>
      </c>
      <c r="G46" s="94" t="s">
        <v>544</v>
      </c>
      <c r="H46" s="94" t="s">
        <v>526</v>
      </c>
      <c r="I46" s="94" t="s">
        <v>527</v>
      </c>
      <c r="J46" s="93" t="s">
        <v>528</v>
      </c>
      <c r="K46" s="136" t="s">
        <v>552</v>
      </c>
      <c r="L46" s="96" t="s">
        <v>530</v>
      </c>
      <c r="M46" s="136" t="s">
        <v>553</v>
      </c>
      <c r="N46" s="94" t="s">
        <v>554</v>
      </c>
      <c r="O46" s="93" t="s">
        <v>532</v>
      </c>
      <c r="P46" s="95" t="s">
        <v>533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286">
        <v>1</v>
      </c>
      <c r="B47" s="304">
        <v>45044</v>
      </c>
      <c r="C47" s="302"/>
      <c r="D47" s="302" t="s">
        <v>897</v>
      </c>
      <c r="E47" s="286" t="s">
        <v>536</v>
      </c>
      <c r="F47" s="286">
        <v>2419</v>
      </c>
      <c r="G47" s="286">
        <v>2370</v>
      </c>
      <c r="H47" s="341">
        <v>2457.5</v>
      </c>
      <c r="I47" s="341" t="s">
        <v>898</v>
      </c>
      <c r="J47" s="272" t="s">
        <v>915</v>
      </c>
      <c r="K47" s="280">
        <f t="shared" ref="K47:K48" si="42">H47-F47</f>
        <v>38.5</v>
      </c>
      <c r="L47" s="291">
        <f t="shared" ref="L47:L48" si="43">(H47*N47)*0.07%</f>
        <v>430.06250000000006</v>
      </c>
      <c r="M47" s="282">
        <f t="shared" ref="M47:M52" si="44">(K47*N47)-L47</f>
        <v>9194.9375</v>
      </c>
      <c r="N47" s="280">
        <v>250</v>
      </c>
      <c r="O47" s="272" t="s">
        <v>534</v>
      </c>
      <c r="P47" s="273">
        <v>45049</v>
      </c>
      <c r="Q47" s="299"/>
      <c r="R47" s="54" t="s">
        <v>535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ht="12.75" customHeight="1">
      <c r="A48" s="286">
        <v>2</v>
      </c>
      <c r="B48" s="304">
        <v>45049</v>
      </c>
      <c r="C48" s="302"/>
      <c r="D48" s="302" t="s">
        <v>918</v>
      </c>
      <c r="E48" s="286" t="s">
        <v>536</v>
      </c>
      <c r="F48" s="286">
        <v>790</v>
      </c>
      <c r="G48" s="286">
        <v>776</v>
      </c>
      <c r="H48" s="341">
        <v>798.5</v>
      </c>
      <c r="I48" s="341" t="s">
        <v>919</v>
      </c>
      <c r="J48" s="272" t="s">
        <v>936</v>
      </c>
      <c r="K48" s="280">
        <f t="shared" si="42"/>
        <v>8.5</v>
      </c>
      <c r="L48" s="291">
        <f t="shared" si="43"/>
        <v>531.00250000000005</v>
      </c>
      <c r="M48" s="282">
        <f t="shared" si="44"/>
        <v>7543.9974999999995</v>
      </c>
      <c r="N48" s="280">
        <v>950</v>
      </c>
      <c r="O48" s="272" t="s">
        <v>534</v>
      </c>
      <c r="P48" s="273">
        <v>45055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3</v>
      </c>
      <c r="B49" s="304">
        <v>45054</v>
      </c>
      <c r="C49" s="302"/>
      <c r="D49" s="302" t="s">
        <v>943</v>
      </c>
      <c r="E49" s="286" t="s">
        <v>536</v>
      </c>
      <c r="F49" s="286">
        <v>1557</v>
      </c>
      <c r="G49" s="286">
        <v>1520</v>
      </c>
      <c r="H49" s="341">
        <v>1580</v>
      </c>
      <c r="I49" s="341" t="s">
        <v>944</v>
      </c>
      <c r="J49" s="272" t="s">
        <v>955</v>
      </c>
      <c r="K49" s="280">
        <f t="shared" ref="K49" si="45">H49-F49</f>
        <v>23</v>
      </c>
      <c r="L49" s="291">
        <f t="shared" ref="L49" si="46">(H49*N49)*0.07%</f>
        <v>387.10000000000008</v>
      </c>
      <c r="M49" s="282">
        <f t="shared" si="44"/>
        <v>7662.9</v>
      </c>
      <c r="N49" s="280">
        <v>350</v>
      </c>
      <c r="O49" s="272" t="s">
        <v>534</v>
      </c>
      <c r="P49" s="273">
        <v>45056</v>
      </c>
      <c r="Q49" s="299"/>
      <c r="R49" s="54" t="s">
        <v>798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4</v>
      </c>
      <c r="B50" s="304">
        <v>45054</v>
      </c>
      <c r="C50" s="302"/>
      <c r="D50" s="302" t="s">
        <v>945</v>
      </c>
      <c r="E50" s="286" t="s">
        <v>536</v>
      </c>
      <c r="F50" s="286">
        <v>460</v>
      </c>
      <c r="G50" s="286">
        <v>449</v>
      </c>
      <c r="H50" s="341">
        <v>467</v>
      </c>
      <c r="I50" s="341" t="s">
        <v>946</v>
      </c>
      <c r="J50" s="272" t="s">
        <v>889</v>
      </c>
      <c r="K50" s="280">
        <f t="shared" ref="K50" si="47">H50-F50</f>
        <v>7</v>
      </c>
      <c r="L50" s="291">
        <f t="shared" ref="L50" si="48">(H50*N50)*0.07%</f>
        <v>408.62500000000006</v>
      </c>
      <c r="M50" s="282">
        <f t="shared" si="44"/>
        <v>8341.375</v>
      </c>
      <c r="N50" s="280">
        <v>1250</v>
      </c>
      <c r="O50" s="272" t="s">
        <v>534</v>
      </c>
      <c r="P50" s="273">
        <v>45055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5</v>
      </c>
      <c r="B51" s="304">
        <v>45056</v>
      </c>
      <c r="C51" s="302"/>
      <c r="D51" s="302" t="s">
        <v>945</v>
      </c>
      <c r="E51" s="286" t="s">
        <v>536</v>
      </c>
      <c r="F51" s="286">
        <v>459</v>
      </c>
      <c r="G51" s="286">
        <v>448</v>
      </c>
      <c r="H51" s="341">
        <v>482</v>
      </c>
      <c r="I51" s="341" t="s">
        <v>946</v>
      </c>
      <c r="J51" s="272" t="s">
        <v>955</v>
      </c>
      <c r="K51" s="280">
        <f t="shared" ref="K51:K53" si="49">H51-F51</f>
        <v>23</v>
      </c>
      <c r="L51" s="291">
        <f t="shared" ref="L51:L52" si="50">(H51*N51)*0.07%</f>
        <v>421.75000000000006</v>
      </c>
      <c r="M51" s="282">
        <f t="shared" si="44"/>
        <v>28328.25</v>
      </c>
      <c r="N51" s="280">
        <v>1250</v>
      </c>
      <c r="O51" s="272" t="s">
        <v>534</v>
      </c>
      <c r="P51" s="273">
        <v>45057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6</v>
      </c>
      <c r="B52" s="304">
        <v>45056</v>
      </c>
      <c r="C52" s="302"/>
      <c r="D52" s="302" t="s">
        <v>956</v>
      </c>
      <c r="E52" s="286" t="s">
        <v>536</v>
      </c>
      <c r="F52" s="286">
        <v>569</v>
      </c>
      <c r="G52" s="286">
        <v>559</v>
      </c>
      <c r="H52" s="341">
        <v>576.5</v>
      </c>
      <c r="I52" s="341" t="s">
        <v>957</v>
      </c>
      <c r="J52" s="272" t="s">
        <v>982</v>
      </c>
      <c r="K52" s="280">
        <f t="shared" si="49"/>
        <v>7.5</v>
      </c>
      <c r="L52" s="291">
        <f t="shared" si="50"/>
        <v>605.32500000000005</v>
      </c>
      <c r="M52" s="282">
        <f t="shared" si="44"/>
        <v>10644.674999999999</v>
      </c>
      <c r="N52" s="280">
        <v>1500</v>
      </c>
      <c r="O52" s="272" t="s">
        <v>534</v>
      </c>
      <c r="P52" s="273">
        <v>45057</v>
      </c>
      <c r="Q52" s="299"/>
      <c r="R52" s="54" t="s">
        <v>535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308">
        <v>7</v>
      </c>
      <c r="B53" s="320">
        <v>45062</v>
      </c>
      <c r="C53" s="311"/>
      <c r="D53" s="311" t="s">
        <v>1002</v>
      </c>
      <c r="E53" s="308" t="s">
        <v>536</v>
      </c>
      <c r="F53" s="308">
        <v>405</v>
      </c>
      <c r="G53" s="308">
        <v>398.5</v>
      </c>
      <c r="H53" s="411">
        <v>398.5</v>
      </c>
      <c r="I53" s="411" t="s">
        <v>1003</v>
      </c>
      <c r="J53" s="290" t="s">
        <v>1045</v>
      </c>
      <c r="K53" s="314">
        <f t="shared" ref="K53" si="51">H53-F53</f>
        <v>-6.5</v>
      </c>
      <c r="L53" s="313">
        <f t="shared" ref="L53" si="52">(H53*N53)*0.07%</f>
        <v>502.11000000000007</v>
      </c>
      <c r="M53" s="316">
        <f t="shared" ref="M53" si="53">(K53*N53)-L53</f>
        <v>-12202.11</v>
      </c>
      <c r="N53" s="314">
        <v>1800</v>
      </c>
      <c r="O53" s="350" t="s">
        <v>546</v>
      </c>
      <c r="P53" s="309">
        <v>45066</v>
      </c>
      <c r="Q53" s="299"/>
      <c r="R53" s="54" t="s">
        <v>535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55">
        <v>8</v>
      </c>
      <c r="B54" s="292">
        <v>45065</v>
      </c>
      <c r="C54" s="293"/>
      <c r="D54" s="293" t="s">
        <v>943</v>
      </c>
      <c r="E54" s="255" t="s">
        <v>536</v>
      </c>
      <c r="F54" s="255" t="s">
        <v>1055</v>
      </c>
      <c r="G54" s="255">
        <v>1575</v>
      </c>
      <c r="H54" s="294"/>
      <c r="I54" s="294" t="s">
        <v>1056</v>
      </c>
      <c r="J54" s="295"/>
      <c r="K54" s="296"/>
      <c r="L54" s="297"/>
      <c r="M54" s="298"/>
      <c r="N54" s="296"/>
      <c r="O54" s="294"/>
      <c r="P54" s="256"/>
      <c r="Q54" s="299"/>
      <c r="R54" s="54" t="s">
        <v>798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55"/>
      <c r="B55" s="292"/>
      <c r="C55" s="293"/>
      <c r="D55" s="293"/>
      <c r="E55" s="255"/>
      <c r="F55" s="255"/>
      <c r="G55" s="255"/>
      <c r="H55" s="294"/>
      <c r="I55" s="294"/>
      <c r="J55" s="295"/>
      <c r="K55" s="296"/>
      <c r="L55" s="297"/>
      <c r="M55" s="298"/>
      <c r="N55" s="296"/>
      <c r="O55" s="294"/>
      <c r="P55" s="256"/>
      <c r="Q55" s="299"/>
      <c r="R55" s="54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s="198" customFormat="1" ht="12.75" customHeight="1">
      <c r="A56" s="300"/>
      <c r="B56" s="317"/>
      <c r="C56" s="200"/>
      <c r="D56" s="200"/>
      <c r="E56" s="229"/>
      <c r="F56" s="229"/>
      <c r="G56" s="229"/>
      <c r="H56" s="318"/>
      <c r="I56" s="318"/>
      <c r="J56" s="319"/>
      <c r="K56" s="200"/>
      <c r="L56" s="229"/>
      <c r="M56" s="229"/>
      <c r="N56" s="229"/>
      <c r="O56" s="318"/>
      <c r="P56" s="318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29"/>
      <c r="AG56" s="228"/>
      <c r="AH56" s="200"/>
      <c r="AI56" s="200"/>
      <c r="AJ56" s="229"/>
      <c r="AK56" s="229"/>
      <c r="AL56" s="229"/>
    </row>
    <row r="57" spans="1:38" ht="38.25" customHeight="1">
      <c r="A57" s="137" t="s">
        <v>556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511</v>
      </c>
      <c r="C58" s="94"/>
      <c r="D58" s="95" t="s">
        <v>522</v>
      </c>
      <c r="E58" s="94" t="s">
        <v>523</v>
      </c>
      <c r="F58" s="94" t="s">
        <v>524</v>
      </c>
      <c r="G58" s="94" t="s">
        <v>544</v>
      </c>
      <c r="H58" s="94" t="s">
        <v>526</v>
      </c>
      <c r="I58" s="94" t="s">
        <v>527</v>
      </c>
      <c r="J58" s="93" t="s">
        <v>528</v>
      </c>
      <c r="K58" s="93" t="s">
        <v>557</v>
      </c>
      <c r="L58" s="96" t="s">
        <v>530</v>
      </c>
      <c r="M58" s="136" t="s">
        <v>553</v>
      </c>
      <c r="N58" s="94" t="s">
        <v>554</v>
      </c>
      <c r="O58" s="94" t="s">
        <v>532</v>
      </c>
      <c r="P58" s="95" t="s">
        <v>533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286">
        <v>1</v>
      </c>
      <c r="B59" s="304">
        <v>45043</v>
      </c>
      <c r="C59" s="284"/>
      <c r="D59" s="302" t="s">
        <v>895</v>
      </c>
      <c r="E59" s="274" t="s">
        <v>536</v>
      </c>
      <c r="F59" s="274">
        <v>35</v>
      </c>
      <c r="G59" s="274">
        <v>19</v>
      </c>
      <c r="H59" s="283">
        <v>42</v>
      </c>
      <c r="I59" s="291" t="s">
        <v>896</v>
      </c>
      <c r="J59" s="272" t="s">
        <v>889</v>
      </c>
      <c r="K59" s="280">
        <f t="shared" ref="K59" si="54">H59-F59</f>
        <v>7</v>
      </c>
      <c r="L59" s="281">
        <v>100</v>
      </c>
      <c r="M59" s="282">
        <f t="shared" ref="M59" si="55">(K59*N59)-100</f>
        <v>2000</v>
      </c>
      <c r="N59" s="280">
        <v>300</v>
      </c>
      <c r="O59" s="272" t="s">
        <v>534</v>
      </c>
      <c r="P59" s="273">
        <v>45048</v>
      </c>
      <c r="Q59" s="197"/>
      <c r="R59" s="203" t="s">
        <v>798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2</v>
      </c>
      <c r="B60" s="304">
        <v>45044</v>
      </c>
      <c r="C60" s="284"/>
      <c r="D60" s="302" t="s">
        <v>900</v>
      </c>
      <c r="E60" s="274" t="s">
        <v>536</v>
      </c>
      <c r="F60" s="274">
        <v>127</v>
      </c>
      <c r="G60" s="274">
        <v>78</v>
      </c>
      <c r="H60" s="283">
        <v>147</v>
      </c>
      <c r="I60" s="291" t="s">
        <v>868</v>
      </c>
      <c r="J60" s="272" t="s">
        <v>883</v>
      </c>
      <c r="K60" s="280">
        <f t="shared" ref="K60" si="56">H60-F60</f>
        <v>20</v>
      </c>
      <c r="L60" s="281">
        <v>100</v>
      </c>
      <c r="M60" s="282">
        <f t="shared" ref="M60" si="57">(K60*N60)-100</f>
        <v>1900</v>
      </c>
      <c r="N60" s="280">
        <v>100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286">
        <v>3</v>
      </c>
      <c r="B61" s="304">
        <v>45044</v>
      </c>
      <c r="C61" s="284"/>
      <c r="D61" s="302" t="s">
        <v>901</v>
      </c>
      <c r="E61" s="274" t="s">
        <v>536</v>
      </c>
      <c r="F61" s="274">
        <v>39</v>
      </c>
      <c r="G61" s="274">
        <v>25</v>
      </c>
      <c r="H61" s="283">
        <v>45.5</v>
      </c>
      <c r="I61" s="291" t="s">
        <v>902</v>
      </c>
      <c r="J61" s="272" t="s">
        <v>899</v>
      </c>
      <c r="K61" s="280">
        <f t="shared" ref="K61" si="58">H61-F61</f>
        <v>6.5</v>
      </c>
      <c r="L61" s="281">
        <v>100</v>
      </c>
      <c r="M61" s="282">
        <f t="shared" ref="M61" si="59">(K61*N61)-100</f>
        <v>2545.5</v>
      </c>
      <c r="N61" s="280">
        <v>407</v>
      </c>
      <c r="O61" s="272" t="s">
        <v>534</v>
      </c>
      <c r="P61" s="273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08">
        <v>4</v>
      </c>
      <c r="B62" s="320">
        <v>45044</v>
      </c>
      <c r="C62" s="310"/>
      <c r="D62" s="311" t="s">
        <v>903</v>
      </c>
      <c r="E62" s="289" t="s">
        <v>536</v>
      </c>
      <c r="F62" s="289">
        <v>38</v>
      </c>
      <c r="G62" s="289"/>
      <c r="H62" s="312">
        <v>11</v>
      </c>
      <c r="I62" s="313" t="s">
        <v>894</v>
      </c>
      <c r="J62" s="290" t="s">
        <v>909</v>
      </c>
      <c r="K62" s="314">
        <f t="shared" ref="K62" si="60">H62-F62</f>
        <v>-27</v>
      </c>
      <c r="L62" s="315">
        <v>100</v>
      </c>
      <c r="M62" s="316">
        <f t="shared" ref="M62:M65" si="61">(K62*N62)-100</f>
        <v>-1180</v>
      </c>
      <c r="N62" s="314">
        <v>40</v>
      </c>
      <c r="O62" s="290" t="s">
        <v>546</v>
      </c>
      <c r="P62" s="309">
        <v>45048</v>
      </c>
      <c r="Q62" s="197"/>
      <c r="R62" s="203" t="s">
        <v>798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6">
        <v>5</v>
      </c>
      <c r="B63" s="304">
        <v>45048</v>
      </c>
      <c r="C63" s="284"/>
      <c r="D63" s="302" t="s">
        <v>905</v>
      </c>
      <c r="E63" s="274" t="s">
        <v>877</v>
      </c>
      <c r="F63" s="274">
        <v>66</v>
      </c>
      <c r="G63" s="274">
        <v>115</v>
      </c>
      <c r="H63" s="283">
        <v>42.5</v>
      </c>
      <c r="I63" s="291" t="s">
        <v>906</v>
      </c>
      <c r="J63" s="272" t="s">
        <v>916</v>
      </c>
      <c r="K63" s="280">
        <f>F63-H63</f>
        <v>23.5</v>
      </c>
      <c r="L63" s="281">
        <v>100</v>
      </c>
      <c r="M63" s="282">
        <f t="shared" si="61"/>
        <v>1075</v>
      </c>
      <c r="N63" s="280">
        <v>50</v>
      </c>
      <c r="O63" s="272" t="s">
        <v>534</v>
      </c>
      <c r="P63" s="273">
        <v>45049</v>
      </c>
      <c r="Q63" s="197"/>
      <c r="R63" s="203" t="s">
        <v>535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6</v>
      </c>
      <c r="B64" s="304">
        <v>45048</v>
      </c>
      <c r="C64" s="284"/>
      <c r="D64" s="302" t="s">
        <v>910</v>
      </c>
      <c r="E64" s="274" t="s">
        <v>536</v>
      </c>
      <c r="F64" s="274">
        <v>42</v>
      </c>
      <c r="G64" s="274"/>
      <c r="H64" s="283">
        <v>64</v>
      </c>
      <c r="I64" s="291" t="s">
        <v>911</v>
      </c>
      <c r="J64" s="272" t="s">
        <v>917</v>
      </c>
      <c r="K64" s="280">
        <f t="shared" ref="K64:K65" si="62">H64-F64</f>
        <v>22</v>
      </c>
      <c r="L64" s="281">
        <v>100</v>
      </c>
      <c r="M64" s="282">
        <f t="shared" si="61"/>
        <v>1000</v>
      </c>
      <c r="N64" s="280">
        <v>50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7</v>
      </c>
      <c r="B65" s="304">
        <v>45048</v>
      </c>
      <c r="C65" s="284"/>
      <c r="D65" s="302" t="s">
        <v>907</v>
      </c>
      <c r="E65" s="274" t="s">
        <v>536</v>
      </c>
      <c r="F65" s="274">
        <v>110</v>
      </c>
      <c r="G65" s="274"/>
      <c r="H65" s="283">
        <v>180</v>
      </c>
      <c r="I65" s="291" t="s">
        <v>908</v>
      </c>
      <c r="J65" s="272" t="s">
        <v>716</v>
      </c>
      <c r="K65" s="280">
        <f t="shared" si="62"/>
        <v>70</v>
      </c>
      <c r="L65" s="281">
        <v>100</v>
      </c>
      <c r="M65" s="282">
        <f t="shared" si="61"/>
        <v>1650</v>
      </c>
      <c r="N65" s="280">
        <v>25</v>
      </c>
      <c r="O65" s="272" t="s">
        <v>534</v>
      </c>
      <c r="P65" s="273">
        <v>45049</v>
      </c>
      <c r="Q65" s="197"/>
      <c r="R65" s="203" t="s">
        <v>535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8</v>
      </c>
      <c r="B66" s="304">
        <v>45048</v>
      </c>
      <c r="C66" s="284"/>
      <c r="D66" s="302" t="s">
        <v>901</v>
      </c>
      <c r="E66" s="274" t="s">
        <v>536</v>
      </c>
      <c r="F66" s="274">
        <v>36</v>
      </c>
      <c r="G66" s="274">
        <v>22</v>
      </c>
      <c r="H66" s="283">
        <v>42</v>
      </c>
      <c r="I66" s="291" t="s">
        <v>902</v>
      </c>
      <c r="J66" s="272" t="s">
        <v>933</v>
      </c>
      <c r="K66" s="280">
        <f t="shared" ref="K66" si="63">H66-F66</f>
        <v>6</v>
      </c>
      <c r="L66" s="281">
        <v>100</v>
      </c>
      <c r="M66" s="282">
        <f t="shared" ref="M66" si="64">(K66*N66)-100</f>
        <v>2342</v>
      </c>
      <c r="N66" s="280">
        <v>407</v>
      </c>
      <c r="O66" s="272" t="s">
        <v>534</v>
      </c>
      <c r="P66" s="273">
        <v>45051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9</v>
      </c>
      <c r="B67" s="304">
        <v>45049</v>
      </c>
      <c r="C67" s="324"/>
      <c r="D67" s="302" t="s">
        <v>910</v>
      </c>
      <c r="E67" s="274" t="s">
        <v>536</v>
      </c>
      <c r="F67" s="274">
        <v>47.5</v>
      </c>
      <c r="G67" s="274"/>
      <c r="H67" s="283">
        <v>64</v>
      </c>
      <c r="I67" s="291" t="s">
        <v>920</v>
      </c>
      <c r="J67" s="272" t="s">
        <v>921</v>
      </c>
      <c r="K67" s="280">
        <f t="shared" ref="K67" si="65">H67-F67</f>
        <v>16.5</v>
      </c>
      <c r="L67" s="281">
        <v>100</v>
      </c>
      <c r="M67" s="282">
        <f t="shared" ref="M67:M68" si="66">(K67*N67)-100</f>
        <v>725</v>
      </c>
      <c r="N67" s="280">
        <v>50</v>
      </c>
      <c r="O67" s="272" t="s">
        <v>534</v>
      </c>
      <c r="P67" s="273">
        <v>45049</v>
      </c>
      <c r="Q67" s="197"/>
      <c r="R67" s="203" t="s">
        <v>535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10</v>
      </c>
      <c r="B68" s="332">
        <v>45050</v>
      </c>
      <c r="C68" s="284"/>
      <c r="D68" s="302" t="s">
        <v>905</v>
      </c>
      <c r="E68" s="274" t="s">
        <v>877</v>
      </c>
      <c r="F68" s="274">
        <v>68</v>
      </c>
      <c r="G68" s="274">
        <v>105</v>
      </c>
      <c r="H68" s="283">
        <v>42</v>
      </c>
      <c r="I68" s="291" t="s">
        <v>906</v>
      </c>
      <c r="J68" s="272" t="s">
        <v>934</v>
      </c>
      <c r="K68" s="280">
        <f>F68-H68</f>
        <v>26</v>
      </c>
      <c r="L68" s="281">
        <v>100</v>
      </c>
      <c r="M68" s="282">
        <f t="shared" si="66"/>
        <v>1200</v>
      </c>
      <c r="N68" s="280">
        <v>50</v>
      </c>
      <c r="O68" s="272" t="s">
        <v>534</v>
      </c>
      <c r="P68" s="273">
        <v>45051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8">
        <v>11</v>
      </c>
      <c r="B69" s="343">
        <v>45050</v>
      </c>
      <c r="C69" s="310"/>
      <c r="D69" s="311" t="s">
        <v>925</v>
      </c>
      <c r="E69" s="289" t="s">
        <v>536</v>
      </c>
      <c r="F69" s="289">
        <v>75</v>
      </c>
      <c r="G69" s="289"/>
      <c r="H69" s="312">
        <v>30</v>
      </c>
      <c r="I69" s="313" t="s">
        <v>926</v>
      </c>
      <c r="J69" s="290" t="s">
        <v>927</v>
      </c>
      <c r="K69" s="314">
        <f t="shared" ref="K69:K70" si="67">H69-F69</f>
        <v>-45</v>
      </c>
      <c r="L69" s="315">
        <v>100</v>
      </c>
      <c r="M69" s="316">
        <f t="shared" ref="M69:M70" si="68">(K69*N69)-100</f>
        <v>-1225</v>
      </c>
      <c r="N69" s="314">
        <v>25</v>
      </c>
      <c r="O69" s="290" t="s">
        <v>546</v>
      </c>
      <c r="P69" s="309">
        <v>45050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12</v>
      </c>
      <c r="B70" s="332">
        <v>45050</v>
      </c>
      <c r="C70" s="284"/>
      <c r="D70" s="302" t="s">
        <v>929</v>
      </c>
      <c r="E70" s="274" t="s">
        <v>536</v>
      </c>
      <c r="F70" s="274">
        <v>45</v>
      </c>
      <c r="G70" s="274">
        <v>30</v>
      </c>
      <c r="H70" s="283">
        <v>53.5</v>
      </c>
      <c r="I70" s="291" t="s">
        <v>930</v>
      </c>
      <c r="J70" s="272" t="s">
        <v>936</v>
      </c>
      <c r="K70" s="280">
        <f t="shared" si="67"/>
        <v>8.5</v>
      </c>
      <c r="L70" s="281">
        <v>100</v>
      </c>
      <c r="M70" s="282">
        <f t="shared" si="68"/>
        <v>2025</v>
      </c>
      <c r="N70" s="280">
        <v>250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08">
        <v>13</v>
      </c>
      <c r="B71" s="343">
        <v>45050</v>
      </c>
      <c r="C71" s="310"/>
      <c r="D71" s="311" t="s">
        <v>931</v>
      </c>
      <c r="E71" s="289" t="s">
        <v>536</v>
      </c>
      <c r="F71" s="289">
        <v>22.5</v>
      </c>
      <c r="G71" s="289">
        <v>14</v>
      </c>
      <c r="H71" s="312">
        <v>5.5</v>
      </c>
      <c r="I71" s="313" t="s">
        <v>932</v>
      </c>
      <c r="J71" s="290" t="s">
        <v>935</v>
      </c>
      <c r="K71" s="314">
        <f t="shared" ref="K71:K72" si="69">H71-F71</f>
        <v>-17</v>
      </c>
      <c r="L71" s="315">
        <v>100</v>
      </c>
      <c r="M71" s="316">
        <f t="shared" ref="M71:M72" si="70">(K71*N71)-100</f>
        <v>-9450</v>
      </c>
      <c r="N71" s="314">
        <v>550</v>
      </c>
      <c r="O71" s="290" t="s">
        <v>546</v>
      </c>
      <c r="P71" s="309">
        <v>45051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14</v>
      </c>
      <c r="B72" s="332">
        <v>45051</v>
      </c>
      <c r="C72" s="284"/>
      <c r="D72" s="302" t="s">
        <v>937</v>
      </c>
      <c r="E72" s="274" t="s">
        <v>536</v>
      </c>
      <c r="F72" s="274">
        <v>6.5</v>
      </c>
      <c r="G72" s="274">
        <v>1.8</v>
      </c>
      <c r="H72" s="283">
        <v>9</v>
      </c>
      <c r="I72" s="291" t="s">
        <v>938</v>
      </c>
      <c r="J72" s="272" t="s">
        <v>942</v>
      </c>
      <c r="K72" s="280">
        <f t="shared" si="69"/>
        <v>2.5</v>
      </c>
      <c r="L72" s="281">
        <v>100</v>
      </c>
      <c r="M72" s="282">
        <f t="shared" si="70"/>
        <v>2275</v>
      </c>
      <c r="N72" s="280">
        <v>950</v>
      </c>
      <c r="O72" s="272" t="s">
        <v>534</v>
      </c>
      <c r="P72" s="273">
        <v>45054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15</v>
      </c>
      <c r="B73" s="332">
        <v>45051</v>
      </c>
      <c r="C73" s="284"/>
      <c r="D73" s="302" t="s">
        <v>939</v>
      </c>
      <c r="E73" s="274" t="s">
        <v>536</v>
      </c>
      <c r="F73" s="274">
        <v>122.5</v>
      </c>
      <c r="G73" s="274">
        <v>75</v>
      </c>
      <c r="H73" s="283">
        <v>142.5</v>
      </c>
      <c r="I73" s="291" t="s">
        <v>868</v>
      </c>
      <c r="J73" s="272" t="s">
        <v>883</v>
      </c>
      <c r="K73" s="280">
        <f t="shared" ref="K73" si="71">H73-F73</f>
        <v>20</v>
      </c>
      <c r="L73" s="281">
        <v>100</v>
      </c>
      <c r="M73" s="282">
        <f t="shared" ref="M73" si="72">(K73*N73)-100</f>
        <v>1900</v>
      </c>
      <c r="N73" s="280">
        <v>100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16</v>
      </c>
      <c r="B74" s="332">
        <v>45051</v>
      </c>
      <c r="C74" s="284"/>
      <c r="D74" s="302" t="s">
        <v>929</v>
      </c>
      <c r="E74" s="274" t="s">
        <v>536</v>
      </c>
      <c r="F74" s="274">
        <v>43.5</v>
      </c>
      <c r="G74" s="274">
        <v>29</v>
      </c>
      <c r="H74" s="283">
        <v>51.5</v>
      </c>
      <c r="I74" s="291" t="s">
        <v>930</v>
      </c>
      <c r="J74" s="272" t="s">
        <v>874</v>
      </c>
      <c r="K74" s="280">
        <f t="shared" ref="K74" si="73">H74-F74</f>
        <v>8</v>
      </c>
      <c r="L74" s="281">
        <v>100</v>
      </c>
      <c r="M74" s="282">
        <f t="shared" ref="M74:M75" si="74">(K74*N74)-100</f>
        <v>1900</v>
      </c>
      <c r="N74" s="280">
        <v>250</v>
      </c>
      <c r="O74" s="272" t="s">
        <v>534</v>
      </c>
      <c r="P74" s="273">
        <v>45054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17</v>
      </c>
      <c r="B75" s="332">
        <v>45054</v>
      </c>
      <c r="C75" s="284"/>
      <c r="D75" s="302" t="s">
        <v>905</v>
      </c>
      <c r="E75" s="274" t="s">
        <v>877</v>
      </c>
      <c r="F75" s="274">
        <v>72.5</v>
      </c>
      <c r="G75" s="274">
        <v>110</v>
      </c>
      <c r="H75" s="283">
        <v>48.5</v>
      </c>
      <c r="I75" s="291" t="s">
        <v>906</v>
      </c>
      <c r="J75" s="272" t="s">
        <v>969</v>
      </c>
      <c r="K75" s="280">
        <f>F75-H75</f>
        <v>24</v>
      </c>
      <c r="L75" s="281">
        <v>100</v>
      </c>
      <c r="M75" s="282">
        <f t="shared" si="74"/>
        <v>1100</v>
      </c>
      <c r="N75" s="280">
        <v>50</v>
      </c>
      <c r="O75" s="272" t="s">
        <v>534</v>
      </c>
      <c r="P75" s="273">
        <v>45058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18</v>
      </c>
      <c r="B76" s="332">
        <v>45054</v>
      </c>
      <c r="C76" s="284"/>
      <c r="D76" s="302" t="s">
        <v>901</v>
      </c>
      <c r="E76" s="274" t="s">
        <v>536</v>
      </c>
      <c r="F76" s="274">
        <v>40</v>
      </c>
      <c r="G76" s="274">
        <v>26</v>
      </c>
      <c r="H76" s="283">
        <v>46</v>
      </c>
      <c r="I76" s="291" t="s">
        <v>902</v>
      </c>
      <c r="J76" s="272" t="s">
        <v>933</v>
      </c>
      <c r="K76" s="280">
        <f t="shared" ref="K76:K77" si="75">H76-F76</f>
        <v>6</v>
      </c>
      <c r="L76" s="281">
        <v>100</v>
      </c>
      <c r="M76" s="282">
        <f t="shared" ref="M76:M77" si="76">(K76*N76)-100</f>
        <v>2342</v>
      </c>
      <c r="N76" s="280">
        <v>407</v>
      </c>
      <c r="O76" s="272" t="s">
        <v>534</v>
      </c>
      <c r="P76" s="273">
        <v>45054</v>
      </c>
      <c r="Q76" s="197"/>
      <c r="R76" s="203" t="s">
        <v>798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19</v>
      </c>
      <c r="B77" s="343">
        <v>45054</v>
      </c>
      <c r="C77" s="310"/>
      <c r="D77" s="311" t="s">
        <v>941</v>
      </c>
      <c r="E77" s="289" t="s">
        <v>536</v>
      </c>
      <c r="F77" s="289">
        <v>34.5</v>
      </c>
      <c r="G77" s="289"/>
      <c r="H77" s="312">
        <v>0</v>
      </c>
      <c r="I77" s="313" t="s">
        <v>940</v>
      </c>
      <c r="J77" s="290" t="s">
        <v>954</v>
      </c>
      <c r="K77" s="314">
        <f t="shared" si="75"/>
        <v>-34.5</v>
      </c>
      <c r="L77" s="315">
        <v>100</v>
      </c>
      <c r="M77" s="316">
        <f t="shared" si="76"/>
        <v>-1480</v>
      </c>
      <c r="N77" s="314">
        <v>40</v>
      </c>
      <c r="O77" s="290" t="s">
        <v>546</v>
      </c>
      <c r="P77" s="309">
        <v>45055</v>
      </c>
      <c r="Q77" s="197"/>
      <c r="R77" s="203" t="s">
        <v>798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20</v>
      </c>
      <c r="B78" s="332">
        <v>45055</v>
      </c>
      <c r="C78" s="284"/>
      <c r="D78" s="302" t="s">
        <v>949</v>
      </c>
      <c r="E78" s="274" t="s">
        <v>536</v>
      </c>
      <c r="F78" s="274">
        <v>38.5</v>
      </c>
      <c r="G78" s="274"/>
      <c r="H78" s="283">
        <v>62</v>
      </c>
      <c r="I78" s="291" t="s">
        <v>911</v>
      </c>
      <c r="J78" s="272" t="s">
        <v>916</v>
      </c>
      <c r="K78" s="280">
        <f t="shared" ref="K78:K80" si="77">H78-F78</f>
        <v>23.5</v>
      </c>
      <c r="L78" s="281">
        <v>100</v>
      </c>
      <c r="M78" s="282">
        <f t="shared" ref="M78:M80" si="78">(K78*N78)-100</f>
        <v>1075</v>
      </c>
      <c r="N78" s="280">
        <v>50</v>
      </c>
      <c r="O78" s="272" t="s">
        <v>534</v>
      </c>
      <c r="P78" s="273">
        <v>45055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21</v>
      </c>
      <c r="B79" s="332">
        <v>45055</v>
      </c>
      <c r="C79" s="284"/>
      <c r="D79" s="302" t="s">
        <v>901</v>
      </c>
      <c r="E79" s="274" t="s">
        <v>536</v>
      </c>
      <c r="F79" s="274">
        <v>39</v>
      </c>
      <c r="G79" s="274">
        <v>25</v>
      </c>
      <c r="H79" s="283">
        <v>45.5</v>
      </c>
      <c r="I79" s="291" t="s">
        <v>902</v>
      </c>
      <c r="J79" s="272" t="s">
        <v>899</v>
      </c>
      <c r="K79" s="280">
        <f t="shared" si="77"/>
        <v>6.5</v>
      </c>
      <c r="L79" s="281">
        <v>100</v>
      </c>
      <c r="M79" s="282">
        <f t="shared" si="78"/>
        <v>2545.5</v>
      </c>
      <c r="N79" s="280">
        <v>407</v>
      </c>
      <c r="O79" s="272" t="s">
        <v>534</v>
      </c>
      <c r="P79" s="273">
        <v>45055</v>
      </c>
      <c r="Q79" s="197"/>
      <c r="R79" s="203" t="s">
        <v>798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08">
        <v>22</v>
      </c>
      <c r="B80" s="343">
        <v>45055</v>
      </c>
      <c r="C80" s="310"/>
      <c r="D80" s="311" t="s">
        <v>951</v>
      </c>
      <c r="E80" s="289" t="s">
        <v>536</v>
      </c>
      <c r="F80" s="289">
        <v>9</v>
      </c>
      <c r="G80" s="289">
        <v>2</v>
      </c>
      <c r="H80" s="312">
        <v>2</v>
      </c>
      <c r="I80" s="313" t="s">
        <v>952</v>
      </c>
      <c r="J80" s="290" t="s">
        <v>1149</v>
      </c>
      <c r="K80" s="314">
        <f t="shared" si="77"/>
        <v>-7</v>
      </c>
      <c r="L80" s="315">
        <v>100</v>
      </c>
      <c r="M80" s="316">
        <f t="shared" si="78"/>
        <v>-5000</v>
      </c>
      <c r="N80" s="314">
        <v>700</v>
      </c>
      <c r="O80" s="290" t="s">
        <v>546</v>
      </c>
      <c r="P80" s="309">
        <v>45065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23</v>
      </c>
      <c r="B81" s="332">
        <v>45055</v>
      </c>
      <c r="C81" s="284"/>
      <c r="D81" s="302" t="s">
        <v>949</v>
      </c>
      <c r="E81" s="274" t="s">
        <v>536</v>
      </c>
      <c r="F81" s="274">
        <v>46.5</v>
      </c>
      <c r="G81" s="274">
        <v>9</v>
      </c>
      <c r="H81" s="283">
        <v>65</v>
      </c>
      <c r="I81" s="291" t="s">
        <v>953</v>
      </c>
      <c r="J81" s="272" t="s">
        <v>958</v>
      </c>
      <c r="K81" s="280">
        <f t="shared" ref="K81" si="79">H81-F81</f>
        <v>18.5</v>
      </c>
      <c r="L81" s="281">
        <v>100</v>
      </c>
      <c r="M81" s="282">
        <f t="shared" ref="M81" si="80">(K81*N81)-100</f>
        <v>825</v>
      </c>
      <c r="N81" s="280">
        <v>50</v>
      </c>
      <c r="O81" s="272" t="s">
        <v>534</v>
      </c>
      <c r="P81" s="273">
        <v>45056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24</v>
      </c>
      <c r="B82" s="332">
        <v>45056</v>
      </c>
      <c r="C82" s="284"/>
      <c r="D82" s="302" t="s">
        <v>939</v>
      </c>
      <c r="E82" s="274" t="s">
        <v>536</v>
      </c>
      <c r="F82" s="274">
        <v>182.5</v>
      </c>
      <c r="G82" s="274">
        <v>135</v>
      </c>
      <c r="H82" s="283">
        <v>200</v>
      </c>
      <c r="I82" s="291" t="s">
        <v>959</v>
      </c>
      <c r="J82" s="272" t="s">
        <v>921</v>
      </c>
      <c r="K82" s="280">
        <f t="shared" ref="K82:K84" si="81">H82-F82</f>
        <v>17.5</v>
      </c>
      <c r="L82" s="281">
        <v>100</v>
      </c>
      <c r="M82" s="282">
        <f t="shared" ref="M82:M84" si="82">(K82*N82)-100</f>
        <v>1650</v>
      </c>
      <c r="N82" s="280">
        <v>100</v>
      </c>
      <c r="O82" s="272" t="s">
        <v>534</v>
      </c>
      <c r="P82" s="273">
        <v>45056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25</v>
      </c>
      <c r="B83" s="343">
        <v>45056</v>
      </c>
      <c r="C83" s="310"/>
      <c r="D83" s="311" t="s">
        <v>949</v>
      </c>
      <c r="E83" s="289" t="s">
        <v>536</v>
      </c>
      <c r="F83" s="289">
        <v>38</v>
      </c>
      <c r="G83" s="289"/>
      <c r="H83" s="312">
        <v>0</v>
      </c>
      <c r="I83" s="313" t="s">
        <v>953</v>
      </c>
      <c r="J83" s="290" t="s">
        <v>960</v>
      </c>
      <c r="K83" s="314">
        <f t="shared" si="81"/>
        <v>-38</v>
      </c>
      <c r="L83" s="315">
        <v>100</v>
      </c>
      <c r="M83" s="316">
        <f t="shared" si="82"/>
        <v>-2000</v>
      </c>
      <c r="N83" s="314">
        <v>50</v>
      </c>
      <c r="O83" s="290" t="s">
        <v>546</v>
      </c>
      <c r="P83" s="309">
        <v>45057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26</v>
      </c>
      <c r="B84" s="304">
        <v>45057</v>
      </c>
      <c r="C84" s="284"/>
      <c r="D84" s="302" t="s">
        <v>961</v>
      </c>
      <c r="E84" s="274" t="s">
        <v>536</v>
      </c>
      <c r="F84" s="274">
        <v>6.5</v>
      </c>
      <c r="G84" s="274">
        <v>1.8</v>
      </c>
      <c r="H84" s="283">
        <v>9</v>
      </c>
      <c r="I84" s="291" t="s">
        <v>962</v>
      </c>
      <c r="J84" s="272" t="s">
        <v>942</v>
      </c>
      <c r="K84" s="280">
        <f t="shared" si="81"/>
        <v>2.5</v>
      </c>
      <c r="L84" s="281">
        <v>100</v>
      </c>
      <c r="M84" s="282">
        <f t="shared" si="82"/>
        <v>2275</v>
      </c>
      <c r="N84" s="280">
        <v>950</v>
      </c>
      <c r="O84" s="272" t="s">
        <v>534</v>
      </c>
      <c r="P84" s="273">
        <v>45061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27</v>
      </c>
      <c r="B85" s="304">
        <v>45057</v>
      </c>
      <c r="C85" s="284"/>
      <c r="D85" s="302" t="s">
        <v>964</v>
      </c>
      <c r="E85" s="274" t="s">
        <v>536</v>
      </c>
      <c r="F85" s="274">
        <v>37</v>
      </c>
      <c r="G85" s="274">
        <v>23</v>
      </c>
      <c r="H85" s="283">
        <v>43</v>
      </c>
      <c r="I85" s="291" t="s">
        <v>896</v>
      </c>
      <c r="J85" s="272" t="s">
        <v>933</v>
      </c>
      <c r="K85" s="280">
        <f t="shared" ref="K85:K86" si="83">H85-F85</f>
        <v>6</v>
      </c>
      <c r="L85" s="281">
        <v>100</v>
      </c>
      <c r="M85" s="282">
        <f t="shared" ref="M85:M86" si="84">(K85*N85)-100</f>
        <v>2342</v>
      </c>
      <c r="N85" s="280">
        <v>407</v>
      </c>
      <c r="O85" s="272" t="s">
        <v>534</v>
      </c>
      <c r="P85" s="273">
        <v>45058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28</v>
      </c>
      <c r="B86" s="320">
        <v>45057</v>
      </c>
      <c r="C86" s="310"/>
      <c r="D86" s="311" t="s">
        <v>965</v>
      </c>
      <c r="E86" s="289" t="s">
        <v>536</v>
      </c>
      <c r="F86" s="289">
        <v>37</v>
      </c>
      <c r="G86" s="289">
        <v>15</v>
      </c>
      <c r="H86" s="312">
        <v>15</v>
      </c>
      <c r="I86" s="313" t="s">
        <v>966</v>
      </c>
      <c r="J86" s="290" t="s">
        <v>1006</v>
      </c>
      <c r="K86" s="314">
        <f t="shared" si="83"/>
        <v>-22</v>
      </c>
      <c r="L86" s="315">
        <v>100</v>
      </c>
      <c r="M86" s="316">
        <f t="shared" si="84"/>
        <v>-3400</v>
      </c>
      <c r="N86" s="314">
        <v>150</v>
      </c>
      <c r="O86" s="290" t="s">
        <v>546</v>
      </c>
      <c r="P86" s="309">
        <v>45063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8">
        <v>29</v>
      </c>
      <c r="B87" s="320">
        <v>45058</v>
      </c>
      <c r="C87" s="310"/>
      <c r="D87" s="311" t="s">
        <v>970</v>
      </c>
      <c r="E87" s="289" t="s">
        <v>536</v>
      </c>
      <c r="F87" s="289">
        <v>125</v>
      </c>
      <c r="G87" s="289">
        <v>76</v>
      </c>
      <c r="H87" s="312">
        <v>76</v>
      </c>
      <c r="I87" s="313" t="s">
        <v>971</v>
      </c>
      <c r="J87" s="290" t="s">
        <v>999</v>
      </c>
      <c r="K87" s="314">
        <f t="shared" ref="K87" si="85">H87-F87</f>
        <v>-49</v>
      </c>
      <c r="L87" s="315">
        <v>100</v>
      </c>
      <c r="M87" s="316">
        <f t="shared" ref="M87" si="86">(K87*N87)-100</f>
        <v>-5000</v>
      </c>
      <c r="N87" s="314">
        <v>100</v>
      </c>
      <c r="O87" s="290" t="s">
        <v>546</v>
      </c>
      <c r="P87" s="309">
        <v>45062</v>
      </c>
      <c r="Q87" s="197"/>
      <c r="R87" s="203" t="s">
        <v>798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401">
        <v>30</v>
      </c>
      <c r="B88" s="403">
        <v>45058</v>
      </c>
      <c r="C88" s="324"/>
      <c r="D88" s="325" t="s">
        <v>972</v>
      </c>
      <c r="E88" s="201" t="s">
        <v>536</v>
      </c>
      <c r="F88" s="201" t="s">
        <v>974</v>
      </c>
      <c r="G88" s="201"/>
      <c r="H88" s="202"/>
      <c r="I88" s="217"/>
      <c r="J88" s="405" t="s">
        <v>537</v>
      </c>
      <c r="K88" s="254"/>
      <c r="L88" s="326"/>
      <c r="M88" s="327"/>
      <c r="N88" s="254"/>
      <c r="O88" s="225"/>
      <c r="P88" s="199"/>
      <c r="Q88" s="197"/>
      <c r="R88" s="203" t="s">
        <v>535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402"/>
      <c r="B89" s="404"/>
      <c r="C89" s="324"/>
      <c r="D89" s="325" t="s">
        <v>973</v>
      </c>
      <c r="E89" s="201" t="s">
        <v>877</v>
      </c>
      <c r="F89" s="201" t="s">
        <v>975</v>
      </c>
      <c r="G89" s="201"/>
      <c r="H89" s="202"/>
      <c r="I89" s="217"/>
      <c r="J89" s="406"/>
      <c r="K89" s="254"/>
      <c r="L89" s="326"/>
      <c r="M89" s="327"/>
      <c r="N89" s="254"/>
      <c r="O89" s="225"/>
      <c r="P89" s="1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31</v>
      </c>
      <c r="B90" s="304">
        <v>45058</v>
      </c>
      <c r="C90" s="284"/>
      <c r="D90" s="302" t="s">
        <v>905</v>
      </c>
      <c r="E90" s="274" t="s">
        <v>877</v>
      </c>
      <c r="F90" s="274">
        <v>68</v>
      </c>
      <c r="G90" s="274">
        <v>110</v>
      </c>
      <c r="H90" s="283">
        <v>55</v>
      </c>
      <c r="I90" s="291" t="s">
        <v>976</v>
      </c>
      <c r="J90" s="272" t="s">
        <v>997</v>
      </c>
      <c r="K90" s="280">
        <f>F90-H90</f>
        <v>13</v>
      </c>
      <c r="L90" s="281">
        <v>100</v>
      </c>
      <c r="M90" s="282">
        <f t="shared" ref="M90" si="87">(K90*N90)-100</f>
        <v>550</v>
      </c>
      <c r="N90" s="280">
        <v>50</v>
      </c>
      <c r="O90" s="272" t="s">
        <v>534</v>
      </c>
      <c r="P90" s="273">
        <v>45062</v>
      </c>
      <c r="Q90" s="197"/>
      <c r="R90" s="203" t="s">
        <v>535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8">
        <v>32</v>
      </c>
      <c r="B91" s="320">
        <v>45058</v>
      </c>
      <c r="C91" s="310"/>
      <c r="D91" s="311" t="s">
        <v>977</v>
      </c>
      <c r="E91" s="289" t="s">
        <v>877</v>
      </c>
      <c r="F91" s="289">
        <v>130</v>
      </c>
      <c r="G91" s="289">
        <v>210</v>
      </c>
      <c r="H91" s="312">
        <v>195</v>
      </c>
      <c r="I91" s="313" t="s">
        <v>976</v>
      </c>
      <c r="J91" s="290" t="s">
        <v>984</v>
      </c>
      <c r="K91" s="314">
        <f>F91-H91</f>
        <v>-65</v>
      </c>
      <c r="L91" s="315">
        <v>100</v>
      </c>
      <c r="M91" s="316">
        <f t="shared" ref="M91:M93" si="88">(K91*N91)-100</f>
        <v>-1725</v>
      </c>
      <c r="N91" s="314">
        <v>25</v>
      </c>
      <c r="O91" s="290" t="s">
        <v>546</v>
      </c>
      <c r="P91" s="309">
        <v>45058</v>
      </c>
      <c r="Q91" s="197"/>
      <c r="R91" s="203" t="s">
        <v>535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286">
        <v>33</v>
      </c>
      <c r="B92" s="304">
        <v>45061</v>
      </c>
      <c r="C92" s="284"/>
      <c r="D92" s="302" t="s">
        <v>989</v>
      </c>
      <c r="E92" s="274" t="s">
        <v>536</v>
      </c>
      <c r="F92" s="274">
        <v>29</v>
      </c>
      <c r="G92" s="274">
        <v>12</v>
      </c>
      <c r="H92" s="283">
        <v>35</v>
      </c>
      <c r="I92" s="291" t="s">
        <v>990</v>
      </c>
      <c r="J92" s="272" t="s">
        <v>933</v>
      </c>
      <c r="K92" s="280">
        <f t="shared" ref="K92" si="89">H92-F92</f>
        <v>6</v>
      </c>
      <c r="L92" s="281">
        <v>100</v>
      </c>
      <c r="M92" s="282">
        <f t="shared" si="88"/>
        <v>1700</v>
      </c>
      <c r="N92" s="280">
        <v>300</v>
      </c>
      <c r="O92" s="272" t="s">
        <v>534</v>
      </c>
      <c r="P92" s="273">
        <v>45061</v>
      </c>
      <c r="Q92" s="197"/>
      <c r="R92" s="203" t="s">
        <v>798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65">
        <v>34</v>
      </c>
      <c r="B93" s="366">
        <v>45061</v>
      </c>
      <c r="C93" s="367"/>
      <c r="D93" s="368" t="s">
        <v>991</v>
      </c>
      <c r="E93" s="369" t="s">
        <v>536</v>
      </c>
      <c r="F93" s="369">
        <v>38</v>
      </c>
      <c r="G93" s="369"/>
      <c r="H93" s="370">
        <v>38</v>
      </c>
      <c r="I93" s="371" t="s">
        <v>992</v>
      </c>
      <c r="J93" s="372" t="s">
        <v>998</v>
      </c>
      <c r="K93" s="373">
        <f>F93-H93</f>
        <v>0</v>
      </c>
      <c r="L93" s="374">
        <v>100</v>
      </c>
      <c r="M93" s="375">
        <f t="shared" si="88"/>
        <v>-100</v>
      </c>
      <c r="N93" s="373">
        <v>50</v>
      </c>
      <c r="O93" s="372" t="s">
        <v>655</v>
      </c>
      <c r="P93" s="376">
        <v>45062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09">
        <v>35</v>
      </c>
      <c r="B94" s="407">
        <v>45061</v>
      </c>
      <c r="C94" s="284"/>
      <c r="D94" s="302" t="s">
        <v>993</v>
      </c>
      <c r="E94" s="274" t="s">
        <v>536</v>
      </c>
      <c r="F94" s="274">
        <v>84</v>
      </c>
      <c r="G94" s="274"/>
      <c r="H94" s="283">
        <v>147</v>
      </c>
      <c r="I94" s="291"/>
      <c r="J94" s="397" t="s">
        <v>1007</v>
      </c>
      <c r="K94" s="280">
        <f>H94-F94</f>
        <v>63</v>
      </c>
      <c r="L94" s="281">
        <v>100</v>
      </c>
      <c r="M94" s="395">
        <f>(32*50)-200</f>
        <v>1400</v>
      </c>
      <c r="N94" s="280">
        <v>50</v>
      </c>
      <c r="O94" s="397" t="s">
        <v>534</v>
      </c>
      <c r="P94" s="399">
        <v>45063</v>
      </c>
      <c r="Q94" s="197"/>
      <c r="R94" s="203" t="s">
        <v>535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0"/>
      <c r="B95" s="408"/>
      <c r="C95" s="284"/>
      <c r="D95" s="302" t="s">
        <v>994</v>
      </c>
      <c r="E95" s="274" t="s">
        <v>877</v>
      </c>
      <c r="F95" s="274">
        <v>49</v>
      </c>
      <c r="G95" s="274"/>
      <c r="H95" s="283">
        <v>80</v>
      </c>
      <c r="I95" s="291"/>
      <c r="J95" s="398"/>
      <c r="K95" s="280">
        <f>49-80</f>
        <v>-31</v>
      </c>
      <c r="L95" s="281">
        <v>100</v>
      </c>
      <c r="M95" s="396"/>
      <c r="N95" s="280">
        <v>50</v>
      </c>
      <c r="O95" s="398"/>
      <c r="P95" s="400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08">
        <v>36</v>
      </c>
      <c r="B96" s="320">
        <v>45062</v>
      </c>
      <c r="C96" s="310"/>
      <c r="D96" s="311" t="s">
        <v>1000</v>
      </c>
      <c r="E96" s="289" t="s">
        <v>536</v>
      </c>
      <c r="F96" s="289">
        <v>33</v>
      </c>
      <c r="G96" s="289">
        <v>16</v>
      </c>
      <c r="H96" s="312">
        <v>16</v>
      </c>
      <c r="I96" s="313" t="s">
        <v>1001</v>
      </c>
      <c r="J96" s="290" t="s">
        <v>935</v>
      </c>
      <c r="K96" s="314">
        <f t="shared" ref="K96:K97" si="90">H96-F96</f>
        <v>-17</v>
      </c>
      <c r="L96" s="315">
        <v>100</v>
      </c>
      <c r="M96" s="316">
        <f t="shared" ref="M96:M97" si="91">(K96*N96)-100</f>
        <v>-6050</v>
      </c>
      <c r="N96" s="314">
        <v>350</v>
      </c>
      <c r="O96" s="290" t="s">
        <v>546</v>
      </c>
      <c r="P96" s="309">
        <v>45063</v>
      </c>
      <c r="Q96" s="197"/>
      <c r="R96" s="203" t="s">
        <v>798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86">
        <v>37</v>
      </c>
      <c r="B97" s="304">
        <v>45062</v>
      </c>
      <c r="C97" s="284"/>
      <c r="D97" s="302" t="s">
        <v>1008</v>
      </c>
      <c r="E97" s="274" t="s">
        <v>536</v>
      </c>
      <c r="F97" s="274">
        <v>32</v>
      </c>
      <c r="G97" s="274">
        <v>19</v>
      </c>
      <c r="H97" s="283">
        <v>37</v>
      </c>
      <c r="I97" s="291" t="s">
        <v>1009</v>
      </c>
      <c r="J97" s="272" t="s">
        <v>1010</v>
      </c>
      <c r="K97" s="280">
        <f t="shared" si="90"/>
        <v>5</v>
      </c>
      <c r="L97" s="281">
        <v>100</v>
      </c>
      <c r="M97" s="282">
        <f t="shared" si="91"/>
        <v>1935</v>
      </c>
      <c r="N97" s="280">
        <v>407</v>
      </c>
      <c r="O97" s="272" t="s">
        <v>534</v>
      </c>
      <c r="P97" s="273">
        <v>45063</v>
      </c>
      <c r="Q97" s="197"/>
      <c r="R97" s="203" t="s">
        <v>798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38</v>
      </c>
      <c r="B98" s="304">
        <v>45063</v>
      </c>
      <c r="C98" s="284"/>
      <c r="D98" s="302" t="s">
        <v>1011</v>
      </c>
      <c r="E98" s="274" t="s">
        <v>536</v>
      </c>
      <c r="F98" s="274">
        <v>6.5</v>
      </c>
      <c r="G98" s="274">
        <v>3.4</v>
      </c>
      <c r="H98" s="283">
        <v>7.9</v>
      </c>
      <c r="I98" s="291" t="s">
        <v>1012</v>
      </c>
      <c r="J98" s="272" t="s">
        <v>1021</v>
      </c>
      <c r="K98" s="280">
        <f t="shared" ref="K98" si="92">H98-F98</f>
        <v>1.4000000000000004</v>
      </c>
      <c r="L98" s="281">
        <v>100</v>
      </c>
      <c r="M98" s="282">
        <f t="shared" ref="M98" si="93">(K98*N98)-100</f>
        <v>2000.0000000000005</v>
      </c>
      <c r="N98" s="280">
        <v>1500</v>
      </c>
      <c r="O98" s="272" t="s">
        <v>534</v>
      </c>
      <c r="P98" s="273">
        <v>45064</v>
      </c>
      <c r="Q98" s="197"/>
      <c r="R98" s="203" t="s">
        <v>535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86">
        <v>39</v>
      </c>
      <c r="B99" s="304">
        <v>45063</v>
      </c>
      <c r="C99" s="284"/>
      <c r="D99" s="302" t="s">
        <v>937</v>
      </c>
      <c r="E99" s="274" t="s">
        <v>536</v>
      </c>
      <c r="F99" s="274">
        <v>7.5</v>
      </c>
      <c r="G99" s="274">
        <v>2.8</v>
      </c>
      <c r="H99" s="283">
        <v>9.75</v>
      </c>
      <c r="I99" s="291" t="s">
        <v>1013</v>
      </c>
      <c r="J99" s="272" t="s">
        <v>1022</v>
      </c>
      <c r="K99" s="280">
        <f t="shared" ref="K99" si="94">H99-F99</f>
        <v>2.25</v>
      </c>
      <c r="L99" s="281">
        <v>100</v>
      </c>
      <c r="M99" s="282">
        <f t="shared" ref="M99" si="95">(K99*N99)-100</f>
        <v>2037.5</v>
      </c>
      <c r="N99" s="280">
        <v>950</v>
      </c>
      <c r="O99" s="272" t="s">
        <v>534</v>
      </c>
      <c r="P99" s="273">
        <v>45064</v>
      </c>
      <c r="Q99" s="197"/>
      <c r="R99" s="203" t="s">
        <v>798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86">
        <v>40</v>
      </c>
      <c r="B100" s="304">
        <v>45063</v>
      </c>
      <c r="C100" s="284"/>
      <c r="D100" s="302" t="s">
        <v>1014</v>
      </c>
      <c r="E100" s="274" t="s">
        <v>536</v>
      </c>
      <c r="F100" s="274">
        <v>48</v>
      </c>
      <c r="G100" s="274">
        <v>14</v>
      </c>
      <c r="H100" s="283">
        <v>69</v>
      </c>
      <c r="I100" s="291" t="s">
        <v>1015</v>
      </c>
      <c r="J100" s="272" t="s">
        <v>547</v>
      </c>
      <c r="K100" s="280">
        <f t="shared" ref="K100:K101" si="96">H100-F100</f>
        <v>21</v>
      </c>
      <c r="L100" s="281">
        <v>100</v>
      </c>
      <c r="M100" s="282">
        <f t="shared" ref="M100:M101" si="97">(K100*N100)-100</f>
        <v>950</v>
      </c>
      <c r="N100" s="280">
        <v>50</v>
      </c>
      <c r="O100" s="272" t="s">
        <v>534</v>
      </c>
      <c r="P100" s="273">
        <v>45063</v>
      </c>
      <c r="Q100" s="197"/>
      <c r="R100" s="203" t="s">
        <v>535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08">
        <v>41</v>
      </c>
      <c r="B101" s="320">
        <v>45064</v>
      </c>
      <c r="C101" s="310"/>
      <c r="D101" s="311" t="s">
        <v>1023</v>
      </c>
      <c r="E101" s="289" t="s">
        <v>536</v>
      </c>
      <c r="F101" s="289">
        <v>23.5</v>
      </c>
      <c r="G101" s="289">
        <v>8</v>
      </c>
      <c r="H101" s="312">
        <v>7</v>
      </c>
      <c r="I101" s="313" t="s">
        <v>1024</v>
      </c>
      <c r="J101" s="290" t="s">
        <v>1046</v>
      </c>
      <c r="K101" s="314">
        <f t="shared" si="96"/>
        <v>-16.5</v>
      </c>
      <c r="L101" s="315">
        <v>100</v>
      </c>
      <c r="M101" s="316">
        <f t="shared" si="97"/>
        <v>-5050</v>
      </c>
      <c r="N101" s="314">
        <v>300</v>
      </c>
      <c r="O101" s="290" t="s">
        <v>546</v>
      </c>
      <c r="P101" s="309">
        <v>45065</v>
      </c>
      <c r="Q101" s="197"/>
      <c r="R101" s="203" t="s">
        <v>798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286">
        <v>42</v>
      </c>
      <c r="B102" s="304">
        <v>45064</v>
      </c>
      <c r="C102" s="284"/>
      <c r="D102" s="302" t="s">
        <v>1025</v>
      </c>
      <c r="E102" s="274" t="s">
        <v>536</v>
      </c>
      <c r="F102" s="274">
        <v>21</v>
      </c>
      <c r="G102" s="274">
        <v>0</v>
      </c>
      <c r="H102" s="283">
        <v>31</v>
      </c>
      <c r="I102" s="291" t="s">
        <v>1026</v>
      </c>
      <c r="J102" s="272" t="s">
        <v>985</v>
      </c>
      <c r="K102" s="280">
        <f t="shared" ref="K102" si="98">H102-F102</f>
        <v>10</v>
      </c>
      <c r="L102" s="281">
        <v>100</v>
      </c>
      <c r="M102" s="282">
        <f t="shared" ref="M102" si="99">(K102*N102)-100</f>
        <v>400</v>
      </c>
      <c r="N102" s="280">
        <v>50</v>
      </c>
      <c r="O102" s="272" t="s">
        <v>534</v>
      </c>
      <c r="P102" s="273">
        <v>45064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22">
        <v>43</v>
      </c>
      <c r="B103" s="242">
        <v>45065</v>
      </c>
      <c r="C103" s="324"/>
      <c r="D103" s="325" t="s">
        <v>1047</v>
      </c>
      <c r="E103" s="201" t="s">
        <v>536</v>
      </c>
      <c r="F103" s="201" t="s">
        <v>1048</v>
      </c>
      <c r="G103" s="201">
        <v>10</v>
      </c>
      <c r="H103" s="202"/>
      <c r="I103" s="217" t="s">
        <v>1001</v>
      </c>
      <c r="J103" s="225" t="s">
        <v>537</v>
      </c>
      <c r="K103" s="254"/>
      <c r="L103" s="326"/>
      <c r="M103" s="327"/>
      <c r="N103" s="254"/>
      <c r="O103" s="225"/>
      <c r="P103" s="199"/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44</v>
      </c>
      <c r="B104" s="304">
        <v>45065</v>
      </c>
      <c r="C104" s="284"/>
      <c r="D104" s="302" t="s">
        <v>937</v>
      </c>
      <c r="E104" s="274" t="s">
        <v>536</v>
      </c>
      <c r="F104" s="274">
        <v>4.5</v>
      </c>
      <c r="G104" s="274"/>
      <c r="H104" s="283">
        <v>6.75</v>
      </c>
      <c r="I104" s="291" t="s">
        <v>1053</v>
      </c>
      <c r="J104" s="272" t="s">
        <v>1022</v>
      </c>
      <c r="K104" s="280">
        <f t="shared" ref="K104" si="100">H104-F104</f>
        <v>2.25</v>
      </c>
      <c r="L104" s="281">
        <v>100</v>
      </c>
      <c r="M104" s="282">
        <f t="shared" ref="M104" si="101">(K104*N104)-100</f>
        <v>2037.5</v>
      </c>
      <c r="N104" s="280">
        <v>950</v>
      </c>
      <c r="O104" s="272" t="s">
        <v>534</v>
      </c>
      <c r="P104" s="273">
        <v>45065</v>
      </c>
      <c r="Q104" s="197"/>
      <c r="R104" s="203" t="s">
        <v>798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22"/>
      <c r="B105" s="323"/>
      <c r="C105" s="324"/>
      <c r="D105" s="325"/>
      <c r="E105" s="201"/>
      <c r="F105" s="201"/>
      <c r="G105" s="201"/>
      <c r="H105" s="202"/>
      <c r="I105" s="217"/>
      <c r="J105" s="225"/>
      <c r="K105" s="254"/>
      <c r="L105" s="326"/>
      <c r="M105" s="327"/>
      <c r="N105" s="254"/>
      <c r="O105" s="225"/>
      <c r="P105" s="199"/>
      <c r="Q105" s="197"/>
      <c r="R105" s="203"/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22"/>
      <c r="B106" s="323"/>
      <c r="C106" s="324"/>
      <c r="D106" s="325"/>
      <c r="E106" s="201"/>
      <c r="F106" s="201"/>
      <c r="G106" s="201"/>
      <c r="H106" s="202"/>
      <c r="I106" s="217"/>
      <c r="J106" s="225"/>
      <c r="K106" s="254"/>
      <c r="L106" s="326"/>
      <c r="M106" s="327"/>
      <c r="N106" s="254"/>
      <c r="O106" s="225"/>
      <c r="P106" s="199"/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22"/>
      <c r="B107" s="323"/>
      <c r="C107" s="324"/>
      <c r="D107" s="325"/>
      <c r="E107" s="201"/>
      <c r="F107" s="201"/>
      <c r="G107" s="201"/>
      <c r="H107" s="202"/>
      <c r="I107" s="217"/>
      <c r="J107" s="225"/>
      <c r="K107" s="254"/>
      <c r="L107" s="326"/>
      <c r="M107" s="327"/>
      <c r="N107" s="254"/>
      <c r="O107" s="225"/>
      <c r="P107" s="199"/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03"/>
      <c r="B108" s="303"/>
      <c r="C108" s="303"/>
      <c r="D108" s="303"/>
      <c r="E108" s="303"/>
      <c r="F108" s="303"/>
      <c r="G108" s="303"/>
      <c r="H108" s="303"/>
      <c r="I108" s="303"/>
      <c r="J108" s="225"/>
      <c r="K108" s="202"/>
      <c r="L108" s="217"/>
      <c r="M108" s="218"/>
      <c r="N108" s="202"/>
      <c r="O108" s="225"/>
      <c r="P108" s="199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97"/>
      <c r="AI108" s="197"/>
      <c r="AJ108" s="203"/>
      <c r="AK108" s="197"/>
      <c r="AL108" s="197"/>
    </row>
    <row r="109" spans="1:38" ht="38.25" customHeight="1">
      <c r="A109" s="92" t="s">
        <v>558</v>
      </c>
      <c r="B109" s="139"/>
      <c r="C109" s="139"/>
      <c r="D109" s="140"/>
      <c r="E109" s="124"/>
      <c r="F109" s="6"/>
      <c r="G109" s="6"/>
      <c r="H109" s="125"/>
      <c r="I109" s="141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s="198" customFormat="1" ht="38.25">
      <c r="A110" s="93" t="s">
        <v>16</v>
      </c>
      <c r="B110" s="94" t="s">
        <v>511</v>
      </c>
      <c r="C110" s="94"/>
      <c r="D110" s="95" t="s">
        <v>522</v>
      </c>
      <c r="E110" s="94" t="s">
        <v>523</v>
      </c>
      <c r="F110" s="94" t="s">
        <v>524</v>
      </c>
      <c r="G110" s="94" t="s">
        <v>525</v>
      </c>
      <c r="H110" s="94" t="s">
        <v>526</v>
      </c>
      <c r="I110" s="94" t="s">
        <v>527</v>
      </c>
      <c r="J110" s="93" t="s">
        <v>528</v>
      </c>
      <c r="K110" s="128" t="s">
        <v>545</v>
      </c>
      <c r="L110" s="129" t="s">
        <v>530</v>
      </c>
      <c r="M110" s="96" t="s">
        <v>531</v>
      </c>
      <c r="N110" s="94" t="s">
        <v>532</v>
      </c>
      <c r="O110" s="95" t="s">
        <v>533</v>
      </c>
      <c r="P110" s="94" t="s">
        <v>762</v>
      </c>
      <c r="Q110" s="197"/>
      <c r="R110" s="6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</row>
    <row r="111" spans="1:38" ht="14.25" customHeight="1">
      <c r="A111" s="255">
        <v>1</v>
      </c>
      <c r="B111" s="256">
        <v>44840</v>
      </c>
      <c r="C111" s="253"/>
      <c r="D111" s="253" t="s">
        <v>834</v>
      </c>
      <c r="E111" s="254" t="s">
        <v>536</v>
      </c>
      <c r="F111" s="254" t="s">
        <v>835</v>
      </c>
      <c r="G111" s="254">
        <v>1220</v>
      </c>
      <c r="H111" s="254"/>
      <c r="I111" s="254" t="s">
        <v>836</v>
      </c>
      <c r="J111" s="225" t="s">
        <v>537</v>
      </c>
      <c r="K111" s="202"/>
      <c r="L111" s="217"/>
      <c r="M111" s="218"/>
      <c r="N111" s="202"/>
      <c r="O111" s="225"/>
      <c r="P111" s="277" t="e">
        <f>VLOOKUP(D111,'MidCap Intra'!B98:C598,2,0)</f>
        <v>#N/A</v>
      </c>
      <c r="Q111" s="197"/>
      <c r="R111" s="197" t="s">
        <v>535</v>
      </c>
      <c r="S111" s="41"/>
      <c r="T111" s="1"/>
      <c r="U111" s="1"/>
      <c r="V111" s="1"/>
      <c r="W111" s="1"/>
      <c r="X111" s="1"/>
      <c r="Y111" s="1"/>
      <c r="Z111" s="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4.25" customHeight="1">
      <c r="A112" s="286">
        <v>2</v>
      </c>
      <c r="B112" s="329">
        <v>45019</v>
      </c>
      <c r="C112" s="330"/>
      <c r="D112" s="330" t="s">
        <v>71</v>
      </c>
      <c r="E112" s="280" t="s">
        <v>536</v>
      </c>
      <c r="F112" s="280">
        <v>96.5</v>
      </c>
      <c r="G112" s="280">
        <v>88</v>
      </c>
      <c r="H112" s="280">
        <v>104.5</v>
      </c>
      <c r="I112" s="280" t="s">
        <v>876</v>
      </c>
      <c r="J112" s="272" t="s">
        <v>874</v>
      </c>
      <c r="K112" s="272">
        <f t="shared" ref="K112" si="102">H112-F112</f>
        <v>8</v>
      </c>
      <c r="L112" s="287">
        <f t="shared" ref="L112" si="103">(F112*-0.7)/100</f>
        <v>-0.67549999999999999</v>
      </c>
      <c r="M112" s="288">
        <f t="shared" ref="M112" si="104">(K112+L112)/F112</f>
        <v>7.5901554404145088E-2</v>
      </c>
      <c r="N112" s="328" t="s">
        <v>534</v>
      </c>
      <c r="O112" s="305">
        <v>45048</v>
      </c>
      <c r="P112" s="273"/>
      <c r="Q112" s="197"/>
      <c r="R112" s="197" t="s">
        <v>535</v>
      </c>
      <c r="S112" s="41"/>
      <c r="T112" s="1"/>
      <c r="U112" s="1"/>
      <c r="V112" s="1"/>
      <c r="W112" s="1"/>
      <c r="X112" s="1"/>
      <c r="Y112" s="1"/>
      <c r="Z112" s="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38" s="198" customFormat="1" ht="14.25" customHeight="1">
      <c r="A113" s="322">
        <v>3</v>
      </c>
      <c r="B113" s="342">
        <v>45050</v>
      </c>
      <c r="C113" s="253"/>
      <c r="D113" s="253" t="s">
        <v>135</v>
      </c>
      <c r="E113" s="254" t="s">
        <v>536</v>
      </c>
      <c r="F113" s="254" t="s">
        <v>924</v>
      </c>
      <c r="G113" s="254">
        <v>74.900000000000006</v>
      </c>
      <c r="H113" s="254"/>
      <c r="I113" s="254" t="s">
        <v>572</v>
      </c>
      <c r="J113" s="225" t="s">
        <v>537</v>
      </c>
      <c r="K113" s="225"/>
      <c r="L113" s="277"/>
      <c r="M113" s="278"/>
      <c r="N113" s="244"/>
      <c r="O113" s="247"/>
      <c r="P113" s="277">
        <f>VLOOKUP(D113,'MidCap Intra'!B100:C600,2,0)</f>
        <v>86.05</v>
      </c>
      <c r="Q113" s="197"/>
      <c r="R113" s="197" t="s">
        <v>535</v>
      </c>
      <c r="S113" s="265"/>
      <c r="T113" s="197"/>
      <c r="U113" s="197"/>
      <c r="V113" s="197"/>
      <c r="W113" s="197"/>
      <c r="X113" s="197"/>
      <c r="Y113" s="197"/>
      <c r="Z113" s="197"/>
      <c r="AA113" s="265"/>
      <c r="AB113" s="265"/>
      <c r="AC113" s="265"/>
      <c r="AD113" s="265"/>
      <c r="AE113" s="265"/>
      <c r="AF113" s="265"/>
      <c r="AG113" s="265"/>
      <c r="AH113" s="265"/>
      <c r="AI113" s="265"/>
      <c r="AJ113" s="265"/>
      <c r="AK113" s="265"/>
      <c r="AL113" s="265"/>
    </row>
    <row r="114" spans="1:38" ht="12.75" customHeight="1">
      <c r="A114" s="254"/>
      <c r="B114" s="252"/>
      <c r="C114" s="253"/>
      <c r="D114" s="253"/>
      <c r="E114" s="254"/>
      <c r="F114" s="254"/>
      <c r="G114" s="254"/>
      <c r="H114" s="254"/>
      <c r="I114" s="254"/>
      <c r="J114" s="225"/>
      <c r="K114" s="202"/>
      <c r="L114" s="217"/>
      <c r="M114" s="218"/>
      <c r="N114" s="202"/>
      <c r="O114" s="225"/>
      <c r="P114" s="199"/>
      <c r="R114" s="6"/>
      <c r="S114" s="1"/>
      <c r="T114" s="1"/>
      <c r="U114" s="1"/>
      <c r="V114" s="1"/>
      <c r="W114" s="1"/>
      <c r="X114" s="1"/>
      <c r="Y114" s="1"/>
    </row>
    <row r="115" spans="1:38" ht="12.75" customHeight="1">
      <c r="A115" s="109" t="s">
        <v>538</v>
      </c>
      <c r="B115" s="109"/>
      <c r="C115" s="109"/>
      <c r="D115" s="109"/>
      <c r="E115" s="41"/>
      <c r="F115" s="116" t="s">
        <v>540</v>
      </c>
      <c r="G115" s="54"/>
      <c r="H115" s="54"/>
      <c r="I115" s="54"/>
      <c r="J115" s="6"/>
      <c r="K115" s="132"/>
      <c r="L115" s="133"/>
      <c r="M115" s="6"/>
      <c r="N115" s="99"/>
      <c r="O115" s="142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15" t="s">
        <v>539</v>
      </c>
      <c r="B116" s="109"/>
      <c r="C116" s="109"/>
      <c r="D116" s="109"/>
      <c r="E116" s="6"/>
      <c r="F116" s="116" t="s">
        <v>542</v>
      </c>
      <c r="G116" s="6"/>
      <c r="H116" s="6" t="s">
        <v>758</v>
      </c>
      <c r="I116" s="6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15"/>
      <c r="B117" s="109"/>
      <c r="C117" s="109"/>
      <c r="D117" s="109"/>
      <c r="E117" s="6"/>
      <c r="F117" s="116"/>
      <c r="G117" s="6"/>
      <c r="H117" s="6"/>
      <c r="I117" s="6"/>
      <c r="J117" s="1"/>
      <c r="K117" s="6"/>
      <c r="L117" s="6"/>
      <c r="M117" s="6"/>
      <c r="N117" s="1"/>
      <c r="O117" s="1"/>
      <c r="Q117" s="1"/>
      <c r="R117" s="54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5"/>
      <c r="B118" s="109"/>
      <c r="C118" s="109"/>
      <c r="D118" s="109"/>
      <c r="E118" s="6"/>
      <c r="F118" s="116"/>
      <c r="G118" s="54"/>
      <c r="H118" s="41"/>
      <c r="I118" s="54"/>
      <c r="J118" s="6"/>
      <c r="K118" s="132"/>
      <c r="L118" s="133"/>
      <c r="M118" s="6"/>
      <c r="N118" s="99"/>
      <c r="O118" s="134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35" t="s">
        <v>1027</v>
      </c>
      <c r="B119" s="109"/>
      <c r="C119" s="109"/>
      <c r="D119" s="109"/>
      <c r="E119" s="6"/>
      <c r="F119" s="116"/>
      <c r="G119" s="54"/>
      <c r="H119" s="41"/>
      <c r="I119" s="54"/>
      <c r="J119" s="6"/>
      <c r="K119" s="132"/>
      <c r="L119" s="133"/>
      <c r="M119" s="6"/>
      <c r="N119" s="99"/>
      <c r="O119" s="134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38.25" customHeight="1">
      <c r="A120" s="94" t="s">
        <v>16</v>
      </c>
      <c r="B120" s="94" t="s">
        <v>511</v>
      </c>
      <c r="C120" s="94"/>
      <c r="D120" s="95" t="s">
        <v>522</v>
      </c>
      <c r="E120" s="94" t="s">
        <v>523</v>
      </c>
      <c r="F120" s="94" t="s">
        <v>524</v>
      </c>
      <c r="G120" s="94" t="s">
        <v>544</v>
      </c>
      <c r="H120" s="94" t="s">
        <v>526</v>
      </c>
      <c r="I120" s="94" t="s">
        <v>527</v>
      </c>
      <c r="J120" s="93" t="s">
        <v>528</v>
      </c>
      <c r="K120" s="136" t="s">
        <v>552</v>
      </c>
      <c r="L120" s="96" t="s">
        <v>530</v>
      </c>
      <c r="M120" s="136" t="s">
        <v>553</v>
      </c>
      <c r="N120" s="94" t="s">
        <v>554</v>
      </c>
      <c r="O120" s="93" t="s">
        <v>532</v>
      </c>
      <c r="P120" s="95" t="s">
        <v>533</v>
      </c>
      <c r="Q120" s="41"/>
      <c r="R120" s="6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286">
        <v>1</v>
      </c>
      <c r="B121" s="304">
        <v>45064</v>
      </c>
      <c r="C121" s="302"/>
      <c r="D121" s="302" t="s">
        <v>36</v>
      </c>
      <c r="E121" s="286" t="s">
        <v>877</v>
      </c>
      <c r="F121" s="286">
        <v>43980</v>
      </c>
      <c r="G121" s="286">
        <v>44089</v>
      </c>
      <c r="H121" s="341">
        <v>43800</v>
      </c>
      <c r="I121" s="341" t="s">
        <v>1028</v>
      </c>
      <c r="J121" s="272" t="s">
        <v>1029</v>
      </c>
      <c r="K121" s="280">
        <f>F121-H121</f>
        <v>180</v>
      </c>
      <c r="L121" s="291">
        <f t="shared" ref="L121:L122" si="105">(H121*N121)*0.07%</f>
        <v>766.50000000000011</v>
      </c>
      <c r="M121" s="282">
        <f t="shared" ref="M121" si="106">(K121*N121)-L121</f>
        <v>3733.5</v>
      </c>
      <c r="N121" s="280">
        <v>25</v>
      </c>
      <c r="O121" s="272" t="s">
        <v>534</v>
      </c>
      <c r="P121" s="273">
        <v>45064</v>
      </c>
      <c r="Q121" s="299"/>
      <c r="R121" s="54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300"/>
      <c r="AG121" s="301"/>
      <c r="AH121" s="299"/>
      <c r="AI121" s="299"/>
      <c r="AJ121" s="300"/>
      <c r="AK121" s="300"/>
      <c r="AL121" s="300"/>
    </row>
    <row r="122" spans="1:38" s="198" customFormat="1" ht="12.75" customHeight="1">
      <c r="A122" s="286">
        <v>2</v>
      </c>
      <c r="B122" s="304">
        <v>45065</v>
      </c>
      <c r="C122" s="302"/>
      <c r="D122" s="302" t="s">
        <v>1057</v>
      </c>
      <c r="E122" s="274" t="s">
        <v>536</v>
      </c>
      <c r="F122" s="274">
        <v>10.25</v>
      </c>
      <c r="G122" s="274">
        <v>7.7</v>
      </c>
      <c r="H122" s="283">
        <v>14</v>
      </c>
      <c r="I122" s="291">
        <v>17</v>
      </c>
      <c r="J122" s="272" t="s">
        <v>1051</v>
      </c>
      <c r="K122" s="280">
        <f>H122-F122</f>
        <v>3.75</v>
      </c>
      <c r="L122" s="291">
        <v>100</v>
      </c>
      <c r="M122" s="282">
        <f t="shared" ref="M122" si="107">(K122*N122)-L122</f>
        <v>2150</v>
      </c>
      <c r="N122" s="280">
        <v>600</v>
      </c>
      <c r="O122" s="272" t="s">
        <v>534</v>
      </c>
      <c r="P122" s="273">
        <v>45065</v>
      </c>
      <c r="Q122" s="378"/>
      <c r="R122" s="379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380"/>
      <c r="AG122" s="381"/>
      <c r="AH122" s="378"/>
      <c r="AI122" s="378"/>
      <c r="AJ122" s="380"/>
      <c r="AK122" s="380"/>
      <c r="AL122" s="380"/>
    </row>
    <row r="123" spans="1:38" s="198" customFormat="1" ht="12.75" customHeight="1">
      <c r="A123" s="365">
        <v>3</v>
      </c>
      <c r="B123" s="366">
        <v>45065</v>
      </c>
      <c r="C123" s="368"/>
      <c r="D123" s="368" t="s">
        <v>1049</v>
      </c>
      <c r="E123" s="369" t="s">
        <v>536</v>
      </c>
      <c r="F123" s="369">
        <v>71</v>
      </c>
      <c r="G123" s="365">
        <v>58</v>
      </c>
      <c r="H123" s="412">
        <v>69.5</v>
      </c>
      <c r="I123" s="412" t="s">
        <v>1050</v>
      </c>
      <c r="J123" s="372" t="s">
        <v>1052</v>
      </c>
      <c r="K123" s="373">
        <f>H123-F123</f>
        <v>-1.5</v>
      </c>
      <c r="L123" s="371">
        <v>100</v>
      </c>
      <c r="M123" s="375">
        <f t="shared" ref="M123" si="108">(K123*N123)-L123</f>
        <v>-175</v>
      </c>
      <c r="N123" s="373">
        <v>50</v>
      </c>
      <c r="O123" s="372" t="s">
        <v>655</v>
      </c>
      <c r="P123" s="376">
        <v>45065</v>
      </c>
      <c r="Q123" s="197"/>
      <c r="R123" s="203"/>
      <c r="S123" s="197"/>
      <c r="T123" s="197"/>
      <c r="U123" s="197"/>
      <c r="V123" s="197"/>
      <c r="W123" s="197"/>
      <c r="X123" s="197"/>
      <c r="Y123" s="197"/>
      <c r="Z123" s="197"/>
    </row>
    <row r="124" spans="1:38" s="198" customFormat="1" ht="12.75" customHeight="1">
      <c r="A124" s="322"/>
      <c r="B124" s="323"/>
      <c r="C124" s="325"/>
      <c r="D124" s="325"/>
      <c r="E124" s="322"/>
      <c r="F124" s="322"/>
      <c r="G124" s="322"/>
      <c r="H124" s="377"/>
      <c r="I124" s="377"/>
      <c r="J124" s="225"/>
      <c r="K124" s="254"/>
      <c r="L124" s="217"/>
      <c r="M124" s="327"/>
      <c r="N124" s="254"/>
      <c r="O124" s="225"/>
      <c r="P124" s="199"/>
      <c r="Q124" s="197"/>
      <c r="R124" s="203"/>
      <c r="S124" s="197"/>
      <c r="T124" s="197"/>
      <c r="U124" s="197"/>
      <c r="V124" s="197"/>
      <c r="W124" s="197"/>
      <c r="X124" s="197"/>
      <c r="Y124" s="197"/>
      <c r="Z124" s="197"/>
    </row>
    <row r="125" spans="1:38" s="198" customFormat="1" ht="12.75" customHeight="1">
      <c r="A125" s="322"/>
      <c r="B125" s="323"/>
      <c r="C125" s="325"/>
      <c r="D125" s="325"/>
      <c r="E125" s="322"/>
      <c r="F125" s="322"/>
      <c r="G125" s="322"/>
      <c r="H125" s="377"/>
      <c r="I125" s="377"/>
      <c r="J125" s="225"/>
      <c r="K125" s="254"/>
      <c r="L125" s="217"/>
      <c r="M125" s="327"/>
      <c r="N125" s="254"/>
      <c r="O125" s="225"/>
      <c r="P125" s="199"/>
      <c r="Q125" s="197"/>
      <c r="R125" s="203"/>
      <c r="S125" s="197"/>
      <c r="T125" s="197"/>
      <c r="U125" s="197"/>
      <c r="V125" s="197"/>
      <c r="W125" s="197"/>
      <c r="X125" s="197"/>
      <c r="Y125" s="197"/>
      <c r="Z125" s="197"/>
    </row>
    <row r="126" spans="1:38" s="198" customFormat="1" ht="12.75" customHeight="1">
      <c r="A126" s="322"/>
      <c r="B126" s="323"/>
      <c r="C126" s="325"/>
      <c r="D126" s="325"/>
      <c r="E126" s="322"/>
      <c r="F126" s="322"/>
      <c r="G126" s="322"/>
      <c r="H126" s="377"/>
      <c r="I126" s="377"/>
      <c r="J126" s="225"/>
      <c r="K126" s="254"/>
      <c r="L126" s="217"/>
      <c r="M126" s="327"/>
      <c r="N126" s="254"/>
      <c r="O126" s="225"/>
      <c r="P126" s="199"/>
      <c r="Q126" s="197"/>
      <c r="R126" s="203"/>
      <c r="S126" s="197"/>
      <c r="T126" s="197"/>
      <c r="U126" s="197"/>
      <c r="V126" s="197"/>
      <c r="W126" s="197"/>
      <c r="X126" s="197"/>
      <c r="Y126" s="197"/>
      <c r="Z126" s="197"/>
    </row>
    <row r="127" spans="1:38" s="198" customFormat="1" ht="12.75" customHeight="1">
      <c r="A127" s="322"/>
      <c r="B127" s="323"/>
      <c r="C127" s="325"/>
      <c r="D127" s="325"/>
      <c r="E127" s="322"/>
      <c r="F127" s="322"/>
      <c r="G127" s="322"/>
      <c r="H127" s="377"/>
      <c r="I127" s="377"/>
      <c r="J127" s="225"/>
      <c r="K127" s="254"/>
      <c r="L127" s="217"/>
      <c r="M127" s="327"/>
      <c r="N127" s="254"/>
      <c r="O127" s="225"/>
      <c r="P127" s="199"/>
      <c r="Q127" s="197"/>
      <c r="R127" s="203"/>
      <c r="S127" s="197"/>
      <c r="T127" s="197"/>
      <c r="U127" s="197"/>
      <c r="V127" s="197"/>
      <c r="W127" s="197"/>
      <c r="X127" s="197"/>
      <c r="Y127" s="197"/>
      <c r="Z127" s="197"/>
    </row>
    <row r="128" spans="1:38" s="198" customFormat="1" ht="12.75" customHeight="1">
      <c r="A128" s="322"/>
      <c r="B128" s="323"/>
      <c r="C128" s="325"/>
      <c r="D128" s="325"/>
      <c r="E128" s="322"/>
      <c r="F128" s="322"/>
      <c r="G128" s="322"/>
      <c r="H128" s="377"/>
      <c r="I128" s="377"/>
      <c r="J128" s="225"/>
      <c r="K128" s="254"/>
      <c r="L128" s="217"/>
      <c r="M128" s="327"/>
      <c r="N128" s="254"/>
      <c r="O128" s="225"/>
      <c r="P128" s="199"/>
      <c r="Q128" s="197"/>
      <c r="R128" s="203"/>
      <c r="S128" s="197"/>
      <c r="T128" s="197"/>
      <c r="U128" s="197"/>
      <c r="V128" s="197"/>
      <c r="W128" s="197"/>
      <c r="X128" s="197"/>
      <c r="Y128" s="197"/>
      <c r="Z128" s="197"/>
    </row>
    <row r="129" spans="1:26" s="198" customFormat="1" ht="12.75" customHeight="1">
      <c r="A129" s="322"/>
      <c r="B129" s="323"/>
      <c r="C129" s="325"/>
      <c r="D129" s="325"/>
      <c r="E129" s="322"/>
      <c r="F129" s="322"/>
      <c r="G129" s="322"/>
      <c r="H129" s="377"/>
      <c r="I129" s="377"/>
      <c r="J129" s="225"/>
      <c r="K129" s="254"/>
      <c r="L129" s="217"/>
      <c r="M129" s="327"/>
      <c r="N129" s="254"/>
      <c r="O129" s="225"/>
      <c r="P129" s="199"/>
      <c r="Q129" s="197"/>
      <c r="R129" s="203"/>
      <c r="S129" s="197"/>
      <c r="T129" s="197"/>
      <c r="U129" s="197"/>
      <c r="V129" s="197"/>
      <c r="W129" s="197"/>
      <c r="X129" s="197"/>
      <c r="Y129" s="197"/>
      <c r="Z129" s="197"/>
    </row>
    <row r="130" spans="1:26" ht="12.75" customHeight="1">
      <c r="A130" s="115"/>
      <c r="B130" s="109"/>
      <c r="C130" s="109"/>
      <c r="D130" s="109"/>
      <c r="E130" s="6"/>
      <c r="F130" s="116"/>
      <c r="G130" s="54"/>
      <c r="H130" s="41"/>
      <c r="I130" s="54"/>
      <c r="J130" s="6"/>
      <c r="K130" s="132"/>
      <c r="L130" s="133"/>
      <c r="M130" s="6"/>
      <c r="N130" s="99"/>
      <c r="O130" s="134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15"/>
      <c r="B131" s="109"/>
      <c r="C131" s="109"/>
      <c r="D131" s="109"/>
      <c r="E131" s="6"/>
      <c r="F131" s="116"/>
      <c r="G131" s="54"/>
      <c r="H131" s="41"/>
      <c r="I131" s="54"/>
      <c r="J131" s="6"/>
      <c r="K131" s="132"/>
      <c r="L131" s="133"/>
      <c r="M131" s="6"/>
      <c r="N131" s="99"/>
      <c r="O131" s="134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15"/>
      <c r="B132" s="109"/>
      <c r="C132" s="109"/>
      <c r="D132" s="109"/>
      <c r="E132" s="6"/>
      <c r="F132" s="116"/>
      <c r="G132" s="54"/>
      <c r="H132" s="41"/>
      <c r="I132" s="54"/>
      <c r="J132" s="6"/>
      <c r="K132" s="132"/>
      <c r="L132" s="133"/>
      <c r="M132" s="6"/>
      <c r="N132" s="99"/>
      <c r="O132" s="134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15"/>
      <c r="B133" s="109"/>
      <c r="C133" s="109"/>
      <c r="D133" s="109"/>
      <c r="E133" s="6"/>
      <c r="F133" s="116"/>
      <c r="G133" s="54"/>
      <c r="H133" s="41"/>
      <c r="I133" s="54"/>
      <c r="J133" s="6"/>
      <c r="K133" s="132"/>
      <c r="L133" s="133"/>
      <c r="M133" s="6"/>
      <c r="N133" s="99"/>
      <c r="O133" s="134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15"/>
      <c r="B134" s="109"/>
      <c r="C134" s="109"/>
      <c r="D134" s="109"/>
      <c r="E134" s="6"/>
      <c r="F134" s="116"/>
      <c r="G134" s="54"/>
      <c r="H134" s="41"/>
      <c r="I134" s="54"/>
      <c r="J134" s="6"/>
      <c r="K134" s="132"/>
      <c r="L134" s="133"/>
      <c r="M134" s="6"/>
      <c r="N134" s="99"/>
      <c r="O134" s="13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54"/>
      <c r="B135" s="98"/>
      <c r="C135" s="98"/>
      <c r="D135" s="41"/>
      <c r="E135" s="54"/>
      <c r="F135" s="54"/>
      <c r="G135" s="54"/>
      <c r="H135" s="41"/>
      <c r="I135" s="54"/>
      <c r="J135" s="6"/>
      <c r="K135" s="132"/>
      <c r="L135" s="133"/>
      <c r="M135" s="6"/>
      <c r="N135" s="99"/>
      <c r="O135" s="13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38.25" customHeight="1">
      <c r="A136" s="41"/>
      <c r="B136" s="143" t="s">
        <v>559</v>
      </c>
      <c r="C136" s="143"/>
      <c r="D136" s="143"/>
      <c r="E136" s="143"/>
      <c r="F136" s="6"/>
      <c r="G136" s="6"/>
      <c r="H136" s="126"/>
      <c r="I136" s="6"/>
      <c r="J136" s="126"/>
      <c r="K136" s="127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93" t="s">
        <v>16</v>
      </c>
      <c r="B137" s="94" t="s">
        <v>511</v>
      </c>
      <c r="C137" s="94"/>
      <c r="D137" s="95" t="s">
        <v>522</v>
      </c>
      <c r="E137" s="94" t="s">
        <v>523</v>
      </c>
      <c r="F137" s="94" t="s">
        <v>524</v>
      </c>
      <c r="G137" s="94" t="s">
        <v>560</v>
      </c>
      <c r="H137" s="94" t="s">
        <v>561</v>
      </c>
      <c r="I137" s="94" t="s">
        <v>527</v>
      </c>
      <c r="J137" s="144" t="s">
        <v>528</v>
      </c>
      <c r="K137" s="94" t="s">
        <v>529</v>
      </c>
      <c r="L137" s="94" t="s">
        <v>562</v>
      </c>
      <c r="M137" s="94" t="s">
        <v>532</v>
      </c>
      <c r="N137" s="95" t="s">
        <v>533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</v>
      </c>
      <c r="B138" s="146">
        <v>41579</v>
      </c>
      <c r="C138" s="146"/>
      <c r="D138" s="147" t="s">
        <v>563</v>
      </c>
      <c r="E138" s="148" t="s">
        <v>564</v>
      </c>
      <c r="F138" s="149">
        <v>82</v>
      </c>
      <c r="G138" s="148" t="s">
        <v>565</v>
      </c>
      <c r="H138" s="148">
        <v>100</v>
      </c>
      <c r="I138" s="150">
        <v>100</v>
      </c>
      <c r="J138" s="151" t="s">
        <v>566</v>
      </c>
      <c r="K138" s="152">
        <f t="shared" ref="K138:K169" si="109">H138-F138</f>
        <v>18</v>
      </c>
      <c r="L138" s="153">
        <f t="shared" ref="L138:L169" si="110">K138/F138</f>
        <v>0.21951219512195122</v>
      </c>
      <c r="M138" s="148" t="s">
        <v>534</v>
      </c>
      <c r="N138" s="154">
        <v>42657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</v>
      </c>
      <c r="B139" s="146">
        <v>41794</v>
      </c>
      <c r="C139" s="146"/>
      <c r="D139" s="147" t="s">
        <v>567</v>
      </c>
      <c r="E139" s="148" t="s">
        <v>536</v>
      </c>
      <c r="F139" s="149">
        <v>257</v>
      </c>
      <c r="G139" s="148" t="s">
        <v>565</v>
      </c>
      <c r="H139" s="148">
        <v>300</v>
      </c>
      <c r="I139" s="150">
        <v>300</v>
      </c>
      <c r="J139" s="151" t="s">
        <v>566</v>
      </c>
      <c r="K139" s="152">
        <f t="shared" si="109"/>
        <v>43</v>
      </c>
      <c r="L139" s="153">
        <f t="shared" si="110"/>
        <v>0.16731517509727625</v>
      </c>
      <c r="M139" s="148" t="s">
        <v>534</v>
      </c>
      <c r="N139" s="154">
        <v>41822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</v>
      </c>
      <c r="B140" s="146">
        <v>41828</v>
      </c>
      <c r="C140" s="146"/>
      <c r="D140" s="147" t="s">
        <v>568</v>
      </c>
      <c r="E140" s="148" t="s">
        <v>536</v>
      </c>
      <c r="F140" s="149">
        <v>393</v>
      </c>
      <c r="G140" s="148" t="s">
        <v>565</v>
      </c>
      <c r="H140" s="148">
        <v>468</v>
      </c>
      <c r="I140" s="150">
        <v>468</v>
      </c>
      <c r="J140" s="151" t="s">
        <v>566</v>
      </c>
      <c r="K140" s="152">
        <f t="shared" si="109"/>
        <v>75</v>
      </c>
      <c r="L140" s="153">
        <f t="shared" si="110"/>
        <v>0.19083969465648856</v>
      </c>
      <c r="M140" s="148" t="s">
        <v>534</v>
      </c>
      <c r="N140" s="154">
        <v>41863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</v>
      </c>
      <c r="B141" s="146">
        <v>41857</v>
      </c>
      <c r="C141" s="146"/>
      <c r="D141" s="147" t="s">
        <v>569</v>
      </c>
      <c r="E141" s="148" t="s">
        <v>536</v>
      </c>
      <c r="F141" s="149">
        <v>205</v>
      </c>
      <c r="G141" s="148" t="s">
        <v>565</v>
      </c>
      <c r="H141" s="148">
        <v>275</v>
      </c>
      <c r="I141" s="150">
        <v>250</v>
      </c>
      <c r="J141" s="151" t="s">
        <v>566</v>
      </c>
      <c r="K141" s="152">
        <f t="shared" si="109"/>
        <v>70</v>
      </c>
      <c r="L141" s="153">
        <f t="shared" si="110"/>
        <v>0.34146341463414637</v>
      </c>
      <c r="M141" s="148" t="s">
        <v>534</v>
      </c>
      <c r="N141" s="154">
        <v>41962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</v>
      </c>
      <c r="B142" s="146">
        <v>41886</v>
      </c>
      <c r="C142" s="146"/>
      <c r="D142" s="147" t="s">
        <v>570</v>
      </c>
      <c r="E142" s="148" t="s">
        <v>536</v>
      </c>
      <c r="F142" s="149">
        <v>162</v>
      </c>
      <c r="G142" s="148" t="s">
        <v>565</v>
      </c>
      <c r="H142" s="148">
        <v>190</v>
      </c>
      <c r="I142" s="150">
        <v>190</v>
      </c>
      <c r="J142" s="151" t="s">
        <v>566</v>
      </c>
      <c r="K142" s="152">
        <f t="shared" si="109"/>
        <v>28</v>
      </c>
      <c r="L142" s="153">
        <f t="shared" si="110"/>
        <v>0.1728395061728395</v>
      </c>
      <c r="M142" s="148" t="s">
        <v>534</v>
      </c>
      <c r="N142" s="154">
        <v>42006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</v>
      </c>
      <c r="B143" s="146">
        <v>41886</v>
      </c>
      <c r="C143" s="146"/>
      <c r="D143" s="147" t="s">
        <v>571</v>
      </c>
      <c r="E143" s="148" t="s">
        <v>536</v>
      </c>
      <c r="F143" s="149">
        <v>75</v>
      </c>
      <c r="G143" s="148" t="s">
        <v>565</v>
      </c>
      <c r="H143" s="148">
        <v>91.5</v>
      </c>
      <c r="I143" s="150" t="s">
        <v>572</v>
      </c>
      <c r="J143" s="151" t="s">
        <v>573</v>
      </c>
      <c r="K143" s="152">
        <f t="shared" si="109"/>
        <v>16.5</v>
      </c>
      <c r="L143" s="153">
        <f t="shared" si="110"/>
        <v>0.22</v>
      </c>
      <c r="M143" s="148" t="s">
        <v>534</v>
      </c>
      <c r="N143" s="154">
        <v>41954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</v>
      </c>
      <c r="B144" s="146">
        <v>41913</v>
      </c>
      <c r="C144" s="146"/>
      <c r="D144" s="147" t="s">
        <v>574</v>
      </c>
      <c r="E144" s="148" t="s">
        <v>536</v>
      </c>
      <c r="F144" s="149">
        <v>850</v>
      </c>
      <c r="G144" s="148" t="s">
        <v>565</v>
      </c>
      <c r="H144" s="148">
        <v>982.5</v>
      </c>
      <c r="I144" s="150">
        <v>1050</v>
      </c>
      <c r="J144" s="151" t="s">
        <v>575</v>
      </c>
      <c r="K144" s="152">
        <f t="shared" si="109"/>
        <v>132.5</v>
      </c>
      <c r="L144" s="153">
        <f t="shared" si="110"/>
        <v>0.15588235294117647</v>
      </c>
      <c r="M144" s="148" t="s">
        <v>534</v>
      </c>
      <c r="N144" s="154">
        <v>42039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8</v>
      </c>
      <c r="B145" s="146">
        <v>41913</v>
      </c>
      <c r="C145" s="146"/>
      <c r="D145" s="147" t="s">
        <v>576</v>
      </c>
      <c r="E145" s="148" t="s">
        <v>536</v>
      </c>
      <c r="F145" s="149">
        <v>475</v>
      </c>
      <c r="G145" s="148" t="s">
        <v>565</v>
      </c>
      <c r="H145" s="148">
        <v>515</v>
      </c>
      <c r="I145" s="150">
        <v>600</v>
      </c>
      <c r="J145" s="151" t="s">
        <v>577</v>
      </c>
      <c r="K145" s="152">
        <f t="shared" si="109"/>
        <v>40</v>
      </c>
      <c r="L145" s="153">
        <f t="shared" si="110"/>
        <v>8.4210526315789472E-2</v>
      </c>
      <c r="M145" s="148" t="s">
        <v>534</v>
      </c>
      <c r="N145" s="15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9</v>
      </c>
      <c r="B146" s="146">
        <v>41913</v>
      </c>
      <c r="C146" s="146"/>
      <c r="D146" s="147" t="s">
        <v>578</v>
      </c>
      <c r="E146" s="148" t="s">
        <v>536</v>
      </c>
      <c r="F146" s="149">
        <v>86</v>
      </c>
      <c r="G146" s="148" t="s">
        <v>565</v>
      </c>
      <c r="H146" s="148">
        <v>99</v>
      </c>
      <c r="I146" s="150">
        <v>140</v>
      </c>
      <c r="J146" s="151" t="s">
        <v>579</v>
      </c>
      <c r="K146" s="152">
        <f t="shared" si="109"/>
        <v>13</v>
      </c>
      <c r="L146" s="153">
        <f t="shared" si="110"/>
        <v>0.15116279069767441</v>
      </c>
      <c r="M146" s="148" t="s">
        <v>534</v>
      </c>
      <c r="N146" s="15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10</v>
      </c>
      <c r="B147" s="146">
        <v>41926</v>
      </c>
      <c r="C147" s="146"/>
      <c r="D147" s="147" t="s">
        <v>580</v>
      </c>
      <c r="E147" s="148" t="s">
        <v>536</v>
      </c>
      <c r="F147" s="149">
        <v>496.6</v>
      </c>
      <c r="G147" s="148" t="s">
        <v>565</v>
      </c>
      <c r="H147" s="148">
        <v>621</v>
      </c>
      <c r="I147" s="150">
        <v>580</v>
      </c>
      <c r="J147" s="151" t="s">
        <v>566</v>
      </c>
      <c r="K147" s="152">
        <f t="shared" si="109"/>
        <v>124.39999999999998</v>
      </c>
      <c r="L147" s="153">
        <f t="shared" si="110"/>
        <v>0.25050342327829234</v>
      </c>
      <c r="M147" s="148" t="s">
        <v>534</v>
      </c>
      <c r="N147" s="154">
        <v>42605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11</v>
      </c>
      <c r="B148" s="146">
        <v>41926</v>
      </c>
      <c r="C148" s="146"/>
      <c r="D148" s="147" t="s">
        <v>581</v>
      </c>
      <c r="E148" s="148" t="s">
        <v>536</v>
      </c>
      <c r="F148" s="149">
        <v>2481.9</v>
      </c>
      <c r="G148" s="148" t="s">
        <v>565</v>
      </c>
      <c r="H148" s="148">
        <v>2840</v>
      </c>
      <c r="I148" s="150">
        <v>2870</v>
      </c>
      <c r="J148" s="151" t="s">
        <v>582</v>
      </c>
      <c r="K148" s="152">
        <f t="shared" si="109"/>
        <v>358.09999999999991</v>
      </c>
      <c r="L148" s="153">
        <f t="shared" si="110"/>
        <v>0.14428462065353154</v>
      </c>
      <c r="M148" s="148" t="s">
        <v>534</v>
      </c>
      <c r="N148" s="154">
        <v>42017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12</v>
      </c>
      <c r="B149" s="146">
        <v>41928</v>
      </c>
      <c r="C149" s="146"/>
      <c r="D149" s="147" t="s">
        <v>583</v>
      </c>
      <c r="E149" s="148" t="s">
        <v>536</v>
      </c>
      <c r="F149" s="149">
        <v>84.5</v>
      </c>
      <c r="G149" s="148" t="s">
        <v>565</v>
      </c>
      <c r="H149" s="148">
        <v>93</v>
      </c>
      <c r="I149" s="150">
        <v>110</v>
      </c>
      <c r="J149" s="151" t="s">
        <v>584</v>
      </c>
      <c r="K149" s="152">
        <f t="shared" si="109"/>
        <v>8.5</v>
      </c>
      <c r="L149" s="153">
        <f t="shared" si="110"/>
        <v>0.10059171597633136</v>
      </c>
      <c r="M149" s="148" t="s">
        <v>534</v>
      </c>
      <c r="N149" s="15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13</v>
      </c>
      <c r="B150" s="146">
        <v>41928</v>
      </c>
      <c r="C150" s="146"/>
      <c r="D150" s="147" t="s">
        <v>585</v>
      </c>
      <c r="E150" s="148" t="s">
        <v>536</v>
      </c>
      <c r="F150" s="149">
        <v>401</v>
      </c>
      <c r="G150" s="148" t="s">
        <v>565</v>
      </c>
      <c r="H150" s="148">
        <v>428</v>
      </c>
      <c r="I150" s="150">
        <v>450</v>
      </c>
      <c r="J150" s="151" t="s">
        <v>586</v>
      </c>
      <c r="K150" s="152">
        <f t="shared" si="109"/>
        <v>27</v>
      </c>
      <c r="L150" s="153">
        <f t="shared" si="110"/>
        <v>6.7331670822942641E-2</v>
      </c>
      <c r="M150" s="148" t="s">
        <v>534</v>
      </c>
      <c r="N150" s="154">
        <v>42020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14</v>
      </c>
      <c r="B151" s="146">
        <v>41928</v>
      </c>
      <c r="C151" s="146"/>
      <c r="D151" s="147" t="s">
        <v>587</v>
      </c>
      <c r="E151" s="148" t="s">
        <v>536</v>
      </c>
      <c r="F151" s="149">
        <v>101</v>
      </c>
      <c r="G151" s="148" t="s">
        <v>565</v>
      </c>
      <c r="H151" s="148">
        <v>112</v>
      </c>
      <c r="I151" s="150">
        <v>120</v>
      </c>
      <c r="J151" s="151" t="s">
        <v>588</v>
      </c>
      <c r="K151" s="152">
        <f t="shared" si="109"/>
        <v>11</v>
      </c>
      <c r="L151" s="153">
        <f t="shared" si="110"/>
        <v>0.10891089108910891</v>
      </c>
      <c r="M151" s="148" t="s">
        <v>534</v>
      </c>
      <c r="N151" s="15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15</v>
      </c>
      <c r="B152" s="146">
        <v>41954</v>
      </c>
      <c r="C152" s="146"/>
      <c r="D152" s="147" t="s">
        <v>589</v>
      </c>
      <c r="E152" s="148" t="s">
        <v>536</v>
      </c>
      <c r="F152" s="149">
        <v>59</v>
      </c>
      <c r="G152" s="148" t="s">
        <v>565</v>
      </c>
      <c r="H152" s="148">
        <v>76</v>
      </c>
      <c r="I152" s="150">
        <v>76</v>
      </c>
      <c r="J152" s="151" t="s">
        <v>566</v>
      </c>
      <c r="K152" s="152">
        <f t="shared" si="109"/>
        <v>17</v>
      </c>
      <c r="L152" s="153">
        <f t="shared" si="110"/>
        <v>0.28813559322033899</v>
      </c>
      <c r="M152" s="148" t="s">
        <v>534</v>
      </c>
      <c r="N152" s="154">
        <v>43032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16</v>
      </c>
      <c r="B153" s="146">
        <v>41954</v>
      </c>
      <c r="C153" s="146"/>
      <c r="D153" s="147" t="s">
        <v>578</v>
      </c>
      <c r="E153" s="148" t="s">
        <v>536</v>
      </c>
      <c r="F153" s="149">
        <v>99</v>
      </c>
      <c r="G153" s="148" t="s">
        <v>565</v>
      </c>
      <c r="H153" s="148">
        <v>120</v>
      </c>
      <c r="I153" s="150">
        <v>120</v>
      </c>
      <c r="J153" s="151" t="s">
        <v>547</v>
      </c>
      <c r="K153" s="152">
        <f t="shared" si="109"/>
        <v>21</v>
      </c>
      <c r="L153" s="153">
        <f t="shared" si="110"/>
        <v>0.21212121212121213</v>
      </c>
      <c r="M153" s="148" t="s">
        <v>534</v>
      </c>
      <c r="N153" s="154">
        <v>41960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17</v>
      </c>
      <c r="B154" s="146">
        <v>41956</v>
      </c>
      <c r="C154" s="146"/>
      <c r="D154" s="147" t="s">
        <v>590</v>
      </c>
      <c r="E154" s="148" t="s">
        <v>536</v>
      </c>
      <c r="F154" s="149">
        <v>22</v>
      </c>
      <c r="G154" s="148" t="s">
        <v>565</v>
      </c>
      <c r="H154" s="148">
        <v>33.549999999999997</v>
      </c>
      <c r="I154" s="150">
        <v>32</v>
      </c>
      <c r="J154" s="151" t="s">
        <v>591</v>
      </c>
      <c r="K154" s="152">
        <f t="shared" si="109"/>
        <v>11.549999999999997</v>
      </c>
      <c r="L154" s="153">
        <f t="shared" si="110"/>
        <v>0.52499999999999991</v>
      </c>
      <c r="M154" s="148" t="s">
        <v>534</v>
      </c>
      <c r="N154" s="154">
        <v>42188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18</v>
      </c>
      <c r="B155" s="146">
        <v>41976</v>
      </c>
      <c r="C155" s="146"/>
      <c r="D155" s="147" t="s">
        <v>592</v>
      </c>
      <c r="E155" s="148" t="s">
        <v>536</v>
      </c>
      <c r="F155" s="149">
        <v>440</v>
      </c>
      <c r="G155" s="148" t="s">
        <v>565</v>
      </c>
      <c r="H155" s="148">
        <v>520</v>
      </c>
      <c r="I155" s="150">
        <v>520</v>
      </c>
      <c r="J155" s="151" t="s">
        <v>593</v>
      </c>
      <c r="K155" s="152">
        <f t="shared" si="109"/>
        <v>80</v>
      </c>
      <c r="L155" s="153">
        <f t="shared" si="110"/>
        <v>0.18181818181818182</v>
      </c>
      <c r="M155" s="148" t="s">
        <v>534</v>
      </c>
      <c r="N155" s="154">
        <v>42208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19</v>
      </c>
      <c r="B156" s="146">
        <v>41976</v>
      </c>
      <c r="C156" s="146"/>
      <c r="D156" s="147" t="s">
        <v>594</v>
      </c>
      <c r="E156" s="148" t="s">
        <v>536</v>
      </c>
      <c r="F156" s="149">
        <v>360</v>
      </c>
      <c r="G156" s="148" t="s">
        <v>565</v>
      </c>
      <c r="H156" s="148">
        <v>427</v>
      </c>
      <c r="I156" s="150">
        <v>425</v>
      </c>
      <c r="J156" s="151" t="s">
        <v>595</v>
      </c>
      <c r="K156" s="152">
        <f t="shared" si="109"/>
        <v>67</v>
      </c>
      <c r="L156" s="153">
        <f t="shared" si="110"/>
        <v>0.18611111111111112</v>
      </c>
      <c r="M156" s="148" t="s">
        <v>534</v>
      </c>
      <c r="N156" s="154">
        <v>42058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20</v>
      </c>
      <c r="B157" s="146">
        <v>42012</v>
      </c>
      <c r="C157" s="146"/>
      <c r="D157" s="147" t="s">
        <v>596</v>
      </c>
      <c r="E157" s="148" t="s">
        <v>536</v>
      </c>
      <c r="F157" s="149">
        <v>360</v>
      </c>
      <c r="G157" s="148" t="s">
        <v>565</v>
      </c>
      <c r="H157" s="148">
        <v>455</v>
      </c>
      <c r="I157" s="150">
        <v>420</v>
      </c>
      <c r="J157" s="151" t="s">
        <v>597</v>
      </c>
      <c r="K157" s="152">
        <f t="shared" si="109"/>
        <v>95</v>
      </c>
      <c r="L157" s="153">
        <f t="shared" si="110"/>
        <v>0.2638888888888889</v>
      </c>
      <c r="M157" s="148" t="s">
        <v>534</v>
      </c>
      <c r="N157" s="154">
        <v>42024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21</v>
      </c>
      <c r="B158" s="146">
        <v>42012</v>
      </c>
      <c r="C158" s="146"/>
      <c r="D158" s="147" t="s">
        <v>598</v>
      </c>
      <c r="E158" s="148" t="s">
        <v>536</v>
      </c>
      <c r="F158" s="149">
        <v>130</v>
      </c>
      <c r="G158" s="148"/>
      <c r="H158" s="148">
        <v>175.5</v>
      </c>
      <c r="I158" s="150">
        <v>165</v>
      </c>
      <c r="J158" s="151" t="s">
        <v>599</v>
      </c>
      <c r="K158" s="152">
        <f t="shared" si="109"/>
        <v>45.5</v>
      </c>
      <c r="L158" s="153">
        <f t="shared" si="110"/>
        <v>0.35</v>
      </c>
      <c r="M158" s="148" t="s">
        <v>534</v>
      </c>
      <c r="N158" s="154">
        <v>43088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22</v>
      </c>
      <c r="B159" s="146">
        <v>42040</v>
      </c>
      <c r="C159" s="146"/>
      <c r="D159" s="147" t="s">
        <v>364</v>
      </c>
      <c r="E159" s="148" t="s">
        <v>564</v>
      </c>
      <c r="F159" s="149">
        <v>98</v>
      </c>
      <c r="G159" s="148"/>
      <c r="H159" s="148">
        <v>120</v>
      </c>
      <c r="I159" s="150">
        <v>120</v>
      </c>
      <c r="J159" s="151" t="s">
        <v>566</v>
      </c>
      <c r="K159" s="152">
        <f t="shared" si="109"/>
        <v>22</v>
      </c>
      <c r="L159" s="153">
        <f t="shared" si="110"/>
        <v>0.22448979591836735</v>
      </c>
      <c r="M159" s="148" t="s">
        <v>534</v>
      </c>
      <c r="N159" s="154">
        <v>42753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23</v>
      </c>
      <c r="B160" s="146">
        <v>42040</v>
      </c>
      <c r="C160" s="146"/>
      <c r="D160" s="147" t="s">
        <v>600</v>
      </c>
      <c r="E160" s="148" t="s">
        <v>564</v>
      </c>
      <c r="F160" s="149">
        <v>196</v>
      </c>
      <c r="G160" s="148"/>
      <c r="H160" s="148">
        <v>262</v>
      </c>
      <c r="I160" s="150">
        <v>255</v>
      </c>
      <c r="J160" s="151" t="s">
        <v>566</v>
      </c>
      <c r="K160" s="152">
        <f t="shared" si="109"/>
        <v>66</v>
      </c>
      <c r="L160" s="153">
        <f t="shared" si="110"/>
        <v>0.33673469387755101</v>
      </c>
      <c r="M160" s="148" t="s">
        <v>534</v>
      </c>
      <c r="N160" s="154">
        <v>42599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24</v>
      </c>
      <c r="B161" s="156">
        <v>42067</v>
      </c>
      <c r="C161" s="156"/>
      <c r="D161" s="157" t="s">
        <v>363</v>
      </c>
      <c r="E161" s="158" t="s">
        <v>564</v>
      </c>
      <c r="F161" s="159">
        <v>235</v>
      </c>
      <c r="G161" s="159"/>
      <c r="H161" s="160">
        <v>77</v>
      </c>
      <c r="I161" s="160" t="s">
        <v>601</v>
      </c>
      <c r="J161" s="161" t="s">
        <v>602</v>
      </c>
      <c r="K161" s="162">
        <f t="shared" si="109"/>
        <v>-158</v>
      </c>
      <c r="L161" s="163">
        <f t="shared" si="110"/>
        <v>-0.67234042553191486</v>
      </c>
      <c r="M161" s="159" t="s">
        <v>546</v>
      </c>
      <c r="N161" s="156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25</v>
      </c>
      <c r="B162" s="146">
        <v>42067</v>
      </c>
      <c r="C162" s="146"/>
      <c r="D162" s="147" t="s">
        <v>603</v>
      </c>
      <c r="E162" s="148" t="s">
        <v>564</v>
      </c>
      <c r="F162" s="149">
        <v>185</v>
      </c>
      <c r="G162" s="148"/>
      <c r="H162" s="148">
        <v>224</v>
      </c>
      <c r="I162" s="150" t="s">
        <v>604</v>
      </c>
      <c r="J162" s="151" t="s">
        <v>566</v>
      </c>
      <c r="K162" s="152">
        <f t="shared" si="109"/>
        <v>39</v>
      </c>
      <c r="L162" s="153">
        <f t="shared" si="110"/>
        <v>0.21081081081081082</v>
      </c>
      <c r="M162" s="148" t="s">
        <v>534</v>
      </c>
      <c r="N162" s="154">
        <v>42647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26</v>
      </c>
      <c r="B163" s="156">
        <v>42090</v>
      </c>
      <c r="C163" s="156"/>
      <c r="D163" s="164" t="s">
        <v>605</v>
      </c>
      <c r="E163" s="159" t="s">
        <v>564</v>
      </c>
      <c r="F163" s="159">
        <v>49.5</v>
      </c>
      <c r="G163" s="160"/>
      <c r="H163" s="160">
        <v>15.85</v>
      </c>
      <c r="I163" s="160">
        <v>67</v>
      </c>
      <c r="J163" s="161" t="s">
        <v>606</v>
      </c>
      <c r="K163" s="160">
        <f t="shared" si="109"/>
        <v>-33.65</v>
      </c>
      <c r="L163" s="165">
        <f t="shared" si="110"/>
        <v>-0.67979797979797973</v>
      </c>
      <c r="M163" s="159" t="s">
        <v>546</v>
      </c>
      <c r="N163" s="166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27</v>
      </c>
      <c r="B164" s="146">
        <v>42093</v>
      </c>
      <c r="C164" s="146"/>
      <c r="D164" s="147" t="s">
        <v>607</v>
      </c>
      <c r="E164" s="148" t="s">
        <v>564</v>
      </c>
      <c r="F164" s="149">
        <v>183.5</v>
      </c>
      <c r="G164" s="148"/>
      <c r="H164" s="148">
        <v>219</v>
      </c>
      <c r="I164" s="150">
        <v>218</v>
      </c>
      <c r="J164" s="151" t="s">
        <v>608</v>
      </c>
      <c r="K164" s="152">
        <f t="shared" si="109"/>
        <v>35.5</v>
      </c>
      <c r="L164" s="153">
        <f t="shared" si="110"/>
        <v>0.19346049046321526</v>
      </c>
      <c r="M164" s="148" t="s">
        <v>534</v>
      </c>
      <c r="N164" s="154">
        <v>42103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28</v>
      </c>
      <c r="B165" s="146">
        <v>42114</v>
      </c>
      <c r="C165" s="146"/>
      <c r="D165" s="147" t="s">
        <v>609</v>
      </c>
      <c r="E165" s="148" t="s">
        <v>564</v>
      </c>
      <c r="F165" s="149">
        <f>(227+237)/2</f>
        <v>232</v>
      </c>
      <c r="G165" s="148"/>
      <c r="H165" s="148">
        <v>298</v>
      </c>
      <c r="I165" s="150">
        <v>298</v>
      </c>
      <c r="J165" s="151" t="s">
        <v>566</v>
      </c>
      <c r="K165" s="152">
        <f t="shared" si="109"/>
        <v>66</v>
      </c>
      <c r="L165" s="153">
        <f t="shared" si="110"/>
        <v>0.28448275862068967</v>
      </c>
      <c r="M165" s="148" t="s">
        <v>534</v>
      </c>
      <c r="N165" s="154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29</v>
      </c>
      <c r="B166" s="146">
        <v>42128</v>
      </c>
      <c r="C166" s="146"/>
      <c r="D166" s="147" t="s">
        <v>610</v>
      </c>
      <c r="E166" s="148" t="s">
        <v>536</v>
      </c>
      <c r="F166" s="149">
        <v>385</v>
      </c>
      <c r="G166" s="148"/>
      <c r="H166" s="148">
        <f>212.5+331</f>
        <v>543.5</v>
      </c>
      <c r="I166" s="150">
        <v>510</v>
      </c>
      <c r="J166" s="151" t="s">
        <v>611</v>
      </c>
      <c r="K166" s="152">
        <f t="shared" si="109"/>
        <v>158.5</v>
      </c>
      <c r="L166" s="153">
        <f t="shared" si="110"/>
        <v>0.41168831168831171</v>
      </c>
      <c r="M166" s="148" t="s">
        <v>534</v>
      </c>
      <c r="N166" s="154">
        <v>42235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30</v>
      </c>
      <c r="B167" s="146">
        <v>42128</v>
      </c>
      <c r="C167" s="146"/>
      <c r="D167" s="147" t="s">
        <v>612</v>
      </c>
      <c r="E167" s="148" t="s">
        <v>536</v>
      </c>
      <c r="F167" s="149">
        <v>115.5</v>
      </c>
      <c r="G167" s="148"/>
      <c r="H167" s="148">
        <v>146</v>
      </c>
      <c r="I167" s="150">
        <v>142</v>
      </c>
      <c r="J167" s="151" t="s">
        <v>613</v>
      </c>
      <c r="K167" s="152">
        <f t="shared" si="109"/>
        <v>30.5</v>
      </c>
      <c r="L167" s="153">
        <f t="shared" si="110"/>
        <v>0.26406926406926406</v>
      </c>
      <c r="M167" s="148" t="s">
        <v>534</v>
      </c>
      <c r="N167" s="154">
        <v>42202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31</v>
      </c>
      <c r="B168" s="146">
        <v>42151</v>
      </c>
      <c r="C168" s="146"/>
      <c r="D168" s="147" t="s">
        <v>614</v>
      </c>
      <c r="E168" s="148" t="s">
        <v>536</v>
      </c>
      <c r="F168" s="149">
        <v>237.5</v>
      </c>
      <c r="G168" s="148"/>
      <c r="H168" s="148">
        <v>279.5</v>
      </c>
      <c r="I168" s="150">
        <v>278</v>
      </c>
      <c r="J168" s="151" t="s">
        <v>566</v>
      </c>
      <c r="K168" s="152">
        <f t="shared" si="109"/>
        <v>42</v>
      </c>
      <c r="L168" s="153">
        <f t="shared" si="110"/>
        <v>0.17684210526315788</v>
      </c>
      <c r="M168" s="148" t="s">
        <v>534</v>
      </c>
      <c r="N168" s="154">
        <v>42222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32</v>
      </c>
      <c r="B169" s="146">
        <v>42174</v>
      </c>
      <c r="C169" s="146"/>
      <c r="D169" s="147" t="s">
        <v>585</v>
      </c>
      <c r="E169" s="148" t="s">
        <v>564</v>
      </c>
      <c r="F169" s="149">
        <v>340</v>
      </c>
      <c r="G169" s="148"/>
      <c r="H169" s="148">
        <v>448</v>
      </c>
      <c r="I169" s="150">
        <v>448</v>
      </c>
      <c r="J169" s="151" t="s">
        <v>566</v>
      </c>
      <c r="K169" s="152">
        <f t="shared" si="109"/>
        <v>108</v>
      </c>
      <c r="L169" s="153">
        <f t="shared" si="110"/>
        <v>0.31764705882352939</v>
      </c>
      <c r="M169" s="148" t="s">
        <v>534</v>
      </c>
      <c r="N169" s="154">
        <v>43018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33</v>
      </c>
      <c r="B170" s="146">
        <v>42191</v>
      </c>
      <c r="C170" s="146"/>
      <c r="D170" s="147" t="s">
        <v>615</v>
      </c>
      <c r="E170" s="148" t="s">
        <v>564</v>
      </c>
      <c r="F170" s="149">
        <v>390</v>
      </c>
      <c r="G170" s="148"/>
      <c r="H170" s="148">
        <v>460</v>
      </c>
      <c r="I170" s="150">
        <v>460</v>
      </c>
      <c r="J170" s="151" t="s">
        <v>566</v>
      </c>
      <c r="K170" s="152">
        <f t="shared" ref="K170:K190" si="111">H170-F170</f>
        <v>70</v>
      </c>
      <c r="L170" s="153">
        <f t="shared" ref="L170:L190" si="112">K170/F170</f>
        <v>0.17948717948717949</v>
      </c>
      <c r="M170" s="148" t="s">
        <v>534</v>
      </c>
      <c r="N170" s="154">
        <v>42478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34</v>
      </c>
      <c r="B171" s="156">
        <v>42195</v>
      </c>
      <c r="C171" s="156"/>
      <c r="D171" s="157" t="s">
        <v>616</v>
      </c>
      <c r="E171" s="158" t="s">
        <v>564</v>
      </c>
      <c r="F171" s="159">
        <v>122.5</v>
      </c>
      <c r="G171" s="159"/>
      <c r="H171" s="160">
        <v>61</v>
      </c>
      <c r="I171" s="160">
        <v>172</v>
      </c>
      <c r="J171" s="161" t="s">
        <v>617</v>
      </c>
      <c r="K171" s="162">
        <f t="shared" si="111"/>
        <v>-61.5</v>
      </c>
      <c r="L171" s="163">
        <f t="shared" si="112"/>
        <v>-0.50204081632653064</v>
      </c>
      <c r="M171" s="159" t="s">
        <v>546</v>
      </c>
      <c r="N171" s="156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35</v>
      </c>
      <c r="B172" s="146">
        <v>42219</v>
      </c>
      <c r="C172" s="146"/>
      <c r="D172" s="147" t="s">
        <v>618</v>
      </c>
      <c r="E172" s="148" t="s">
        <v>564</v>
      </c>
      <c r="F172" s="149">
        <v>297.5</v>
      </c>
      <c r="G172" s="148"/>
      <c r="H172" s="148">
        <v>350</v>
      </c>
      <c r="I172" s="150">
        <v>360</v>
      </c>
      <c r="J172" s="151" t="s">
        <v>619</v>
      </c>
      <c r="K172" s="152">
        <f t="shared" si="111"/>
        <v>52.5</v>
      </c>
      <c r="L172" s="153">
        <f t="shared" si="112"/>
        <v>0.17647058823529413</v>
      </c>
      <c r="M172" s="148" t="s">
        <v>534</v>
      </c>
      <c r="N172" s="154">
        <v>42232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36</v>
      </c>
      <c r="B173" s="146">
        <v>42219</v>
      </c>
      <c r="C173" s="146"/>
      <c r="D173" s="147" t="s">
        <v>620</v>
      </c>
      <c r="E173" s="148" t="s">
        <v>564</v>
      </c>
      <c r="F173" s="149">
        <v>115.5</v>
      </c>
      <c r="G173" s="148"/>
      <c r="H173" s="148">
        <v>149</v>
      </c>
      <c r="I173" s="150">
        <v>140</v>
      </c>
      <c r="J173" s="151" t="s">
        <v>621</v>
      </c>
      <c r="K173" s="152">
        <f t="shared" si="111"/>
        <v>33.5</v>
      </c>
      <c r="L173" s="153">
        <f t="shared" si="112"/>
        <v>0.29004329004329005</v>
      </c>
      <c r="M173" s="148" t="s">
        <v>534</v>
      </c>
      <c r="N173" s="154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37</v>
      </c>
      <c r="B174" s="146">
        <v>42251</v>
      </c>
      <c r="C174" s="146"/>
      <c r="D174" s="147" t="s">
        <v>614</v>
      </c>
      <c r="E174" s="148" t="s">
        <v>564</v>
      </c>
      <c r="F174" s="149">
        <v>226</v>
      </c>
      <c r="G174" s="148"/>
      <c r="H174" s="148">
        <v>292</v>
      </c>
      <c r="I174" s="150">
        <v>292</v>
      </c>
      <c r="J174" s="151" t="s">
        <v>622</v>
      </c>
      <c r="K174" s="152">
        <f t="shared" si="111"/>
        <v>66</v>
      </c>
      <c r="L174" s="153">
        <f t="shared" si="112"/>
        <v>0.29203539823008851</v>
      </c>
      <c r="M174" s="148" t="s">
        <v>534</v>
      </c>
      <c r="N174" s="154">
        <v>42286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38</v>
      </c>
      <c r="B175" s="146">
        <v>42254</v>
      </c>
      <c r="C175" s="146"/>
      <c r="D175" s="147" t="s">
        <v>609</v>
      </c>
      <c r="E175" s="148" t="s">
        <v>564</v>
      </c>
      <c r="F175" s="149">
        <v>232.5</v>
      </c>
      <c r="G175" s="148"/>
      <c r="H175" s="148">
        <v>312.5</v>
      </c>
      <c r="I175" s="150">
        <v>310</v>
      </c>
      <c r="J175" s="151" t="s">
        <v>566</v>
      </c>
      <c r="K175" s="152">
        <f t="shared" si="111"/>
        <v>80</v>
      </c>
      <c r="L175" s="153">
        <f t="shared" si="112"/>
        <v>0.34408602150537637</v>
      </c>
      <c r="M175" s="148" t="s">
        <v>534</v>
      </c>
      <c r="N175" s="154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39</v>
      </c>
      <c r="B176" s="146">
        <v>42268</v>
      </c>
      <c r="C176" s="146"/>
      <c r="D176" s="147" t="s">
        <v>623</v>
      </c>
      <c r="E176" s="148" t="s">
        <v>564</v>
      </c>
      <c r="F176" s="149">
        <v>196.5</v>
      </c>
      <c r="G176" s="148"/>
      <c r="H176" s="148">
        <v>238</v>
      </c>
      <c r="I176" s="150">
        <v>238</v>
      </c>
      <c r="J176" s="151" t="s">
        <v>622</v>
      </c>
      <c r="K176" s="152">
        <f t="shared" si="111"/>
        <v>41.5</v>
      </c>
      <c r="L176" s="153">
        <f t="shared" si="112"/>
        <v>0.21119592875318066</v>
      </c>
      <c r="M176" s="148" t="s">
        <v>534</v>
      </c>
      <c r="N176" s="154">
        <v>42291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40</v>
      </c>
      <c r="B177" s="146">
        <v>42271</v>
      </c>
      <c r="C177" s="146"/>
      <c r="D177" s="147" t="s">
        <v>563</v>
      </c>
      <c r="E177" s="148" t="s">
        <v>564</v>
      </c>
      <c r="F177" s="149">
        <v>65</v>
      </c>
      <c r="G177" s="148"/>
      <c r="H177" s="148">
        <v>82</v>
      </c>
      <c r="I177" s="150">
        <v>82</v>
      </c>
      <c r="J177" s="151" t="s">
        <v>622</v>
      </c>
      <c r="K177" s="152">
        <f t="shared" si="111"/>
        <v>17</v>
      </c>
      <c r="L177" s="153">
        <f t="shared" si="112"/>
        <v>0.26153846153846155</v>
      </c>
      <c r="M177" s="148" t="s">
        <v>534</v>
      </c>
      <c r="N177" s="154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41</v>
      </c>
      <c r="B178" s="146">
        <v>42291</v>
      </c>
      <c r="C178" s="146"/>
      <c r="D178" s="147" t="s">
        <v>624</v>
      </c>
      <c r="E178" s="148" t="s">
        <v>564</v>
      </c>
      <c r="F178" s="149">
        <v>144</v>
      </c>
      <c r="G178" s="148"/>
      <c r="H178" s="148">
        <v>182.5</v>
      </c>
      <c r="I178" s="150">
        <v>181</v>
      </c>
      <c r="J178" s="151" t="s">
        <v>622</v>
      </c>
      <c r="K178" s="152">
        <f t="shared" si="111"/>
        <v>38.5</v>
      </c>
      <c r="L178" s="153">
        <f t="shared" si="112"/>
        <v>0.2673611111111111</v>
      </c>
      <c r="M178" s="148" t="s">
        <v>534</v>
      </c>
      <c r="N178" s="154">
        <v>42817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42</v>
      </c>
      <c r="B179" s="146">
        <v>42291</v>
      </c>
      <c r="C179" s="146"/>
      <c r="D179" s="147" t="s">
        <v>625</v>
      </c>
      <c r="E179" s="148" t="s">
        <v>564</v>
      </c>
      <c r="F179" s="149">
        <v>264</v>
      </c>
      <c r="G179" s="148"/>
      <c r="H179" s="148">
        <v>311</v>
      </c>
      <c r="I179" s="150">
        <v>311</v>
      </c>
      <c r="J179" s="151" t="s">
        <v>622</v>
      </c>
      <c r="K179" s="152">
        <f t="shared" si="111"/>
        <v>47</v>
      </c>
      <c r="L179" s="153">
        <f t="shared" si="112"/>
        <v>0.17803030303030304</v>
      </c>
      <c r="M179" s="148" t="s">
        <v>534</v>
      </c>
      <c r="N179" s="154">
        <v>42604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43</v>
      </c>
      <c r="B180" s="146">
        <v>42318</v>
      </c>
      <c r="C180" s="146"/>
      <c r="D180" s="147" t="s">
        <v>626</v>
      </c>
      <c r="E180" s="148" t="s">
        <v>536</v>
      </c>
      <c r="F180" s="149">
        <v>549.5</v>
      </c>
      <c r="G180" s="148"/>
      <c r="H180" s="148">
        <v>630</v>
      </c>
      <c r="I180" s="150">
        <v>630</v>
      </c>
      <c r="J180" s="151" t="s">
        <v>622</v>
      </c>
      <c r="K180" s="152">
        <f t="shared" si="111"/>
        <v>80.5</v>
      </c>
      <c r="L180" s="153">
        <f t="shared" si="112"/>
        <v>0.1464968152866242</v>
      </c>
      <c r="M180" s="148" t="s">
        <v>534</v>
      </c>
      <c r="N180" s="154">
        <v>42419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44</v>
      </c>
      <c r="B181" s="146">
        <v>42342</v>
      </c>
      <c r="C181" s="146"/>
      <c r="D181" s="147" t="s">
        <v>627</v>
      </c>
      <c r="E181" s="148" t="s">
        <v>564</v>
      </c>
      <c r="F181" s="149">
        <v>1027.5</v>
      </c>
      <c r="G181" s="148"/>
      <c r="H181" s="148">
        <v>1315</v>
      </c>
      <c r="I181" s="150">
        <v>1250</v>
      </c>
      <c r="J181" s="151" t="s">
        <v>622</v>
      </c>
      <c r="K181" s="152">
        <f t="shared" si="111"/>
        <v>287.5</v>
      </c>
      <c r="L181" s="153">
        <f t="shared" si="112"/>
        <v>0.27980535279805352</v>
      </c>
      <c r="M181" s="148" t="s">
        <v>534</v>
      </c>
      <c r="N181" s="154">
        <v>43244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45</v>
      </c>
      <c r="B182" s="146">
        <v>42367</v>
      </c>
      <c r="C182" s="146"/>
      <c r="D182" s="147" t="s">
        <v>628</v>
      </c>
      <c r="E182" s="148" t="s">
        <v>564</v>
      </c>
      <c r="F182" s="149">
        <v>465</v>
      </c>
      <c r="G182" s="148"/>
      <c r="H182" s="148">
        <v>540</v>
      </c>
      <c r="I182" s="150">
        <v>540</v>
      </c>
      <c r="J182" s="151" t="s">
        <v>622</v>
      </c>
      <c r="K182" s="152">
        <f t="shared" si="111"/>
        <v>75</v>
      </c>
      <c r="L182" s="153">
        <f t="shared" si="112"/>
        <v>0.16129032258064516</v>
      </c>
      <c r="M182" s="148" t="s">
        <v>534</v>
      </c>
      <c r="N182" s="154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46</v>
      </c>
      <c r="B183" s="146">
        <v>42380</v>
      </c>
      <c r="C183" s="146"/>
      <c r="D183" s="147" t="s">
        <v>364</v>
      </c>
      <c r="E183" s="148" t="s">
        <v>536</v>
      </c>
      <c r="F183" s="149">
        <v>81</v>
      </c>
      <c r="G183" s="148"/>
      <c r="H183" s="148">
        <v>110</v>
      </c>
      <c r="I183" s="150">
        <v>110</v>
      </c>
      <c r="J183" s="151" t="s">
        <v>622</v>
      </c>
      <c r="K183" s="152">
        <f t="shared" si="111"/>
        <v>29</v>
      </c>
      <c r="L183" s="153">
        <f t="shared" si="112"/>
        <v>0.35802469135802467</v>
      </c>
      <c r="M183" s="148" t="s">
        <v>534</v>
      </c>
      <c r="N183" s="154">
        <v>42745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47</v>
      </c>
      <c r="B184" s="146">
        <v>42382</v>
      </c>
      <c r="C184" s="146"/>
      <c r="D184" s="147" t="s">
        <v>629</v>
      </c>
      <c r="E184" s="148" t="s">
        <v>536</v>
      </c>
      <c r="F184" s="149">
        <v>417.5</v>
      </c>
      <c r="G184" s="148"/>
      <c r="H184" s="148">
        <v>547</v>
      </c>
      <c r="I184" s="150">
        <v>535</v>
      </c>
      <c r="J184" s="151" t="s">
        <v>622</v>
      </c>
      <c r="K184" s="152">
        <f t="shared" si="111"/>
        <v>129.5</v>
      </c>
      <c r="L184" s="153">
        <f t="shared" si="112"/>
        <v>0.31017964071856285</v>
      </c>
      <c r="M184" s="148" t="s">
        <v>534</v>
      </c>
      <c r="N184" s="154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48</v>
      </c>
      <c r="B185" s="146">
        <v>42408</v>
      </c>
      <c r="C185" s="146"/>
      <c r="D185" s="147" t="s">
        <v>630</v>
      </c>
      <c r="E185" s="148" t="s">
        <v>564</v>
      </c>
      <c r="F185" s="149">
        <v>650</v>
      </c>
      <c r="G185" s="148"/>
      <c r="H185" s="148">
        <v>800</v>
      </c>
      <c r="I185" s="150">
        <v>800</v>
      </c>
      <c r="J185" s="151" t="s">
        <v>622</v>
      </c>
      <c r="K185" s="152">
        <f t="shared" si="111"/>
        <v>150</v>
      </c>
      <c r="L185" s="153">
        <f t="shared" si="112"/>
        <v>0.23076923076923078</v>
      </c>
      <c r="M185" s="148" t="s">
        <v>534</v>
      </c>
      <c r="N185" s="154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49</v>
      </c>
      <c r="B186" s="146">
        <v>42433</v>
      </c>
      <c r="C186" s="146"/>
      <c r="D186" s="147" t="s">
        <v>205</v>
      </c>
      <c r="E186" s="148" t="s">
        <v>564</v>
      </c>
      <c r="F186" s="149">
        <v>437.5</v>
      </c>
      <c r="G186" s="148"/>
      <c r="H186" s="148">
        <v>504.5</v>
      </c>
      <c r="I186" s="150">
        <v>522</v>
      </c>
      <c r="J186" s="151" t="s">
        <v>631</v>
      </c>
      <c r="K186" s="152">
        <f t="shared" si="111"/>
        <v>67</v>
      </c>
      <c r="L186" s="153">
        <f t="shared" si="112"/>
        <v>0.15314285714285714</v>
      </c>
      <c r="M186" s="148" t="s">
        <v>534</v>
      </c>
      <c r="N186" s="154">
        <v>42480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50</v>
      </c>
      <c r="B187" s="146">
        <v>42438</v>
      </c>
      <c r="C187" s="146"/>
      <c r="D187" s="147" t="s">
        <v>632</v>
      </c>
      <c r="E187" s="148" t="s">
        <v>564</v>
      </c>
      <c r="F187" s="149">
        <v>189.5</v>
      </c>
      <c r="G187" s="148"/>
      <c r="H187" s="148">
        <v>218</v>
      </c>
      <c r="I187" s="150">
        <v>218</v>
      </c>
      <c r="J187" s="151" t="s">
        <v>622</v>
      </c>
      <c r="K187" s="152">
        <f t="shared" si="111"/>
        <v>28.5</v>
      </c>
      <c r="L187" s="153">
        <f t="shared" si="112"/>
        <v>0.15039577836411611</v>
      </c>
      <c r="M187" s="148" t="s">
        <v>534</v>
      </c>
      <c r="N187" s="154">
        <v>43034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51</v>
      </c>
      <c r="B188" s="156">
        <v>42471</v>
      </c>
      <c r="C188" s="156"/>
      <c r="D188" s="164" t="s">
        <v>633</v>
      </c>
      <c r="E188" s="159" t="s">
        <v>564</v>
      </c>
      <c r="F188" s="159">
        <v>36.5</v>
      </c>
      <c r="G188" s="160"/>
      <c r="H188" s="160">
        <v>15.85</v>
      </c>
      <c r="I188" s="160">
        <v>60</v>
      </c>
      <c r="J188" s="161" t="s">
        <v>634</v>
      </c>
      <c r="K188" s="162">
        <f t="shared" si="111"/>
        <v>-20.65</v>
      </c>
      <c r="L188" s="163">
        <f t="shared" si="112"/>
        <v>-0.5657534246575342</v>
      </c>
      <c r="M188" s="159" t="s">
        <v>546</v>
      </c>
      <c r="N188" s="167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52</v>
      </c>
      <c r="B189" s="146">
        <v>42472</v>
      </c>
      <c r="C189" s="146"/>
      <c r="D189" s="147" t="s">
        <v>635</v>
      </c>
      <c r="E189" s="148" t="s">
        <v>564</v>
      </c>
      <c r="F189" s="149">
        <v>93</v>
      </c>
      <c r="G189" s="148"/>
      <c r="H189" s="148">
        <v>149</v>
      </c>
      <c r="I189" s="150">
        <v>140</v>
      </c>
      <c r="J189" s="151" t="s">
        <v>636</v>
      </c>
      <c r="K189" s="152">
        <f t="shared" si="111"/>
        <v>56</v>
      </c>
      <c r="L189" s="153">
        <f t="shared" si="112"/>
        <v>0.60215053763440862</v>
      </c>
      <c r="M189" s="148" t="s">
        <v>534</v>
      </c>
      <c r="N189" s="154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53</v>
      </c>
      <c r="B190" s="146">
        <v>42472</v>
      </c>
      <c r="C190" s="146"/>
      <c r="D190" s="147" t="s">
        <v>637</v>
      </c>
      <c r="E190" s="148" t="s">
        <v>564</v>
      </c>
      <c r="F190" s="149">
        <v>130</v>
      </c>
      <c r="G190" s="148"/>
      <c r="H190" s="148">
        <v>150</v>
      </c>
      <c r="I190" s="150" t="s">
        <v>638</v>
      </c>
      <c r="J190" s="151" t="s">
        <v>622</v>
      </c>
      <c r="K190" s="152">
        <f t="shared" si="111"/>
        <v>20</v>
      </c>
      <c r="L190" s="153">
        <f t="shared" si="112"/>
        <v>0.15384615384615385</v>
      </c>
      <c r="M190" s="148" t="s">
        <v>534</v>
      </c>
      <c r="N190" s="154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54</v>
      </c>
      <c r="B191" s="146">
        <v>42473</v>
      </c>
      <c r="C191" s="146"/>
      <c r="D191" s="147" t="s">
        <v>639</v>
      </c>
      <c r="E191" s="148" t="s">
        <v>564</v>
      </c>
      <c r="F191" s="149">
        <v>196</v>
      </c>
      <c r="G191" s="148"/>
      <c r="H191" s="148">
        <v>299</v>
      </c>
      <c r="I191" s="150">
        <v>299</v>
      </c>
      <c r="J191" s="151" t="s">
        <v>622</v>
      </c>
      <c r="K191" s="152">
        <v>103</v>
      </c>
      <c r="L191" s="153">
        <v>0.52551020408163296</v>
      </c>
      <c r="M191" s="148" t="s">
        <v>534</v>
      </c>
      <c r="N191" s="154">
        <v>42620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55</v>
      </c>
      <c r="B192" s="146">
        <v>42473</v>
      </c>
      <c r="C192" s="146"/>
      <c r="D192" s="147" t="s">
        <v>640</v>
      </c>
      <c r="E192" s="148" t="s">
        <v>564</v>
      </c>
      <c r="F192" s="149">
        <v>88</v>
      </c>
      <c r="G192" s="148"/>
      <c r="H192" s="148">
        <v>103</v>
      </c>
      <c r="I192" s="150">
        <v>103</v>
      </c>
      <c r="J192" s="151" t="s">
        <v>622</v>
      </c>
      <c r="K192" s="152">
        <v>15</v>
      </c>
      <c r="L192" s="153">
        <v>0.170454545454545</v>
      </c>
      <c r="M192" s="148" t="s">
        <v>534</v>
      </c>
      <c r="N192" s="154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56</v>
      </c>
      <c r="B193" s="146">
        <v>42492</v>
      </c>
      <c r="C193" s="146"/>
      <c r="D193" s="147" t="s">
        <v>641</v>
      </c>
      <c r="E193" s="148" t="s">
        <v>564</v>
      </c>
      <c r="F193" s="149">
        <v>127.5</v>
      </c>
      <c r="G193" s="148"/>
      <c r="H193" s="148">
        <v>148</v>
      </c>
      <c r="I193" s="150" t="s">
        <v>642</v>
      </c>
      <c r="J193" s="151" t="s">
        <v>622</v>
      </c>
      <c r="K193" s="152">
        <f>H193-F193</f>
        <v>20.5</v>
      </c>
      <c r="L193" s="153">
        <f>K193/F193</f>
        <v>0.16078431372549021</v>
      </c>
      <c r="M193" s="148" t="s">
        <v>534</v>
      </c>
      <c r="N193" s="154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57</v>
      </c>
      <c r="B194" s="146">
        <v>42493</v>
      </c>
      <c r="C194" s="146"/>
      <c r="D194" s="147" t="s">
        <v>643</v>
      </c>
      <c r="E194" s="148" t="s">
        <v>564</v>
      </c>
      <c r="F194" s="149">
        <v>675</v>
      </c>
      <c r="G194" s="148"/>
      <c r="H194" s="148">
        <v>815</v>
      </c>
      <c r="I194" s="150" t="s">
        <v>644</v>
      </c>
      <c r="J194" s="151" t="s">
        <v>622</v>
      </c>
      <c r="K194" s="152">
        <f>H194-F194</f>
        <v>140</v>
      </c>
      <c r="L194" s="153">
        <f>K194/F194</f>
        <v>0.2074074074074074</v>
      </c>
      <c r="M194" s="148" t="s">
        <v>534</v>
      </c>
      <c r="N194" s="154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5">
        <v>58</v>
      </c>
      <c r="B195" s="156">
        <v>42522</v>
      </c>
      <c r="C195" s="156"/>
      <c r="D195" s="157" t="s">
        <v>645</v>
      </c>
      <c r="E195" s="158" t="s">
        <v>564</v>
      </c>
      <c r="F195" s="159">
        <v>500</v>
      </c>
      <c r="G195" s="159"/>
      <c r="H195" s="160">
        <v>232.5</v>
      </c>
      <c r="I195" s="160" t="s">
        <v>646</v>
      </c>
      <c r="J195" s="161" t="s">
        <v>647</v>
      </c>
      <c r="K195" s="162">
        <f>H195-F195</f>
        <v>-267.5</v>
      </c>
      <c r="L195" s="163">
        <f>K195/F195</f>
        <v>-0.53500000000000003</v>
      </c>
      <c r="M195" s="159" t="s">
        <v>546</v>
      </c>
      <c r="N195" s="156">
        <v>43735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59</v>
      </c>
      <c r="B196" s="146">
        <v>42527</v>
      </c>
      <c r="C196" s="146"/>
      <c r="D196" s="147" t="s">
        <v>492</v>
      </c>
      <c r="E196" s="148" t="s">
        <v>564</v>
      </c>
      <c r="F196" s="149">
        <v>110</v>
      </c>
      <c r="G196" s="148"/>
      <c r="H196" s="148">
        <v>126.5</v>
      </c>
      <c r="I196" s="150">
        <v>125</v>
      </c>
      <c r="J196" s="151" t="s">
        <v>573</v>
      </c>
      <c r="K196" s="152">
        <f>H196-F196</f>
        <v>16.5</v>
      </c>
      <c r="L196" s="153">
        <f>K196/F196</f>
        <v>0.15</v>
      </c>
      <c r="M196" s="148" t="s">
        <v>534</v>
      </c>
      <c r="N196" s="154">
        <v>42552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60</v>
      </c>
      <c r="B197" s="146">
        <v>42538</v>
      </c>
      <c r="C197" s="146"/>
      <c r="D197" s="147" t="s">
        <v>648</v>
      </c>
      <c r="E197" s="148" t="s">
        <v>564</v>
      </c>
      <c r="F197" s="149">
        <v>44</v>
      </c>
      <c r="G197" s="148"/>
      <c r="H197" s="148">
        <v>69.5</v>
      </c>
      <c r="I197" s="150">
        <v>69.5</v>
      </c>
      <c r="J197" s="151" t="s">
        <v>649</v>
      </c>
      <c r="K197" s="152">
        <f>H197-F197</f>
        <v>25.5</v>
      </c>
      <c r="L197" s="153">
        <f>K197/F197</f>
        <v>0.57954545454545459</v>
      </c>
      <c r="M197" s="148" t="s">
        <v>534</v>
      </c>
      <c r="N197" s="154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61</v>
      </c>
      <c r="B198" s="146">
        <v>42549</v>
      </c>
      <c r="C198" s="146"/>
      <c r="D198" s="147" t="s">
        <v>650</v>
      </c>
      <c r="E198" s="148" t="s">
        <v>564</v>
      </c>
      <c r="F198" s="149">
        <v>262.5</v>
      </c>
      <c r="G198" s="148"/>
      <c r="H198" s="148">
        <v>340</v>
      </c>
      <c r="I198" s="150">
        <v>333</v>
      </c>
      <c r="J198" s="151" t="s">
        <v>651</v>
      </c>
      <c r="K198" s="152">
        <v>77.5</v>
      </c>
      <c r="L198" s="153">
        <v>0.29523809523809502</v>
      </c>
      <c r="M198" s="148" t="s">
        <v>534</v>
      </c>
      <c r="N198" s="154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62</v>
      </c>
      <c r="B199" s="146">
        <v>42549</v>
      </c>
      <c r="C199" s="146"/>
      <c r="D199" s="147" t="s">
        <v>652</v>
      </c>
      <c r="E199" s="148" t="s">
        <v>564</v>
      </c>
      <c r="F199" s="149">
        <v>840</v>
      </c>
      <c r="G199" s="148"/>
      <c r="H199" s="148">
        <v>1230</v>
      </c>
      <c r="I199" s="150">
        <v>1230</v>
      </c>
      <c r="J199" s="151" t="s">
        <v>622</v>
      </c>
      <c r="K199" s="152">
        <v>390</v>
      </c>
      <c r="L199" s="153">
        <v>0.46428571428571402</v>
      </c>
      <c r="M199" s="148" t="s">
        <v>534</v>
      </c>
      <c r="N199" s="154">
        <v>42649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8">
        <v>63</v>
      </c>
      <c r="B200" s="169">
        <v>42556</v>
      </c>
      <c r="C200" s="169"/>
      <c r="D200" s="170" t="s">
        <v>653</v>
      </c>
      <c r="E200" s="171" t="s">
        <v>564</v>
      </c>
      <c r="F200" s="171">
        <v>395</v>
      </c>
      <c r="G200" s="172"/>
      <c r="H200" s="172">
        <f>(468.5+342.5)/2</f>
        <v>405.5</v>
      </c>
      <c r="I200" s="172">
        <v>510</v>
      </c>
      <c r="J200" s="173" t="s">
        <v>654</v>
      </c>
      <c r="K200" s="174">
        <f t="shared" ref="K200:K206" si="113">H200-F200</f>
        <v>10.5</v>
      </c>
      <c r="L200" s="175">
        <f t="shared" ref="L200:L206" si="114">K200/F200</f>
        <v>2.6582278481012658E-2</v>
      </c>
      <c r="M200" s="171" t="s">
        <v>655</v>
      </c>
      <c r="N200" s="169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64</v>
      </c>
      <c r="B201" s="156">
        <v>42584</v>
      </c>
      <c r="C201" s="156"/>
      <c r="D201" s="157" t="s">
        <v>656</v>
      </c>
      <c r="E201" s="158" t="s">
        <v>536</v>
      </c>
      <c r="F201" s="159">
        <f>169.5-12.8</f>
        <v>156.69999999999999</v>
      </c>
      <c r="G201" s="159"/>
      <c r="H201" s="160">
        <v>77</v>
      </c>
      <c r="I201" s="160" t="s">
        <v>657</v>
      </c>
      <c r="J201" s="161" t="s">
        <v>658</v>
      </c>
      <c r="K201" s="162">
        <f t="shared" si="113"/>
        <v>-79.699999999999989</v>
      </c>
      <c r="L201" s="163">
        <f t="shared" si="114"/>
        <v>-0.50861518825781749</v>
      </c>
      <c r="M201" s="159" t="s">
        <v>546</v>
      </c>
      <c r="N201" s="156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65</v>
      </c>
      <c r="B202" s="156">
        <v>42586</v>
      </c>
      <c r="C202" s="156"/>
      <c r="D202" s="157" t="s">
        <v>659</v>
      </c>
      <c r="E202" s="158" t="s">
        <v>564</v>
      </c>
      <c r="F202" s="159">
        <v>400</v>
      </c>
      <c r="G202" s="159"/>
      <c r="H202" s="160">
        <v>305</v>
      </c>
      <c r="I202" s="160">
        <v>475</v>
      </c>
      <c r="J202" s="161" t="s">
        <v>660</v>
      </c>
      <c r="K202" s="162">
        <f t="shared" si="113"/>
        <v>-95</v>
      </c>
      <c r="L202" s="163">
        <f t="shared" si="114"/>
        <v>-0.23749999999999999</v>
      </c>
      <c r="M202" s="159" t="s">
        <v>546</v>
      </c>
      <c r="N202" s="156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66</v>
      </c>
      <c r="B203" s="146">
        <v>42593</v>
      </c>
      <c r="C203" s="146"/>
      <c r="D203" s="147" t="s">
        <v>661</v>
      </c>
      <c r="E203" s="148" t="s">
        <v>564</v>
      </c>
      <c r="F203" s="149">
        <v>86.5</v>
      </c>
      <c r="G203" s="148"/>
      <c r="H203" s="148">
        <v>130</v>
      </c>
      <c r="I203" s="150">
        <v>130</v>
      </c>
      <c r="J203" s="151" t="s">
        <v>662</v>
      </c>
      <c r="K203" s="152">
        <f t="shared" si="113"/>
        <v>43.5</v>
      </c>
      <c r="L203" s="153">
        <f t="shared" si="114"/>
        <v>0.50289017341040465</v>
      </c>
      <c r="M203" s="148" t="s">
        <v>534</v>
      </c>
      <c r="N203" s="154">
        <v>43091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67</v>
      </c>
      <c r="B204" s="156">
        <v>42600</v>
      </c>
      <c r="C204" s="156"/>
      <c r="D204" s="157" t="s">
        <v>109</v>
      </c>
      <c r="E204" s="158" t="s">
        <v>564</v>
      </c>
      <c r="F204" s="159">
        <v>133.5</v>
      </c>
      <c r="G204" s="159"/>
      <c r="H204" s="160">
        <v>126.5</v>
      </c>
      <c r="I204" s="160">
        <v>178</v>
      </c>
      <c r="J204" s="161" t="s">
        <v>663</v>
      </c>
      <c r="K204" s="162">
        <f t="shared" si="113"/>
        <v>-7</v>
      </c>
      <c r="L204" s="163">
        <f t="shared" si="114"/>
        <v>-5.2434456928838954E-2</v>
      </c>
      <c r="M204" s="159" t="s">
        <v>546</v>
      </c>
      <c r="N204" s="156">
        <v>42615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68</v>
      </c>
      <c r="B205" s="146">
        <v>42613</v>
      </c>
      <c r="C205" s="146"/>
      <c r="D205" s="147" t="s">
        <v>664</v>
      </c>
      <c r="E205" s="148" t="s">
        <v>564</v>
      </c>
      <c r="F205" s="149">
        <v>560</v>
      </c>
      <c r="G205" s="148"/>
      <c r="H205" s="148">
        <v>725</v>
      </c>
      <c r="I205" s="150">
        <v>725</v>
      </c>
      <c r="J205" s="151" t="s">
        <v>566</v>
      </c>
      <c r="K205" s="152">
        <f t="shared" si="113"/>
        <v>165</v>
      </c>
      <c r="L205" s="153">
        <f t="shared" si="114"/>
        <v>0.29464285714285715</v>
      </c>
      <c r="M205" s="148" t="s">
        <v>534</v>
      </c>
      <c r="N205" s="154">
        <v>42456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69</v>
      </c>
      <c r="B206" s="146">
        <v>42614</v>
      </c>
      <c r="C206" s="146"/>
      <c r="D206" s="147" t="s">
        <v>665</v>
      </c>
      <c r="E206" s="148" t="s">
        <v>564</v>
      </c>
      <c r="F206" s="149">
        <v>160.5</v>
      </c>
      <c r="G206" s="148"/>
      <c r="H206" s="148">
        <v>210</v>
      </c>
      <c r="I206" s="150">
        <v>210</v>
      </c>
      <c r="J206" s="151" t="s">
        <v>566</v>
      </c>
      <c r="K206" s="152">
        <f t="shared" si="113"/>
        <v>49.5</v>
      </c>
      <c r="L206" s="153">
        <f t="shared" si="114"/>
        <v>0.30841121495327101</v>
      </c>
      <c r="M206" s="148" t="s">
        <v>534</v>
      </c>
      <c r="N206" s="154">
        <v>42871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70</v>
      </c>
      <c r="B207" s="146">
        <v>42646</v>
      </c>
      <c r="C207" s="146"/>
      <c r="D207" s="147" t="s">
        <v>377</v>
      </c>
      <c r="E207" s="148" t="s">
        <v>564</v>
      </c>
      <c r="F207" s="149">
        <v>430</v>
      </c>
      <c r="G207" s="148"/>
      <c r="H207" s="148">
        <v>596</v>
      </c>
      <c r="I207" s="150">
        <v>575</v>
      </c>
      <c r="J207" s="151" t="s">
        <v>666</v>
      </c>
      <c r="K207" s="152">
        <v>166</v>
      </c>
      <c r="L207" s="153">
        <v>0.38604651162790699</v>
      </c>
      <c r="M207" s="148" t="s">
        <v>534</v>
      </c>
      <c r="N207" s="154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71</v>
      </c>
      <c r="B208" s="146">
        <v>42657</v>
      </c>
      <c r="C208" s="146"/>
      <c r="D208" s="147" t="s">
        <v>667</v>
      </c>
      <c r="E208" s="148" t="s">
        <v>564</v>
      </c>
      <c r="F208" s="149">
        <v>280</v>
      </c>
      <c r="G208" s="148"/>
      <c r="H208" s="148">
        <v>345</v>
      </c>
      <c r="I208" s="150">
        <v>345</v>
      </c>
      <c r="J208" s="151" t="s">
        <v>566</v>
      </c>
      <c r="K208" s="152">
        <f t="shared" ref="K208:K213" si="115">H208-F208</f>
        <v>65</v>
      </c>
      <c r="L208" s="153">
        <f>K208/F208</f>
        <v>0.23214285714285715</v>
      </c>
      <c r="M208" s="148" t="s">
        <v>534</v>
      </c>
      <c r="N208" s="154">
        <v>42814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72</v>
      </c>
      <c r="B209" s="146">
        <v>42657</v>
      </c>
      <c r="C209" s="146"/>
      <c r="D209" s="147" t="s">
        <v>668</v>
      </c>
      <c r="E209" s="148" t="s">
        <v>564</v>
      </c>
      <c r="F209" s="149">
        <v>245</v>
      </c>
      <c r="G209" s="148"/>
      <c r="H209" s="148">
        <v>325.5</v>
      </c>
      <c r="I209" s="150">
        <v>330</v>
      </c>
      <c r="J209" s="151" t="s">
        <v>669</v>
      </c>
      <c r="K209" s="152">
        <f t="shared" si="115"/>
        <v>80.5</v>
      </c>
      <c r="L209" s="153">
        <f>K209/F209</f>
        <v>0.32857142857142857</v>
      </c>
      <c r="M209" s="148" t="s">
        <v>534</v>
      </c>
      <c r="N209" s="154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73</v>
      </c>
      <c r="B210" s="146">
        <v>42660</v>
      </c>
      <c r="C210" s="146"/>
      <c r="D210" s="147" t="s">
        <v>333</v>
      </c>
      <c r="E210" s="148" t="s">
        <v>564</v>
      </c>
      <c r="F210" s="149">
        <v>125</v>
      </c>
      <c r="G210" s="148"/>
      <c r="H210" s="148">
        <v>160</v>
      </c>
      <c r="I210" s="150">
        <v>160</v>
      </c>
      <c r="J210" s="151" t="s">
        <v>622</v>
      </c>
      <c r="K210" s="152">
        <f t="shared" si="115"/>
        <v>35</v>
      </c>
      <c r="L210" s="153">
        <v>0.28000000000000003</v>
      </c>
      <c r="M210" s="148" t="s">
        <v>534</v>
      </c>
      <c r="N210" s="154">
        <v>42803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74</v>
      </c>
      <c r="B211" s="146">
        <v>42660</v>
      </c>
      <c r="C211" s="146"/>
      <c r="D211" s="147" t="s">
        <v>432</v>
      </c>
      <c r="E211" s="148" t="s">
        <v>564</v>
      </c>
      <c r="F211" s="149">
        <v>114</v>
      </c>
      <c r="G211" s="148"/>
      <c r="H211" s="148">
        <v>145</v>
      </c>
      <c r="I211" s="150">
        <v>145</v>
      </c>
      <c r="J211" s="151" t="s">
        <v>622</v>
      </c>
      <c r="K211" s="152">
        <f t="shared" si="115"/>
        <v>31</v>
      </c>
      <c r="L211" s="153">
        <f>K211/F211</f>
        <v>0.27192982456140352</v>
      </c>
      <c r="M211" s="148" t="s">
        <v>534</v>
      </c>
      <c r="N211" s="154">
        <v>42859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75</v>
      </c>
      <c r="B212" s="146">
        <v>42660</v>
      </c>
      <c r="C212" s="146"/>
      <c r="D212" s="147" t="s">
        <v>670</v>
      </c>
      <c r="E212" s="148" t="s">
        <v>564</v>
      </c>
      <c r="F212" s="149">
        <v>212</v>
      </c>
      <c r="G212" s="148"/>
      <c r="H212" s="148">
        <v>280</v>
      </c>
      <c r="I212" s="150">
        <v>276</v>
      </c>
      <c r="J212" s="151" t="s">
        <v>671</v>
      </c>
      <c r="K212" s="152">
        <f t="shared" si="115"/>
        <v>68</v>
      </c>
      <c r="L212" s="153">
        <f>K212/F212</f>
        <v>0.32075471698113206</v>
      </c>
      <c r="M212" s="148" t="s">
        <v>534</v>
      </c>
      <c r="N212" s="154">
        <v>42858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76</v>
      </c>
      <c r="B213" s="146">
        <v>42678</v>
      </c>
      <c r="C213" s="146"/>
      <c r="D213" s="147" t="s">
        <v>423</v>
      </c>
      <c r="E213" s="148" t="s">
        <v>564</v>
      </c>
      <c r="F213" s="149">
        <v>155</v>
      </c>
      <c r="G213" s="148"/>
      <c r="H213" s="148">
        <v>210</v>
      </c>
      <c r="I213" s="150">
        <v>210</v>
      </c>
      <c r="J213" s="151" t="s">
        <v>672</v>
      </c>
      <c r="K213" s="152">
        <f t="shared" si="115"/>
        <v>55</v>
      </c>
      <c r="L213" s="153">
        <f>K213/F213</f>
        <v>0.35483870967741937</v>
      </c>
      <c r="M213" s="148" t="s">
        <v>534</v>
      </c>
      <c r="N213" s="154">
        <v>42944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77</v>
      </c>
      <c r="B214" s="156">
        <v>42710</v>
      </c>
      <c r="C214" s="156"/>
      <c r="D214" s="157" t="s">
        <v>673</v>
      </c>
      <c r="E214" s="158" t="s">
        <v>564</v>
      </c>
      <c r="F214" s="159">
        <v>150.5</v>
      </c>
      <c r="G214" s="159"/>
      <c r="H214" s="160">
        <v>72.5</v>
      </c>
      <c r="I214" s="160">
        <v>174</v>
      </c>
      <c r="J214" s="161" t="s">
        <v>674</v>
      </c>
      <c r="K214" s="162">
        <v>-78</v>
      </c>
      <c r="L214" s="163">
        <v>-0.51827242524916906</v>
      </c>
      <c r="M214" s="159" t="s">
        <v>546</v>
      </c>
      <c r="N214" s="156">
        <v>43333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78</v>
      </c>
      <c r="B215" s="146">
        <v>42712</v>
      </c>
      <c r="C215" s="146"/>
      <c r="D215" s="147" t="s">
        <v>675</v>
      </c>
      <c r="E215" s="148" t="s">
        <v>564</v>
      </c>
      <c r="F215" s="149">
        <v>380</v>
      </c>
      <c r="G215" s="148"/>
      <c r="H215" s="148">
        <v>478</v>
      </c>
      <c r="I215" s="150">
        <v>468</v>
      </c>
      <c r="J215" s="151" t="s">
        <v>622</v>
      </c>
      <c r="K215" s="152">
        <f>H215-F215</f>
        <v>98</v>
      </c>
      <c r="L215" s="153">
        <f>K215/F215</f>
        <v>0.25789473684210529</v>
      </c>
      <c r="M215" s="148" t="s">
        <v>534</v>
      </c>
      <c r="N215" s="154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79</v>
      </c>
      <c r="B216" s="146">
        <v>42734</v>
      </c>
      <c r="C216" s="146"/>
      <c r="D216" s="147" t="s">
        <v>108</v>
      </c>
      <c r="E216" s="148" t="s">
        <v>564</v>
      </c>
      <c r="F216" s="149">
        <v>305</v>
      </c>
      <c r="G216" s="148"/>
      <c r="H216" s="148">
        <v>375</v>
      </c>
      <c r="I216" s="150">
        <v>375</v>
      </c>
      <c r="J216" s="151" t="s">
        <v>622</v>
      </c>
      <c r="K216" s="152">
        <f>H216-F216</f>
        <v>70</v>
      </c>
      <c r="L216" s="153">
        <f>K216/F216</f>
        <v>0.22950819672131148</v>
      </c>
      <c r="M216" s="148" t="s">
        <v>534</v>
      </c>
      <c r="N216" s="154">
        <v>42768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80</v>
      </c>
      <c r="B217" s="146">
        <v>42739</v>
      </c>
      <c r="C217" s="146"/>
      <c r="D217" s="147" t="s">
        <v>94</v>
      </c>
      <c r="E217" s="148" t="s">
        <v>564</v>
      </c>
      <c r="F217" s="149">
        <v>99.5</v>
      </c>
      <c r="G217" s="148"/>
      <c r="H217" s="148">
        <v>158</v>
      </c>
      <c r="I217" s="150">
        <v>158</v>
      </c>
      <c r="J217" s="151" t="s">
        <v>622</v>
      </c>
      <c r="K217" s="152">
        <f>H217-F217</f>
        <v>58.5</v>
      </c>
      <c r="L217" s="153">
        <f>K217/F217</f>
        <v>0.5879396984924623</v>
      </c>
      <c r="M217" s="148" t="s">
        <v>534</v>
      </c>
      <c r="N217" s="154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81</v>
      </c>
      <c r="B218" s="146">
        <v>42739</v>
      </c>
      <c r="C218" s="146"/>
      <c r="D218" s="147" t="s">
        <v>94</v>
      </c>
      <c r="E218" s="148" t="s">
        <v>564</v>
      </c>
      <c r="F218" s="149">
        <v>99.5</v>
      </c>
      <c r="G218" s="148"/>
      <c r="H218" s="148">
        <v>158</v>
      </c>
      <c r="I218" s="150">
        <v>158</v>
      </c>
      <c r="J218" s="151" t="s">
        <v>622</v>
      </c>
      <c r="K218" s="152">
        <v>58.5</v>
      </c>
      <c r="L218" s="153">
        <v>0.58793969849246197</v>
      </c>
      <c r="M218" s="148" t="s">
        <v>534</v>
      </c>
      <c r="N218" s="154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82</v>
      </c>
      <c r="B219" s="146">
        <v>42786</v>
      </c>
      <c r="C219" s="146"/>
      <c r="D219" s="147" t="s">
        <v>181</v>
      </c>
      <c r="E219" s="148" t="s">
        <v>564</v>
      </c>
      <c r="F219" s="149">
        <v>140.5</v>
      </c>
      <c r="G219" s="148"/>
      <c r="H219" s="148">
        <v>220</v>
      </c>
      <c r="I219" s="150">
        <v>220</v>
      </c>
      <c r="J219" s="151" t="s">
        <v>622</v>
      </c>
      <c r="K219" s="152">
        <f>H219-F219</f>
        <v>79.5</v>
      </c>
      <c r="L219" s="153">
        <f>K219/F219</f>
        <v>0.5658362989323843</v>
      </c>
      <c r="M219" s="148" t="s">
        <v>534</v>
      </c>
      <c r="N219" s="154">
        <v>42864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83</v>
      </c>
      <c r="B220" s="146">
        <v>42786</v>
      </c>
      <c r="C220" s="146"/>
      <c r="D220" s="147" t="s">
        <v>676</v>
      </c>
      <c r="E220" s="148" t="s">
        <v>564</v>
      </c>
      <c r="F220" s="149">
        <v>202.5</v>
      </c>
      <c r="G220" s="148"/>
      <c r="H220" s="148">
        <v>234</v>
      </c>
      <c r="I220" s="150">
        <v>234</v>
      </c>
      <c r="J220" s="151" t="s">
        <v>622</v>
      </c>
      <c r="K220" s="152">
        <v>31.5</v>
      </c>
      <c r="L220" s="153">
        <v>0.155555555555556</v>
      </c>
      <c r="M220" s="148" t="s">
        <v>534</v>
      </c>
      <c r="N220" s="154">
        <v>42836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84</v>
      </c>
      <c r="B221" s="146">
        <v>42818</v>
      </c>
      <c r="C221" s="146"/>
      <c r="D221" s="147" t="s">
        <v>677</v>
      </c>
      <c r="E221" s="148" t="s">
        <v>564</v>
      </c>
      <c r="F221" s="149">
        <v>300.5</v>
      </c>
      <c r="G221" s="148"/>
      <c r="H221" s="148">
        <v>417.5</v>
      </c>
      <c r="I221" s="150">
        <v>420</v>
      </c>
      <c r="J221" s="151" t="s">
        <v>678</v>
      </c>
      <c r="K221" s="152">
        <f>H221-F221</f>
        <v>117</v>
      </c>
      <c r="L221" s="153">
        <f>K221/F221</f>
        <v>0.38935108153078202</v>
      </c>
      <c r="M221" s="148" t="s">
        <v>534</v>
      </c>
      <c r="N221" s="154">
        <v>43070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85</v>
      </c>
      <c r="B222" s="146">
        <v>42818</v>
      </c>
      <c r="C222" s="146"/>
      <c r="D222" s="147" t="s">
        <v>652</v>
      </c>
      <c r="E222" s="148" t="s">
        <v>564</v>
      </c>
      <c r="F222" s="149">
        <v>850</v>
      </c>
      <c r="G222" s="148"/>
      <c r="H222" s="148">
        <v>1042.5</v>
      </c>
      <c r="I222" s="150">
        <v>1023</v>
      </c>
      <c r="J222" s="151" t="s">
        <v>679</v>
      </c>
      <c r="K222" s="152">
        <v>192.5</v>
      </c>
      <c r="L222" s="153">
        <v>0.22647058823529401</v>
      </c>
      <c r="M222" s="148" t="s">
        <v>534</v>
      </c>
      <c r="N222" s="154">
        <v>42830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86</v>
      </c>
      <c r="B223" s="146">
        <v>42830</v>
      </c>
      <c r="C223" s="146"/>
      <c r="D223" s="147" t="s">
        <v>451</v>
      </c>
      <c r="E223" s="148" t="s">
        <v>564</v>
      </c>
      <c r="F223" s="149">
        <v>785</v>
      </c>
      <c r="G223" s="148"/>
      <c r="H223" s="148">
        <v>930</v>
      </c>
      <c r="I223" s="150">
        <v>920</v>
      </c>
      <c r="J223" s="151" t="s">
        <v>680</v>
      </c>
      <c r="K223" s="152">
        <f>H223-F223</f>
        <v>145</v>
      </c>
      <c r="L223" s="153">
        <f>K223/F223</f>
        <v>0.18471337579617833</v>
      </c>
      <c r="M223" s="148" t="s">
        <v>534</v>
      </c>
      <c r="N223" s="154">
        <v>42976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5">
        <v>87</v>
      </c>
      <c r="B224" s="156">
        <v>42831</v>
      </c>
      <c r="C224" s="156"/>
      <c r="D224" s="157" t="s">
        <v>681</v>
      </c>
      <c r="E224" s="158" t="s">
        <v>564</v>
      </c>
      <c r="F224" s="159">
        <v>40</v>
      </c>
      <c r="G224" s="159"/>
      <c r="H224" s="160">
        <v>13.1</v>
      </c>
      <c r="I224" s="160">
        <v>60</v>
      </c>
      <c r="J224" s="161" t="s">
        <v>682</v>
      </c>
      <c r="K224" s="162">
        <v>-26.9</v>
      </c>
      <c r="L224" s="163">
        <v>-0.67249999999999999</v>
      </c>
      <c r="M224" s="159" t="s">
        <v>546</v>
      </c>
      <c r="N224" s="156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88</v>
      </c>
      <c r="B225" s="146">
        <v>42837</v>
      </c>
      <c r="C225" s="146"/>
      <c r="D225" s="147" t="s">
        <v>93</v>
      </c>
      <c r="E225" s="148" t="s">
        <v>564</v>
      </c>
      <c r="F225" s="149">
        <v>289.5</v>
      </c>
      <c r="G225" s="148"/>
      <c r="H225" s="148">
        <v>354</v>
      </c>
      <c r="I225" s="150">
        <v>360</v>
      </c>
      <c r="J225" s="151" t="s">
        <v>683</v>
      </c>
      <c r="K225" s="152">
        <f t="shared" ref="K225:K233" si="116">H225-F225</f>
        <v>64.5</v>
      </c>
      <c r="L225" s="153">
        <f t="shared" ref="L225:L233" si="117">K225/F225</f>
        <v>0.22279792746113988</v>
      </c>
      <c r="M225" s="148" t="s">
        <v>534</v>
      </c>
      <c r="N225" s="15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89</v>
      </c>
      <c r="B226" s="146">
        <v>42845</v>
      </c>
      <c r="C226" s="146"/>
      <c r="D226" s="147" t="s">
        <v>399</v>
      </c>
      <c r="E226" s="148" t="s">
        <v>564</v>
      </c>
      <c r="F226" s="149">
        <v>700</v>
      </c>
      <c r="G226" s="148"/>
      <c r="H226" s="148">
        <v>840</v>
      </c>
      <c r="I226" s="150">
        <v>840</v>
      </c>
      <c r="J226" s="151" t="s">
        <v>684</v>
      </c>
      <c r="K226" s="152">
        <f t="shared" si="116"/>
        <v>140</v>
      </c>
      <c r="L226" s="153">
        <f t="shared" si="117"/>
        <v>0.2</v>
      </c>
      <c r="M226" s="148" t="s">
        <v>534</v>
      </c>
      <c r="N226" s="154">
        <v>42893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90</v>
      </c>
      <c r="B227" s="146">
        <v>42887</v>
      </c>
      <c r="C227" s="146"/>
      <c r="D227" s="147" t="s">
        <v>685</v>
      </c>
      <c r="E227" s="148" t="s">
        <v>564</v>
      </c>
      <c r="F227" s="149">
        <v>130</v>
      </c>
      <c r="G227" s="148"/>
      <c r="H227" s="148">
        <v>144.25</v>
      </c>
      <c r="I227" s="150">
        <v>170</v>
      </c>
      <c r="J227" s="151" t="s">
        <v>686</v>
      </c>
      <c r="K227" s="152">
        <f t="shared" si="116"/>
        <v>14.25</v>
      </c>
      <c r="L227" s="153">
        <f t="shared" si="117"/>
        <v>0.10961538461538461</v>
      </c>
      <c r="M227" s="148" t="s">
        <v>534</v>
      </c>
      <c r="N227" s="154">
        <v>43675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91</v>
      </c>
      <c r="B228" s="146">
        <v>42901</v>
      </c>
      <c r="C228" s="146"/>
      <c r="D228" s="147" t="s">
        <v>687</v>
      </c>
      <c r="E228" s="148" t="s">
        <v>564</v>
      </c>
      <c r="F228" s="149">
        <v>214.5</v>
      </c>
      <c r="G228" s="148"/>
      <c r="H228" s="148">
        <v>262</v>
      </c>
      <c r="I228" s="150">
        <v>262</v>
      </c>
      <c r="J228" s="151" t="s">
        <v>688</v>
      </c>
      <c r="K228" s="152">
        <f t="shared" si="116"/>
        <v>47.5</v>
      </c>
      <c r="L228" s="153">
        <f t="shared" si="117"/>
        <v>0.22144522144522144</v>
      </c>
      <c r="M228" s="148" t="s">
        <v>534</v>
      </c>
      <c r="N228" s="154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92</v>
      </c>
      <c r="B229" s="177">
        <v>42933</v>
      </c>
      <c r="C229" s="177"/>
      <c r="D229" s="178" t="s">
        <v>689</v>
      </c>
      <c r="E229" s="179" t="s">
        <v>564</v>
      </c>
      <c r="F229" s="180">
        <v>370</v>
      </c>
      <c r="G229" s="179"/>
      <c r="H229" s="179">
        <v>447.5</v>
      </c>
      <c r="I229" s="181">
        <v>450</v>
      </c>
      <c r="J229" s="182" t="s">
        <v>622</v>
      </c>
      <c r="K229" s="152">
        <f t="shared" si="116"/>
        <v>77.5</v>
      </c>
      <c r="L229" s="183">
        <f t="shared" si="117"/>
        <v>0.20945945945945946</v>
      </c>
      <c r="M229" s="179" t="s">
        <v>534</v>
      </c>
      <c r="N229" s="184">
        <v>43035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93</v>
      </c>
      <c r="B230" s="177">
        <v>42943</v>
      </c>
      <c r="C230" s="177"/>
      <c r="D230" s="178" t="s">
        <v>179</v>
      </c>
      <c r="E230" s="179" t="s">
        <v>564</v>
      </c>
      <c r="F230" s="180">
        <v>657.5</v>
      </c>
      <c r="G230" s="179"/>
      <c r="H230" s="179">
        <v>825</v>
      </c>
      <c r="I230" s="181">
        <v>820</v>
      </c>
      <c r="J230" s="182" t="s">
        <v>622</v>
      </c>
      <c r="K230" s="152">
        <f t="shared" si="116"/>
        <v>167.5</v>
      </c>
      <c r="L230" s="183">
        <f t="shared" si="117"/>
        <v>0.25475285171102663</v>
      </c>
      <c r="M230" s="179" t="s">
        <v>534</v>
      </c>
      <c r="N230" s="184">
        <v>43090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94</v>
      </c>
      <c r="B231" s="146">
        <v>42964</v>
      </c>
      <c r="C231" s="146"/>
      <c r="D231" s="147" t="s">
        <v>346</v>
      </c>
      <c r="E231" s="148" t="s">
        <v>564</v>
      </c>
      <c r="F231" s="149">
        <v>605</v>
      </c>
      <c r="G231" s="148"/>
      <c r="H231" s="148">
        <v>750</v>
      </c>
      <c r="I231" s="150">
        <v>750</v>
      </c>
      <c r="J231" s="151" t="s">
        <v>680</v>
      </c>
      <c r="K231" s="152">
        <f t="shared" si="116"/>
        <v>145</v>
      </c>
      <c r="L231" s="153">
        <f t="shared" si="117"/>
        <v>0.23966942148760331</v>
      </c>
      <c r="M231" s="148" t="s">
        <v>534</v>
      </c>
      <c r="N231" s="154">
        <v>43027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95</v>
      </c>
      <c r="B232" s="156">
        <v>42979</v>
      </c>
      <c r="C232" s="156"/>
      <c r="D232" s="164" t="s">
        <v>690</v>
      </c>
      <c r="E232" s="159" t="s">
        <v>564</v>
      </c>
      <c r="F232" s="159">
        <v>255</v>
      </c>
      <c r="G232" s="160"/>
      <c r="H232" s="160">
        <v>217.25</v>
      </c>
      <c r="I232" s="160">
        <v>320</v>
      </c>
      <c r="J232" s="161" t="s">
        <v>691</v>
      </c>
      <c r="K232" s="162">
        <f t="shared" si="116"/>
        <v>-37.75</v>
      </c>
      <c r="L232" s="165">
        <f t="shared" si="117"/>
        <v>-0.14803921568627451</v>
      </c>
      <c r="M232" s="159" t="s">
        <v>546</v>
      </c>
      <c r="N232" s="156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96</v>
      </c>
      <c r="B233" s="146">
        <v>42997</v>
      </c>
      <c r="C233" s="146"/>
      <c r="D233" s="147" t="s">
        <v>692</v>
      </c>
      <c r="E233" s="148" t="s">
        <v>564</v>
      </c>
      <c r="F233" s="149">
        <v>215</v>
      </c>
      <c r="G233" s="148"/>
      <c r="H233" s="148">
        <v>258</v>
      </c>
      <c r="I233" s="150">
        <v>258</v>
      </c>
      <c r="J233" s="151" t="s">
        <v>622</v>
      </c>
      <c r="K233" s="152">
        <f t="shared" si="116"/>
        <v>43</v>
      </c>
      <c r="L233" s="153">
        <f t="shared" si="117"/>
        <v>0.2</v>
      </c>
      <c r="M233" s="148" t="s">
        <v>534</v>
      </c>
      <c r="N233" s="154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97</v>
      </c>
      <c r="B234" s="146">
        <v>42997</v>
      </c>
      <c r="C234" s="146"/>
      <c r="D234" s="147" t="s">
        <v>692</v>
      </c>
      <c r="E234" s="148" t="s">
        <v>564</v>
      </c>
      <c r="F234" s="149">
        <v>215</v>
      </c>
      <c r="G234" s="148"/>
      <c r="H234" s="148">
        <v>258</v>
      </c>
      <c r="I234" s="150">
        <v>258</v>
      </c>
      <c r="J234" s="182" t="s">
        <v>622</v>
      </c>
      <c r="K234" s="152">
        <v>43</v>
      </c>
      <c r="L234" s="153">
        <v>0.2</v>
      </c>
      <c r="M234" s="148" t="s">
        <v>534</v>
      </c>
      <c r="N234" s="154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98</v>
      </c>
      <c r="B235" s="177">
        <v>42998</v>
      </c>
      <c r="C235" s="177"/>
      <c r="D235" s="178" t="s">
        <v>693</v>
      </c>
      <c r="E235" s="179" t="s">
        <v>564</v>
      </c>
      <c r="F235" s="149">
        <v>75</v>
      </c>
      <c r="G235" s="179"/>
      <c r="H235" s="179">
        <v>90</v>
      </c>
      <c r="I235" s="181">
        <v>90</v>
      </c>
      <c r="J235" s="151" t="s">
        <v>694</v>
      </c>
      <c r="K235" s="152">
        <f t="shared" ref="K235:K240" si="118">H235-F235</f>
        <v>15</v>
      </c>
      <c r="L235" s="153">
        <f t="shared" ref="L235:L240" si="119">K235/F235</f>
        <v>0.2</v>
      </c>
      <c r="M235" s="148" t="s">
        <v>534</v>
      </c>
      <c r="N235" s="154">
        <v>43019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99</v>
      </c>
      <c r="B236" s="177">
        <v>43011</v>
      </c>
      <c r="C236" s="177"/>
      <c r="D236" s="178" t="s">
        <v>548</v>
      </c>
      <c r="E236" s="179" t="s">
        <v>564</v>
      </c>
      <c r="F236" s="180">
        <v>315</v>
      </c>
      <c r="G236" s="179"/>
      <c r="H236" s="179">
        <v>392</v>
      </c>
      <c r="I236" s="181">
        <v>384</v>
      </c>
      <c r="J236" s="182" t="s">
        <v>695</v>
      </c>
      <c r="K236" s="152">
        <f t="shared" si="118"/>
        <v>77</v>
      </c>
      <c r="L236" s="183">
        <f t="shared" si="119"/>
        <v>0.24444444444444444</v>
      </c>
      <c r="M236" s="179" t="s">
        <v>534</v>
      </c>
      <c r="N236" s="184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100</v>
      </c>
      <c r="B237" s="177">
        <v>43013</v>
      </c>
      <c r="C237" s="177"/>
      <c r="D237" s="178" t="s">
        <v>427</v>
      </c>
      <c r="E237" s="179" t="s">
        <v>564</v>
      </c>
      <c r="F237" s="180">
        <v>145</v>
      </c>
      <c r="G237" s="179"/>
      <c r="H237" s="179">
        <v>179</v>
      </c>
      <c r="I237" s="181">
        <v>180</v>
      </c>
      <c r="J237" s="182" t="s">
        <v>696</v>
      </c>
      <c r="K237" s="152">
        <f t="shared" si="118"/>
        <v>34</v>
      </c>
      <c r="L237" s="183">
        <f t="shared" si="119"/>
        <v>0.23448275862068965</v>
      </c>
      <c r="M237" s="179" t="s">
        <v>534</v>
      </c>
      <c r="N237" s="184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101</v>
      </c>
      <c r="B238" s="177">
        <v>43014</v>
      </c>
      <c r="C238" s="177"/>
      <c r="D238" s="178" t="s">
        <v>323</v>
      </c>
      <c r="E238" s="179" t="s">
        <v>564</v>
      </c>
      <c r="F238" s="180">
        <v>256</v>
      </c>
      <c r="G238" s="179"/>
      <c r="H238" s="179">
        <v>323</v>
      </c>
      <c r="I238" s="181">
        <v>320</v>
      </c>
      <c r="J238" s="182" t="s">
        <v>622</v>
      </c>
      <c r="K238" s="152">
        <f t="shared" si="118"/>
        <v>67</v>
      </c>
      <c r="L238" s="183">
        <f t="shared" si="119"/>
        <v>0.26171875</v>
      </c>
      <c r="M238" s="179" t="s">
        <v>534</v>
      </c>
      <c r="N238" s="184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102</v>
      </c>
      <c r="B239" s="177">
        <v>43017</v>
      </c>
      <c r="C239" s="177"/>
      <c r="D239" s="178" t="s">
        <v>338</v>
      </c>
      <c r="E239" s="179" t="s">
        <v>564</v>
      </c>
      <c r="F239" s="180">
        <v>137.5</v>
      </c>
      <c r="G239" s="179"/>
      <c r="H239" s="179">
        <v>184</v>
      </c>
      <c r="I239" s="181">
        <v>183</v>
      </c>
      <c r="J239" s="182" t="s">
        <v>697</v>
      </c>
      <c r="K239" s="152">
        <f t="shared" si="118"/>
        <v>46.5</v>
      </c>
      <c r="L239" s="183">
        <f t="shared" si="119"/>
        <v>0.33818181818181819</v>
      </c>
      <c r="M239" s="179" t="s">
        <v>534</v>
      </c>
      <c r="N239" s="184">
        <v>43108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103</v>
      </c>
      <c r="B240" s="177">
        <v>43018</v>
      </c>
      <c r="C240" s="177"/>
      <c r="D240" s="178" t="s">
        <v>698</v>
      </c>
      <c r="E240" s="179" t="s">
        <v>564</v>
      </c>
      <c r="F240" s="180">
        <v>125.5</v>
      </c>
      <c r="G240" s="179"/>
      <c r="H240" s="179">
        <v>158</v>
      </c>
      <c r="I240" s="181">
        <v>155</v>
      </c>
      <c r="J240" s="182" t="s">
        <v>699</v>
      </c>
      <c r="K240" s="152">
        <f t="shared" si="118"/>
        <v>32.5</v>
      </c>
      <c r="L240" s="183">
        <f t="shared" si="119"/>
        <v>0.25896414342629481</v>
      </c>
      <c r="M240" s="179" t="s">
        <v>534</v>
      </c>
      <c r="N240" s="184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104</v>
      </c>
      <c r="B241" s="177">
        <v>43018</v>
      </c>
      <c r="C241" s="177"/>
      <c r="D241" s="178" t="s">
        <v>700</v>
      </c>
      <c r="E241" s="179" t="s">
        <v>564</v>
      </c>
      <c r="F241" s="180">
        <v>895</v>
      </c>
      <c r="G241" s="179"/>
      <c r="H241" s="179">
        <v>1122.5</v>
      </c>
      <c r="I241" s="181">
        <v>1078</v>
      </c>
      <c r="J241" s="182" t="s">
        <v>701</v>
      </c>
      <c r="K241" s="152">
        <v>227.5</v>
      </c>
      <c r="L241" s="183">
        <v>0.25418994413407803</v>
      </c>
      <c r="M241" s="179" t="s">
        <v>534</v>
      </c>
      <c r="N241" s="184">
        <v>43117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105</v>
      </c>
      <c r="B242" s="177">
        <v>43020</v>
      </c>
      <c r="C242" s="177"/>
      <c r="D242" s="178" t="s">
        <v>332</v>
      </c>
      <c r="E242" s="179" t="s">
        <v>564</v>
      </c>
      <c r="F242" s="180">
        <v>525</v>
      </c>
      <c r="G242" s="179"/>
      <c r="H242" s="179">
        <v>629</v>
      </c>
      <c r="I242" s="181">
        <v>629</v>
      </c>
      <c r="J242" s="182" t="s">
        <v>622</v>
      </c>
      <c r="K242" s="152">
        <v>104</v>
      </c>
      <c r="L242" s="183">
        <v>0.19809523809523799</v>
      </c>
      <c r="M242" s="179" t="s">
        <v>534</v>
      </c>
      <c r="N242" s="184">
        <v>43119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106</v>
      </c>
      <c r="B243" s="177">
        <v>43046</v>
      </c>
      <c r="C243" s="177"/>
      <c r="D243" s="178" t="s">
        <v>369</v>
      </c>
      <c r="E243" s="179" t="s">
        <v>564</v>
      </c>
      <c r="F243" s="180">
        <v>740</v>
      </c>
      <c r="G243" s="179"/>
      <c r="H243" s="179">
        <v>892.5</v>
      </c>
      <c r="I243" s="181">
        <v>900</v>
      </c>
      <c r="J243" s="182" t="s">
        <v>702</v>
      </c>
      <c r="K243" s="152">
        <f>H243-F243</f>
        <v>152.5</v>
      </c>
      <c r="L243" s="183">
        <f>K243/F243</f>
        <v>0.20608108108108109</v>
      </c>
      <c r="M243" s="179" t="s">
        <v>534</v>
      </c>
      <c r="N243" s="184">
        <v>43052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107</v>
      </c>
      <c r="B244" s="146">
        <v>43073</v>
      </c>
      <c r="C244" s="146"/>
      <c r="D244" s="147" t="s">
        <v>703</v>
      </c>
      <c r="E244" s="148" t="s">
        <v>564</v>
      </c>
      <c r="F244" s="149">
        <v>118.5</v>
      </c>
      <c r="G244" s="148"/>
      <c r="H244" s="148">
        <v>143.5</v>
      </c>
      <c r="I244" s="150">
        <v>145</v>
      </c>
      <c r="J244" s="151" t="s">
        <v>555</v>
      </c>
      <c r="K244" s="152">
        <f>H244-F244</f>
        <v>25</v>
      </c>
      <c r="L244" s="153">
        <f>K244/F244</f>
        <v>0.2109704641350211</v>
      </c>
      <c r="M244" s="148" t="s">
        <v>534</v>
      </c>
      <c r="N244" s="154">
        <v>43097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5">
        <v>108</v>
      </c>
      <c r="B245" s="156">
        <v>43090</v>
      </c>
      <c r="C245" s="156"/>
      <c r="D245" s="157" t="s">
        <v>404</v>
      </c>
      <c r="E245" s="158" t="s">
        <v>564</v>
      </c>
      <c r="F245" s="159">
        <v>715</v>
      </c>
      <c r="G245" s="159"/>
      <c r="H245" s="160">
        <v>500</v>
      </c>
      <c r="I245" s="160">
        <v>872</v>
      </c>
      <c r="J245" s="161" t="s">
        <v>704</v>
      </c>
      <c r="K245" s="162">
        <f>H245-F245</f>
        <v>-215</v>
      </c>
      <c r="L245" s="163">
        <f>K245/F245</f>
        <v>-0.30069930069930068</v>
      </c>
      <c r="M245" s="159" t="s">
        <v>546</v>
      </c>
      <c r="N245" s="156">
        <v>43670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109</v>
      </c>
      <c r="B246" s="146">
        <v>43098</v>
      </c>
      <c r="C246" s="146"/>
      <c r="D246" s="147" t="s">
        <v>548</v>
      </c>
      <c r="E246" s="148" t="s">
        <v>564</v>
      </c>
      <c r="F246" s="149">
        <v>435</v>
      </c>
      <c r="G246" s="148"/>
      <c r="H246" s="148">
        <v>542.5</v>
      </c>
      <c r="I246" s="150">
        <v>539</v>
      </c>
      <c r="J246" s="151" t="s">
        <v>622</v>
      </c>
      <c r="K246" s="152">
        <v>107.5</v>
      </c>
      <c r="L246" s="153">
        <v>0.247126436781609</v>
      </c>
      <c r="M246" s="148" t="s">
        <v>534</v>
      </c>
      <c r="N246" s="154">
        <v>43206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110</v>
      </c>
      <c r="B247" s="146">
        <v>43098</v>
      </c>
      <c r="C247" s="146"/>
      <c r="D247" s="147" t="s">
        <v>506</v>
      </c>
      <c r="E247" s="148" t="s">
        <v>564</v>
      </c>
      <c r="F247" s="149">
        <v>885</v>
      </c>
      <c r="G247" s="148"/>
      <c r="H247" s="148">
        <v>1090</v>
      </c>
      <c r="I247" s="150">
        <v>1084</v>
      </c>
      <c r="J247" s="151" t="s">
        <v>622</v>
      </c>
      <c r="K247" s="152">
        <v>205</v>
      </c>
      <c r="L247" s="153">
        <v>0.23163841807909599</v>
      </c>
      <c r="M247" s="148" t="s">
        <v>534</v>
      </c>
      <c r="N247" s="154">
        <v>43213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111</v>
      </c>
      <c r="B248" s="186">
        <v>43192</v>
      </c>
      <c r="C248" s="186"/>
      <c r="D248" s="164" t="s">
        <v>705</v>
      </c>
      <c r="E248" s="159" t="s">
        <v>564</v>
      </c>
      <c r="F248" s="187">
        <v>478.5</v>
      </c>
      <c r="G248" s="159"/>
      <c r="H248" s="159">
        <v>442</v>
      </c>
      <c r="I248" s="160">
        <v>613</v>
      </c>
      <c r="J248" s="161" t="s">
        <v>706</v>
      </c>
      <c r="K248" s="162">
        <f>H248-F248</f>
        <v>-36.5</v>
      </c>
      <c r="L248" s="163">
        <f>K248/F248</f>
        <v>-7.6280041797283177E-2</v>
      </c>
      <c r="M248" s="159" t="s">
        <v>546</v>
      </c>
      <c r="N248" s="156">
        <v>43762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5">
        <v>112</v>
      </c>
      <c r="B249" s="156">
        <v>43194</v>
      </c>
      <c r="C249" s="156"/>
      <c r="D249" s="157" t="s">
        <v>707</v>
      </c>
      <c r="E249" s="158" t="s">
        <v>564</v>
      </c>
      <c r="F249" s="159">
        <f>141.5-7.3</f>
        <v>134.19999999999999</v>
      </c>
      <c r="G249" s="159"/>
      <c r="H249" s="160">
        <v>77</v>
      </c>
      <c r="I249" s="160">
        <v>180</v>
      </c>
      <c r="J249" s="161" t="s">
        <v>708</v>
      </c>
      <c r="K249" s="162">
        <f>H249-F249</f>
        <v>-57.199999999999989</v>
      </c>
      <c r="L249" s="163">
        <f>K249/F249</f>
        <v>-0.42622950819672129</v>
      </c>
      <c r="M249" s="159" t="s">
        <v>546</v>
      </c>
      <c r="N249" s="156">
        <v>43522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113</v>
      </c>
      <c r="B250" s="156">
        <v>43209</v>
      </c>
      <c r="C250" s="156"/>
      <c r="D250" s="157" t="s">
        <v>709</v>
      </c>
      <c r="E250" s="158" t="s">
        <v>564</v>
      </c>
      <c r="F250" s="159">
        <v>430</v>
      </c>
      <c r="G250" s="159"/>
      <c r="H250" s="160">
        <v>220</v>
      </c>
      <c r="I250" s="160">
        <v>537</v>
      </c>
      <c r="J250" s="161" t="s">
        <v>710</v>
      </c>
      <c r="K250" s="162">
        <f>H250-F250</f>
        <v>-210</v>
      </c>
      <c r="L250" s="163">
        <f>K250/F250</f>
        <v>-0.48837209302325579</v>
      </c>
      <c r="M250" s="159" t="s">
        <v>546</v>
      </c>
      <c r="N250" s="156">
        <v>43252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114</v>
      </c>
      <c r="B251" s="177">
        <v>43220</v>
      </c>
      <c r="C251" s="177"/>
      <c r="D251" s="178" t="s">
        <v>370</v>
      </c>
      <c r="E251" s="179" t="s">
        <v>564</v>
      </c>
      <c r="F251" s="179">
        <v>153.5</v>
      </c>
      <c r="G251" s="179"/>
      <c r="H251" s="179">
        <v>196</v>
      </c>
      <c r="I251" s="181">
        <v>196</v>
      </c>
      <c r="J251" s="151" t="s">
        <v>711</v>
      </c>
      <c r="K251" s="152">
        <f>H251-F251</f>
        <v>42.5</v>
      </c>
      <c r="L251" s="153">
        <f>K251/F251</f>
        <v>0.27687296416938112</v>
      </c>
      <c r="M251" s="148" t="s">
        <v>534</v>
      </c>
      <c r="N251" s="154">
        <v>43605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5">
        <v>115</v>
      </c>
      <c r="B252" s="156">
        <v>43306</v>
      </c>
      <c r="C252" s="156"/>
      <c r="D252" s="157" t="s">
        <v>681</v>
      </c>
      <c r="E252" s="158" t="s">
        <v>564</v>
      </c>
      <c r="F252" s="159">
        <v>27.5</v>
      </c>
      <c r="G252" s="159"/>
      <c r="H252" s="160">
        <v>13.1</v>
      </c>
      <c r="I252" s="160">
        <v>60</v>
      </c>
      <c r="J252" s="161" t="s">
        <v>712</v>
      </c>
      <c r="K252" s="162">
        <v>-14.4</v>
      </c>
      <c r="L252" s="163">
        <v>-0.52363636363636401</v>
      </c>
      <c r="M252" s="159" t="s">
        <v>546</v>
      </c>
      <c r="N252" s="156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116</v>
      </c>
      <c r="B253" s="186">
        <v>43318</v>
      </c>
      <c r="C253" s="186"/>
      <c r="D253" s="164" t="s">
        <v>713</v>
      </c>
      <c r="E253" s="159" t="s">
        <v>564</v>
      </c>
      <c r="F253" s="159">
        <v>148.5</v>
      </c>
      <c r="G253" s="159"/>
      <c r="H253" s="159">
        <v>102</v>
      </c>
      <c r="I253" s="160">
        <v>182</v>
      </c>
      <c r="J253" s="161" t="s">
        <v>714</v>
      </c>
      <c r="K253" s="162">
        <f>H253-F253</f>
        <v>-46.5</v>
      </c>
      <c r="L253" s="163">
        <f>K253/F253</f>
        <v>-0.31313131313131315</v>
      </c>
      <c r="M253" s="159" t="s">
        <v>546</v>
      </c>
      <c r="N253" s="156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45">
        <v>117</v>
      </c>
      <c r="B254" s="146">
        <v>43335</v>
      </c>
      <c r="C254" s="146"/>
      <c r="D254" s="147" t="s">
        <v>715</v>
      </c>
      <c r="E254" s="148" t="s">
        <v>564</v>
      </c>
      <c r="F254" s="179">
        <v>285</v>
      </c>
      <c r="G254" s="148"/>
      <c r="H254" s="148">
        <v>355</v>
      </c>
      <c r="I254" s="150">
        <v>364</v>
      </c>
      <c r="J254" s="151" t="s">
        <v>716</v>
      </c>
      <c r="K254" s="152">
        <v>70</v>
      </c>
      <c r="L254" s="153">
        <v>0.24561403508771901</v>
      </c>
      <c r="M254" s="148" t="s">
        <v>534</v>
      </c>
      <c r="N254" s="154">
        <v>43455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45">
        <v>118</v>
      </c>
      <c r="B255" s="146">
        <v>43341</v>
      </c>
      <c r="C255" s="146"/>
      <c r="D255" s="147" t="s">
        <v>358</v>
      </c>
      <c r="E255" s="148" t="s">
        <v>564</v>
      </c>
      <c r="F255" s="179">
        <v>525</v>
      </c>
      <c r="G255" s="148"/>
      <c r="H255" s="148">
        <v>585</v>
      </c>
      <c r="I255" s="150">
        <v>635</v>
      </c>
      <c r="J255" s="151" t="s">
        <v>717</v>
      </c>
      <c r="K255" s="152">
        <f t="shared" ref="K255:K286" si="120">H255-F255</f>
        <v>60</v>
      </c>
      <c r="L255" s="153">
        <f t="shared" ref="L255:L286" si="121">K255/F255</f>
        <v>0.11428571428571428</v>
      </c>
      <c r="M255" s="148" t="s">
        <v>534</v>
      </c>
      <c r="N255" s="154">
        <v>43662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45">
        <v>119</v>
      </c>
      <c r="B256" s="146">
        <v>43395</v>
      </c>
      <c r="C256" s="146"/>
      <c r="D256" s="147" t="s">
        <v>346</v>
      </c>
      <c r="E256" s="148" t="s">
        <v>564</v>
      </c>
      <c r="F256" s="179">
        <v>475</v>
      </c>
      <c r="G256" s="148"/>
      <c r="H256" s="148">
        <v>574</v>
      </c>
      <c r="I256" s="150">
        <v>570</v>
      </c>
      <c r="J256" s="151" t="s">
        <v>622</v>
      </c>
      <c r="K256" s="152">
        <f t="shared" si="120"/>
        <v>99</v>
      </c>
      <c r="L256" s="153">
        <f t="shared" si="121"/>
        <v>0.20842105263157895</v>
      </c>
      <c r="M256" s="148" t="s">
        <v>534</v>
      </c>
      <c r="N256" s="154">
        <v>43403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120</v>
      </c>
      <c r="B257" s="177">
        <v>43397</v>
      </c>
      <c r="C257" s="177"/>
      <c r="D257" s="178" t="s">
        <v>365</v>
      </c>
      <c r="E257" s="179" t="s">
        <v>564</v>
      </c>
      <c r="F257" s="179">
        <v>707.5</v>
      </c>
      <c r="G257" s="179"/>
      <c r="H257" s="179">
        <v>872</v>
      </c>
      <c r="I257" s="181">
        <v>872</v>
      </c>
      <c r="J257" s="182" t="s">
        <v>622</v>
      </c>
      <c r="K257" s="152">
        <f t="shared" si="120"/>
        <v>164.5</v>
      </c>
      <c r="L257" s="183">
        <f t="shared" si="121"/>
        <v>0.23250883392226149</v>
      </c>
      <c r="M257" s="179" t="s">
        <v>534</v>
      </c>
      <c r="N257" s="184">
        <v>43482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121</v>
      </c>
      <c r="B258" s="177">
        <v>43398</v>
      </c>
      <c r="C258" s="177"/>
      <c r="D258" s="178" t="s">
        <v>718</v>
      </c>
      <c r="E258" s="179" t="s">
        <v>564</v>
      </c>
      <c r="F258" s="179">
        <v>162</v>
      </c>
      <c r="G258" s="179"/>
      <c r="H258" s="179">
        <v>204</v>
      </c>
      <c r="I258" s="181">
        <v>209</v>
      </c>
      <c r="J258" s="182" t="s">
        <v>719</v>
      </c>
      <c r="K258" s="152">
        <f t="shared" si="120"/>
        <v>42</v>
      </c>
      <c r="L258" s="183">
        <f t="shared" si="121"/>
        <v>0.25925925925925924</v>
      </c>
      <c r="M258" s="179" t="s">
        <v>534</v>
      </c>
      <c r="N258" s="184">
        <v>43539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122</v>
      </c>
      <c r="B259" s="177">
        <v>43399</v>
      </c>
      <c r="C259" s="177"/>
      <c r="D259" s="178" t="s">
        <v>444</v>
      </c>
      <c r="E259" s="179" t="s">
        <v>564</v>
      </c>
      <c r="F259" s="179">
        <v>240</v>
      </c>
      <c r="G259" s="179"/>
      <c r="H259" s="179">
        <v>297</v>
      </c>
      <c r="I259" s="181">
        <v>297</v>
      </c>
      <c r="J259" s="182" t="s">
        <v>622</v>
      </c>
      <c r="K259" s="188">
        <f t="shared" si="120"/>
        <v>57</v>
      </c>
      <c r="L259" s="183">
        <f t="shared" si="121"/>
        <v>0.23749999999999999</v>
      </c>
      <c r="M259" s="179" t="s">
        <v>534</v>
      </c>
      <c r="N259" s="184">
        <v>43417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123</v>
      </c>
      <c r="B260" s="146">
        <v>43439</v>
      </c>
      <c r="C260" s="146"/>
      <c r="D260" s="147" t="s">
        <v>720</v>
      </c>
      <c r="E260" s="148" t="s">
        <v>564</v>
      </c>
      <c r="F260" s="148">
        <v>202.5</v>
      </c>
      <c r="G260" s="148"/>
      <c r="H260" s="148">
        <v>255</v>
      </c>
      <c r="I260" s="150">
        <v>252</v>
      </c>
      <c r="J260" s="151" t="s">
        <v>622</v>
      </c>
      <c r="K260" s="152">
        <f t="shared" si="120"/>
        <v>52.5</v>
      </c>
      <c r="L260" s="153">
        <f t="shared" si="121"/>
        <v>0.25925925925925924</v>
      </c>
      <c r="M260" s="148" t="s">
        <v>534</v>
      </c>
      <c r="N260" s="154">
        <v>43542</v>
      </c>
      <c r="O260" s="1"/>
      <c r="P260" s="1"/>
      <c r="Q260" s="1"/>
      <c r="R260" s="6" t="s">
        <v>721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124</v>
      </c>
      <c r="B261" s="177">
        <v>43465</v>
      </c>
      <c r="C261" s="146"/>
      <c r="D261" s="178" t="s">
        <v>391</v>
      </c>
      <c r="E261" s="179" t="s">
        <v>564</v>
      </c>
      <c r="F261" s="179">
        <v>710</v>
      </c>
      <c r="G261" s="179"/>
      <c r="H261" s="179">
        <v>866</v>
      </c>
      <c r="I261" s="181">
        <v>866</v>
      </c>
      <c r="J261" s="182" t="s">
        <v>622</v>
      </c>
      <c r="K261" s="152">
        <f t="shared" si="120"/>
        <v>156</v>
      </c>
      <c r="L261" s="153">
        <f t="shared" si="121"/>
        <v>0.21971830985915494</v>
      </c>
      <c r="M261" s="148" t="s">
        <v>534</v>
      </c>
      <c r="N261" s="154">
        <v>43553</v>
      </c>
      <c r="O261" s="1"/>
      <c r="P261" s="1"/>
      <c r="Q261" s="1"/>
      <c r="R261" s="6" t="s">
        <v>721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125</v>
      </c>
      <c r="B262" s="177">
        <v>43522</v>
      </c>
      <c r="C262" s="177"/>
      <c r="D262" s="178" t="s">
        <v>151</v>
      </c>
      <c r="E262" s="179" t="s">
        <v>564</v>
      </c>
      <c r="F262" s="179">
        <v>337.25</v>
      </c>
      <c r="G262" s="179"/>
      <c r="H262" s="179">
        <v>398.5</v>
      </c>
      <c r="I262" s="181">
        <v>411</v>
      </c>
      <c r="J262" s="151" t="s">
        <v>722</v>
      </c>
      <c r="K262" s="152">
        <f t="shared" si="120"/>
        <v>61.25</v>
      </c>
      <c r="L262" s="153">
        <f t="shared" si="121"/>
        <v>0.1816160118606375</v>
      </c>
      <c r="M262" s="148" t="s">
        <v>534</v>
      </c>
      <c r="N262" s="154">
        <v>43760</v>
      </c>
      <c r="O262" s="1"/>
      <c r="P262" s="1"/>
      <c r="Q262" s="1"/>
      <c r="R262" s="6" t="s">
        <v>721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126</v>
      </c>
      <c r="B263" s="190">
        <v>43559</v>
      </c>
      <c r="C263" s="190"/>
      <c r="D263" s="191" t="s">
        <v>723</v>
      </c>
      <c r="E263" s="192" t="s">
        <v>564</v>
      </c>
      <c r="F263" s="192">
        <v>130</v>
      </c>
      <c r="G263" s="192"/>
      <c r="H263" s="192">
        <v>65</v>
      </c>
      <c r="I263" s="193">
        <v>158</v>
      </c>
      <c r="J263" s="161" t="s">
        <v>724</v>
      </c>
      <c r="K263" s="162">
        <f t="shared" si="120"/>
        <v>-65</v>
      </c>
      <c r="L263" s="163">
        <f t="shared" si="121"/>
        <v>-0.5</v>
      </c>
      <c r="M263" s="159" t="s">
        <v>546</v>
      </c>
      <c r="N263" s="156">
        <v>43726</v>
      </c>
      <c r="O263" s="1"/>
      <c r="P263" s="1"/>
      <c r="Q263" s="1"/>
      <c r="R263" s="6" t="s">
        <v>725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127</v>
      </c>
      <c r="B264" s="177">
        <v>43017</v>
      </c>
      <c r="C264" s="177"/>
      <c r="D264" s="178" t="s">
        <v>181</v>
      </c>
      <c r="E264" s="179" t="s">
        <v>564</v>
      </c>
      <c r="F264" s="179">
        <v>141.5</v>
      </c>
      <c r="G264" s="179"/>
      <c r="H264" s="179">
        <v>183.5</v>
      </c>
      <c r="I264" s="181">
        <v>210</v>
      </c>
      <c r="J264" s="151" t="s">
        <v>719</v>
      </c>
      <c r="K264" s="152">
        <f t="shared" si="120"/>
        <v>42</v>
      </c>
      <c r="L264" s="153">
        <f t="shared" si="121"/>
        <v>0.29681978798586572</v>
      </c>
      <c r="M264" s="148" t="s">
        <v>534</v>
      </c>
      <c r="N264" s="154">
        <v>43042</v>
      </c>
      <c r="O264" s="1"/>
      <c r="P264" s="1"/>
      <c r="Q264" s="1"/>
      <c r="R264" s="6" t="s">
        <v>725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128</v>
      </c>
      <c r="B265" s="190">
        <v>43074</v>
      </c>
      <c r="C265" s="190"/>
      <c r="D265" s="191" t="s">
        <v>726</v>
      </c>
      <c r="E265" s="192" t="s">
        <v>564</v>
      </c>
      <c r="F265" s="187">
        <v>172</v>
      </c>
      <c r="G265" s="192"/>
      <c r="H265" s="192">
        <v>155.25</v>
      </c>
      <c r="I265" s="193">
        <v>230</v>
      </c>
      <c r="J265" s="161" t="s">
        <v>727</v>
      </c>
      <c r="K265" s="162">
        <f t="shared" si="120"/>
        <v>-16.75</v>
      </c>
      <c r="L265" s="163">
        <f t="shared" si="121"/>
        <v>-9.7383720930232565E-2</v>
      </c>
      <c r="M265" s="159" t="s">
        <v>546</v>
      </c>
      <c r="N265" s="156">
        <v>43787</v>
      </c>
      <c r="O265" s="1"/>
      <c r="P265" s="1"/>
      <c r="Q265" s="1"/>
      <c r="R265" s="6" t="s">
        <v>725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129</v>
      </c>
      <c r="B266" s="177">
        <v>43398</v>
      </c>
      <c r="C266" s="177"/>
      <c r="D266" s="178" t="s">
        <v>107</v>
      </c>
      <c r="E266" s="179" t="s">
        <v>564</v>
      </c>
      <c r="F266" s="179">
        <v>698.5</v>
      </c>
      <c r="G266" s="179"/>
      <c r="H266" s="179">
        <v>890</v>
      </c>
      <c r="I266" s="181">
        <v>890</v>
      </c>
      <c r="J266" s="151" t="s">
        <v>787</v>
      </c>
      <c r="K266" s="152">
        <f t="shared" si="120"/>
        <v>191.5</v>
      </c>
      <c r="L266" s="153">
        <f t="shared" si="121"/>
        <v>0.27415891195418757</v>
      </c>
      <c r="M266" s="148" t="s">
        <v>534</v>
      </c>
      <c r="N266" s="154">
        <v>44328</v>
      </c>
      <c r="O266" s="1"/>
      <c r="P266" s="1"/>
      <c r="Q266" s="1"/>
      <c r="R266" s="6" t="s">
        <v>721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130</v>
      </c>
      <c r="B267" s="177">
        <v>42877</v>
      </c>
      <c r="C267" s="177"/>
      <c r="D267" s="178" t="s">
        <v>357</v>
      </c>
      <c r="E267" s="179" t="s">
        <v>564</v>
      </c>
      <c r="F267" s="179">
        <v>127.6</v>
      </c>
      <c r="G267" s="179"/>
      <c r="H267" s="179">
        <v>138</v>
      </c>
      <c r="I267" s="181">
        <v>190</v>
      </c>
      <c r="J267" s="151" t="s">
        <v>728</v>
      </c>
      <c r="K267" s="152">
        <f t="shared" si="120"/>
        <v>10.400000000000006</v>
      </c>
      <c r="L267" s="153">
        <f t="shared" si="121"/>
        <v>8.1504702194357417E-2</v>
      </c>
      <c r="M267" s="148" t="s">
        <v>534</v>
      </c>
      <c r="N267" s="154">
        <v>43774</v>
      </c>
      <c r="O267" s="1"/>
      <c r="P267" s="1"/>
      <c r="Q267" s="1"/>
      <c r="R267" s="6" t="s">
        <v>725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131</v>
      </c>
      <c r="B268" s="177">
        <v>43158</v>
      </c>
      <c r="C268" s="177"/>
      <c r="D268" s="178" t="s">
        <v>729</v>
      </c>
      <c r="E268" s="179" t="s">
        <v>564</v>
      </c>
      <c r="F268" s="179">
        <v>317</v>
      </c>
      <c r="G268" s="179"/>
      <c r="H268" s="179">
        <v>382.5</v>
      </c>
      <c r="I268" s="181">
        <v>398</v>
      </c>
      <c r="J268" s="151" t="s">
        <v>730</v>
      </c>
      <c r="K268" s="152">
        <f t="shared" si="120"/>
        <v>65.5</v>
      </c>
      <c r="L268" s="153">
        <f t="shared" si="121"/>
        <v>0.20662460567823343</v>
      </c>
      <c r="M268" s="148" t="s">
        <v>534</v>
      </c>
      <c r="N268" s="154">
        <v>44238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132</v>
      </c>
      <c r="B269" s="190">
        <v>43164</v>
      </c>
      <c r="C269" s="190"/>
      <c r="D269" s="191" t="s">
        <v>144</v>
      </c>
      <c r="E269" s="192" t="s">
        <v>564</v>
      </c>
      <c r="F269" s="187">
        <f>510-14.4</f>
        <v>495.6</v>
      </c>
      <c r="G269" s="192"/>
      <c r="H269" s="192">
        <v>350</v>
      </c>
      <c r="I269" s="193">
        <v>672</v>
      </c>
      <c r="J269" s="161" t="s">
        <v>731</v>
      </c>
      <c r="K269" s="162">
        <f t="shared" si="120"/>
        <v>-145.60000000000002</v>
      </c>
      <c r="L269" s="163">
        <f t="shared" si="121"/>
        <v>-0.29378531073446329</v>
      </c>
      <c r="M269" s="159" t="s">
        <v>546</v>
      </c>
      <c r="N269" s="156">
        <v>43887</v>
      </c>
      <c r="O269" s="1"/>
      <c r="P269" s="1"/>
      <c r="Q269" s="1"/>
      <c r="R269" s="6" t="s">
        <v>721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133</v>
      </c>
      <c r="B270" s="190">
        <v>43237</v>
      </c>
      <c r="C270" s="190"/>
      <c r="D270" s="191" t="s">
        <v>436</v>
      </c>
      <c r="E270" s="192" t="s">
        <v>564</v>
      </c>
      <c r="F270" s="187">
        <v>230.3</v>
      </c>
      <c r="G270" s="192"/>
      <c r="H270" s="192">
        <v>102.5</v>
      </c>
      <c r="I270" s="193">
        <v>348</v>
      </c>
      <c r="J270" s="161" t="s">
        <v>732</v>
      </c>
      <c r="K270" s="162">
        <f t="shared" si="120"/>
        <v>-127.80000000000001</v>
      </c>
      <c r="L270" s="163">
        <f t="shared" si="121"/>
        <v>-0.55492835432045162</v>
      </c>
      <c r="M270" s="159" t="s">
        <v>546</v>
      </c>
      <c r="N270" s="156">
        <v>43896</v>
      </c>
      <c r="O270" s="1"/>
      <c r="P270" s="1"/>
      <c r="Q270" s="1"/>
      <c r="R270" s="6" t="s">
        <v>721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134</v>
      </c>
      <c r="B271" s="177">
        <v>43258</v>
      </c>
      <c r="C271" s="177"/>
      <c r="D271" s="178" t="s">
        <v>408</v>
      </c>
      <c r="E271" s="179" t="s">
        <v>564</v>
      </c>
      <c r="F271" s="179">
        <f>342.5-5.1</f>
        <v>337.4</v>
      </c>
      <c r="G271" s="179"/>
      <c r="H271" s="179">
        <v>412.5</v>
      </c>
      <c r="I271" s="181">
        <v>439</v>
      </c>
      <c r="J271" s="151" t="s">
        <v>733</v>
      </c>
      <c r="K271" s="152">
        <f t="shared" si="120"/>
        <v>75.100000000000023</v>
      </c>
      <c r="L271" s="153">
        <f t="shared" si="121"/>
        <v>0.22258446947243635</v>
      </c>
      <c r="M271" s="148" t="s">
        <v>534</v>
      </c>
      <c r="N271" s="154">
        <v>44230</v>
      </c>
      <c r="O271" s="1"/>
      <c r="P271" s="1"/>
      <c r="Q271" s="1"/>
      <c r="R271" s="6" t="s">
        <v>725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0">
        <v>135</v>
      </c>
      <c r="B272" s="169">
        <v>43285</v>
      </c>
      <c r="C272" s="169"/>
      <c r="D272" s="170" t="s">
        <v>55</v>
      </c>
      <c r="E272" s="171" t="s">
        <v>564</v>
      </c>
      <c r="F272" s="171">
        <f>127.5-5.53</f>
        <v>121.97</v>
      </c>
      <c r="G272" s="172"/>
      <c r="H272" s="172">
        <v>122.5</v>
      </c>
      <c r="I272" s="172">
        <v>170</v>
      </c>
      <c r="J272" s="173" t="s">
        <v>760</v>
      </c>
      <c r="K272" s="174">
        <f t="shared" si="120"/>
        <v>0.53000000000000114</v>
      </c>
      <c r="L272" s="175">
        <f t="shared" si="121"/>
        <v>4.3453308190538747E-3</v>
      </c>
      <c r="M272" s="171" t="s">
        <v>655</v>
      </c>
      <c r="N272" s="169">
        <v>44431</v>
      </c>
      <c r="O272" s="1"/>
      <c r="P272" s="1"/>
      <c r="Q272" s="1"/>
      <c r="R272" s="6" t="s">
        <v>721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136</v>
      </c>
      <c r="B273" s="190">
        <v>43294</v>
      </c>
      <c r="C273" s="190"/>
      <c r="D273" s="191" t="s">
        <v>348</v>
      </c>
      <c r="E273" s="192" t="s">
        <v>564</v>
      </c>
      <c r="F273" s="187">
        <v>46.5</v>
      </c>
      <c r="G273" s="192"/>
      <c r="H273" s="192">
        <v>17</v>
      </c>
      <c r="I273" s="193">
        <v>59</v>
      </c>
      <c r="J273" s="161" t="s">
        <v>734</v>
      </c>
      <c r="K273" s="162">
        <f t="shared" si="120"/>
        <v>-29.5</v>
      </c>
      <c r="L273" s="163">
        <f t="shared" si="121"/>
        <v>-0.63440860215053763</v>
      </c>
      <c r="M273" s="159" t="s">
        <v>546</v>
      </c>
      <c r="N273" s="156">
        <v>43887</v>
      </c>
      <c r="O273" s="1"/>
      <c r="P273" s="1"/>
      <c r="Q273" s="1"/>
      <c r="R273" s="6" t="s">
        <v>721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137</v>
      </c>
      <c r="B274" s="177">
        <v>43396</v>
      </c>
      <c r="C274" s="177"/>
      <c r="D274" s="178" t="s">
        <v>393</v>
      </c>
      <c r="E274" s="179" t="s">
        <v>564</v>
      </c>
      <c r="F274" s="179">
        <v>156.5</v>
      </c>
      <c r="G274" s="179"/>
      <c r="H274" s="179">
        <v>207.5</v>
      </c>
      <c r="I274" s="181">
        <v>191</v>
      </c>
      <c r="J274" s="151" t="s">
        <v>622</v>
      </c>
      <c r="K274" s="152">
        <f t="shared" si="120"/>
        <v>51</v>
      </c>
      <c r="L274" s="153">
        <f t="shared" si="121"/>
        <v>0.32587859424920129</v>
      </c>
      <c r="M274" s="148" t="s">
        <v>534</v>
      </c>
      <c r="N274" s="154">
        <v>44369</v>
      </c>
      <c r="O274" s="1"/>
      <c r="P274" s="1"/>
      <c r="Q274" s="1"/>
      <c r="R274" s="6" t="s">
        <v>721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138</v>
      </c>
      <c r="B275" s="177">
        <v>43439</v>
      </c>
      <c r="C275" s="177"/>
      <c r="D275" s="178" t="s">
        <v>313</v>
      </c>
      <c r="E275" s="179" t="s">
        <v>564</v>
      </c>
      <c r="F275" s="179">
        <v>259.5</v>
      </c>
      <c r="G275" s="179"/>
      <c r="H275" s="179">
        <v>320</v>
      </c>
      <c r="I275" s="181">
        <v>320</v>
      </c>
      <c r="J275" s="151" t="s">
        <v>622</v>
      </c>
      <c r="K275" s="152">
        <f t="shared" si="120"/>
        <v>60.5</v>
      </c>
      <c r="L275" s="153">
        <f t="shared" si="121"/>
        <v>0.23314065510597304</v>
      </c>
      <c r="M275" s="148" t="s">
        <v>534</v>
      </c>
      <c r="N275" s="154">
        <v>44323</v>
      </c>
      <c r="O275" s="1"/>
      <c r="P275" s="1"/>
      <c r="Q275" s="1"/>
      <c r="R275" s="6" t="s">
        <v>721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139</v>
      </c>
      <c r="B276" s="190">
        <v>43439</v>
      </c>
      <c r="C276" s="190"/>
      <c r="D276" s="191" t="s">
        <v>735</v>
      </c>
      <c r="E276" s="192" t="s">
        <v>564</v>
      </c>
      <c r="F276" s="192">
        <v>715</v>
      </c>
      <c r="G276" s="192"/>
      <c r="H276" s="192">
        <v>445</v>
      </c>
      <c r="I276" s="193">
        <v>840</v>
      </c>
      <c r="J276" s="161" t="s">
        <v>736</v>
      </c>
      <c r="K276" s="162">
        <f t="shared" si="120"/>
        <v>-270</v>
      </c>
      <c r="L276" s="163">
        <f t="shared" si="121"/>
        <v>-0.3776223776223776</v>
      </c>
      <c r="M276" s="159" t="s">
        <v>546</v>
      </c>
      <c r="N276" s="156">
        <v>43800</v>
      </c>
      <c r="O276" s="1"/>
      <c r="P276" s="1"/>
      <c r="Q276" s="1"/>
      <c r="R276" s="6" t="s">
        <v>721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140</v>
      </c>
      <c r="B277" s="177">
        <v>43469</v>
      </c>
      <c r="C277" s="177"/>
      <c r="D277" s="178" t="s">
        <v>156</v>
      </c>
      <c r="E277" s="179" t="s">
        <v>564</v>
      </c>
      <c r="F277" s="179">
        <v>875</v>
      </c>
      <c r="G277" s="179"/>
      <c r="H277" s="179">
        <v>1165</v>
      </c>
      <c r="I277" s="181">
        <v>1185</v>
      </c>
      <c r="J277" s="151" t="s">
        <v>737</v>
      </c>
      <c r="K277" s="152">
        <f t="shared" si="120"/>
        <v>290</v>
      </c>
      <c r="L277" s="153">
        <f t="shared" si="121"/>
        <v>0.33142857142857141</v>
      </c>
      <c r="M277" s="148" t="s">
        <v>534</v>
      </c>
      <c r="N277" s="154">
        <v>43847</v>
      </c>
      <c r="O277" s="1"/>
      <c r="P277" s="1"/>
      <c r="Q277" s="1"/>
      <c r="R277" s="6" t="s">
        <v>721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141</v>
      </c>
      <c r="B278" s="177">
        <v>43559</v>
      </c>
      <c r="C278" s="177"/>
      <c r="D278" s="178" t="s">
        <v>329</v>
      </c>
      <c r="E278" s="179" t="s">
        <v>564</v>
      </c>
      <c r="F278" s="179">
        <f>387-14.63</f>
        <v>372.37</v>
      </c>
      <c r="G278" s="179"/>
      <c r="H278" s="179">
        <v>490</v>
      </c>
      <c r="I278" s="181">
        <v>490</v>
      </c>
      <c r="J278" s="151" t="s">
        <v>622</v>
      </c>
      <c r="K278" s="152">
        <f t="shared" si="120"/>
        <v>117.63</v>
      </c>
      <c r="L278" s="153">
        <f t="shared" si="121"/>
        <v>0.31589548030185027</v>
      </c>
      <c r="M278" s="148" t="s">
        <v>534</v>
      </c>
      <c r="N278" s="154">
        <v>43850</v>
      </c>
      <c r="O278" s="1"/>
      <c r="P278" s="1"/>
      <c r="Q278" s="1"/>
      <c r="R278" s="6" t="s">
        <v>721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142</v>
      </c>
      <c r="B279" s="190">
        <v>43578</v>
      </c>
      <c r="C279" s="190"/>
      <c r="D279" s="191" t="s">
        <v>738</v>
      </c>
      <c r="E279" s="192" t="s">
        <v>536</v>
      </c>
      <c r="F279" s="192">
        <v>220</v>
      </c>
      <c r="G279" s="192"/>
      <c r="H279" s="192">
        <v>127.5</v>
      </c>
      <c r="I279" s="193">
        <v>284</v>
      </c>
      <c r="J279" s="161" t="s">
        <v>739</v>
      </c>
      <c r="K279" s="162">
        <f t="shared" si="120"/>
        <v>-92.5</v>
      </c>
      <c r="L279" s="163">
        <f t="shared" si="121"/>
        <v>-0.42045454545454547</v>
      </c>
      <c r="M279" s="159" t="s">
        <v>546</v>
      </c>
      <c r="N279" s="156">
        <v>43896</v>
      </c>
      <c r="O279" s="1"/>
      <c r="P279" s="1"/>
      <c r="Q279" s="1"/>
      <c r="R279" s="6" t="s">
        <v>721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143</v>
      </c>
      <c r="B280" s="177">
        <v>43622</v>
      </c>
      <c r="C280" s="177"/>
      <c r="D280" s="178" t="s">
        <v>445</v>
      </c>
      <c r="E280" s="179" t="s">
        <v>536</v>
      </c>
      <c r="F280" s="179">
        <v>332.8</v>
      </c>
      <c r="G280" s="179"/>
      <c r="H280" s="179">
        <v>405</v>
      </c>
      <c r="I280" s="181">
        <v>419</v>
      </c>
      <c r="J280" s="151" t="s">
        <v>740</v>
      </c>
      <c r="K280" s="152">
        <f t="shared" si="120"/>
        <v>72.199999999999989</v>
      </c>
      <c r="L280" s="153">
        <f t="shared" si="121"/>
        <v>0.21694711538461534</v>
      </c>
      <c r="M280" s="148" t="s">
        <v>534</v>
      </c>
      <c r="N280" s="154">
        <v>43860</v>
      </c>
      <c r="O280" s="1"/>
      <c r="P280" s="1"/>
      <c r="Q280" s="1"/>
      <c r="R280" s="6" t="s">
        <v>725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0">
        <v>144</v>
      </c>
      <c r="B281" s="169">
        <v>43641</v>
      </c>
      <c r="C281" s="169"/>
      <c r="D281" s="170" t="s">
        <v>149</v>
      </c>
      <c r="E281" s="171" t="s">
        <v>564</v>
      </c>
      <c r="F281" s="171">
        <v>386</v>
      </c>
      <c r="G281" s="172"/>
      <c r="H281" s="172">
        <v>395</v>
      </c>
      <c r="I281" s="172">
        <v>452</v>
      </c>
      <c r="J281" s="173" t="s">
        <v>741</v>
      </c>
      <c r="K281" s="174">
        <f t="shared" si="120"/>
        <v>9</v>
      </c>
      <c r="L281" s="175">
        <f t="shared" si="121"/>
        <v>2.3316062176165803E-2</v>
      </c>
      <c r="M281" s="171" t="s">
        <v>655</v>
      </c>
      <c r="N281" s="169">
        <v>43868</v>
      </c>
      <c r="O281" s="1"/>
      <c r="P281" s="1"/>
      <c r="Q281" s="1"/>
      <c r="R281" s="6" t="s">
        <v>725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0">
        <v>145</v>
      </c>
      <c r="B282" s="169">
        <v>43707</v>
      </c>
      <c r="C282" s="169"/>
      <c r="D282" s="170" t="s">
        <v>130</v>
      </c>
      <c r="E282" s="171" t="s">
        <v>564</v>
      </c>
      <c r="F282" s="171">
        <v>137.5</v>
      </c>
      <c r="G282" s="172"/>
      <c r="H282" s="172">
        <v>138.5</v>
      </c>
      <c r="I282" s="172">
        <v>190</v>
      </c>
      <c r="J282" s="173" t="s">
        <v>759</v>
      </c>
      <c r="K282" s="174">
        <f t="shared" si="120"/>
        <v>1</v>
      </c>
      <c r="L282" s="175">
        <f t="shared" si="121"/>
        <v>7.2727272727272727E-3</v>
      </c>
      <c r="M282" s="171" t="s">
        <v>655</v>
      </c>
      <c r="N282" s="169">
        <v>44432</v>
      </c>
      <c r="O282" s="1"/>
      <c r="P282" s="1"/>
      <c r="Q282" s="1"/>
      <c r="R282" s="6" t="s">
        <v>721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146</v>
      </c>
      <c r="B283" s="177">
        <v>43731</v>
      </c>
      <c r="C283" s="177"/>
      <c r="D283" s="178" t="s">
        <v>401</v>
      </c>
      <c r="E283" s="179" t="s">
        <v>564</v>
      </c>
      <c r="F283" s="179">
        <v>235</v>
      </c>
      <c r="G283" s="179"/>
      <c r="H283" s="179">
        <v>295</v>
      </c>
      <c r="I283" s="181">
        <v>296</v>
      </c>
      <c r="J283" s="151" t="s">
        <v>742</v>
      </c>
      <c r="K283" s="152">
        <f t="shared" si="120"/>
        <v>60</v>
      </c>
      <c r="L283" s="153">
        <f t="shared" si="121"/>
        <v>0.25531914893617019</v>
      </c>
      <c r="M283" s="148" t="s">
        <v>534</v>
      </c>
      <c r="N283" s="154">
        <v>43844</v>
      </c>
      <c r="O283" s="1"/>
      <c r="P283" s="1"/>
      <c r="Q283" s="1"/>
      <c r="R283" s="6" t="s">
        <v>725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147</v>
      </c>
      <c r="B284" s="177">
        <v>43752</v>
      </c>
      <c r="C284" s="177"/>
      <c r="D284" s="178" t="s">
        <v>743</v>
      </c>
      <c r="E284" s="179" t="s">
        <v>564</v>
      </c>
      <c r="F284" s="179">
        <v>277.5</v>
      </c>
      <c r="G284" s="179"/>
      <c r="H284" s="179">
        <v>333</v>
      </c>
      <c r="I284" s="181">
        <v>333</v>
      </c>
      <c r="J284" s="151" t="s">
        <v>744</v>
      </c>
      <c r="K284" s="152">
        <f t="shared" si="120"/>
        <v>55.5</v>
      </c>
      <c r="L284" s="153">
        <f t="shared" si="121"/>
        <v>0.2</v>
      </c>
      <c r="M284" s="148" t="s">
        <v>534</v>
      </c>
      <c r="N284" s="154">
        <v>43846</v>
      </c>
      <c r="O284" s="1"/>
      <c r="P284" s="1"/>
      <c r="Q284" s="1"/>
      <c r="R284" s="6" t="s">
        <v>721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148</v>
      </c>
      <c r="B285" s="177">
        <v>43752</v>
      </c>
      <c r="C285" s="177"/>
      <c r="D285" s="178" t="s">
        <v>745</v>
      </c>
      <c r="E285" s="179" t="s">
        <v>564</v>
      </c>
      <c r="F285" s="179">
        <v>930</v>
      </c>
      <c r="G285" s="179"/>
      <c r="H285" s="179">
        <v>1165</v>
      </c>
      <c r="I285" s="181">
        <v>1200</v>
      </c>
      <c r="J285" s="151" t="s">
        <v>746</v>
      </c>
      <c r="K285" s="152">
        <f t="shared" si="120"/>
        <v>235</v>
      </c>
      <c r="L285" s="153">
        <f t="shared" si="121"/>
        <v>0.25268817204301075</v>
      </c>
      <c r="M285" s="148" t="s">
        <v>534</v>
      </c>
      <c r="N285" s="154">
        <v>43847</v>
      </c>
      <c r="O285" s="1"/>
      <c r="P285" s="1"/>
      <c r="Q285" s="1"/>
      <c r="R285" s="6" t="s">
        <v>725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149</v>
      </c>
      <c r="B286" s="177">
        <v>43753</v>
      </c>
      <c r="C286" s="177"/>
      <c r="D286" s="178" t="s">
        <v>747</v>
      </c>
      <c r="E286" s="179" t="s">
        <v>564</v>
      </c>
      <c r="F286" s="149">
        <v>111</v>
      </c>
      <c r="G286" s="179"/>
      <c r="H286" s="179">
        <v>141</v>
      </c>
      <c r="I286" s="181">
        <v>141</v>
      </c>
      <c r="J286" s="151" t="s">
        <v>549</v>
      </c>
      <c r="K286" s="152">
        <f t="shared" si="120"/>
        <v>30</v>
      </c>
      <c r="L286" s="153">
        <f t="shared" si="121"/>
        <v>0.27027027027027029</v>
      </c>
      <c r="M286" s="148" t="s">
        <v>534</v>
      </c>
      <c r="N286" s="154">
        <v>44328</v>
      </c>
      <c r="O286" s="1"/>
      <c r="P286" s="1"/>
      <c r="Q286" s="1"/>
      <c r="R286" s="6" t="s">
        <v>725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150</v>
      </c>
      <c r="B287" s="177">
        <v>43753</v>
      </c>
      <c r="C287" s="177"/>
      <c r="D287" s="178" t="s">
        <v>748</v>
      </c>
      <c r="E287" s="179" t="s">
        <v>564</v>
      </c>
      <c r="F287" s="149">
        <v>296</v>
      </c>
      <c r="G287" s="179"/>
      <c r="H287" s="179">
        <v>370</v>
      </c>
      <c r="I287" s="181">
        <v>370</v>
      </c>
      <c r="J287" s="151" t="s">
        <v>622</v>
      </c>
      <c r="K287" s="152">
        <f t="shared" ref="K287:K306" si="122">H287-F287</f>
        <v>74</v>
      </c>
      <c r="L287" s="153">
        <f t="shared" ref="L287:L306" si="123">K287/F287</f>
        <v>0.25</v>
      </c>
      <c r="M287" s="148" t="s">
        <v>534</v>
      </c>
      <c r="N287" s="154">
        <v>43853</v>
      </c>
      <c r="O287" s="1"/>
      <c r="P287" s="1"/>
      <c r="Q287" s="1"/>
      <c r="R287" s="6" t="s">
        <v>725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151</v>
      </c>
      <c r="B288" s="177">
        <v>43754</v>
      </c>
      <c r="C288" s="177"/>
      <c r="D288" s="178" t="s">
        <v>749</v>
      </c>
      <c r="E288" s="179" t="s">
        <v>564</v>
      </c>
      <c r="F288" s="149">
        <v>300</v>
      </c>
      <c r="G288" s="179"/>
      <c r="H288" s="179">
        <v>382.5</v>
      </c>
      <c r="I288" s="181">
        <v>344</v>
      </c>
      <c r="J288" s="151" t="s">
        <v>790</v>
      </c>
      <c r="K288" s="152">
        <f t="shared" si="122"/>
        <v>82.5</v>
      </c>
      <c r="L288" s="153">
        <f t="shared" si="123"/>
        <v>0.27500000000000002</v>
      </c>
      <c r="M288" s="148" t="s">
        <v>534</v>
      </c>
      <c r="N288" s="154">
        <v>44238</v>
      </c>
      <c r="O288" s="1"/>
      <c r="P288" s="1"/>
      <c r="Q288" s="1"/>
      <c r="R288" s="6" t="s">
        <v>725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152</v>
      </c>
      <c r="B289" s="177">
        <v>43832</v>
      </c>
      <c r="C289" s="177"/>
      <c r="D289" s="178" t="s">
        <v>750</v>
      </c>
      <c r="E289" s="179" t="s">
        <v>564</v>
      </c>
      <c r="F289" s="149">
        <v>495</v>
      </c>
      <c r="G289" s="179"/>
      <c r="H289" s="179">
        <v>595</v>
      </c>
      <c r="I289" s="181">
        <v>590</v>
      </c>
      <c r="J289" s="151" t="s">
        <v>789</v>
      </c>
      <c r="K289" s="152">
        <f t="shared" si="122"/>
        <v>100</v>
      </c>
      <c r="L289" s="153">
        <f t="shared" si="123"/>
        <v>0.20202020202020202</v>
      </c>
      <c r="M289" s="148" t="s">
        <v>534</v>
      </c>
      <c r="N289" s="154">
        <v>44589</v>
      </c>
      <c r="O289" s="1"/>
      <c r="P289" s="1"/>
      <c r="Q289" s="1"/>
      <c r="R289" s="6" t="s">
        <v>725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153</v>
      </c>
      <c r="B290" s="177">
        <v>43966</v>
      </c>
      <c r="C290" s="177"/>
      <c r="D290" s="178" t="s">
        <v>71</v>
      </c>
      <c r="E290" s="179" t="s">
        <v>564</v>
      </c>
      <c r="F290" s="149">
        <v>67.5</v>
      </c>
      <c r="G290" s="179"/>
      <c r="H290" s="179">
        <v>86</v>
      </c>
      <c r="I290" s="181">
        <v>86</v>
      </c>
      <c r="J290" s="151" t="s">
        <v>751</v>
      </c>
      <c r="K290" s="152">
        <f t="shared" si="122"/>
        <v>18.5</v>
      </c>
      <c r="L290" s="153">
        <f t="shared" si="123"/>
        <v>0.27407407407407408</v>
      </c>
      <c r="M290" s="148" t="s">
        <v>534</v>
      </c>
      <c r="N290" s="154">
        <v>44008</v>
      </c>
      <c r="O290" s="1"/>
      <c r="P290" s="1"/>
      <c r="Q290" s="1"/>
      <c r="R290" s="6" t="s">
        <v>725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154</v>
      </c>
      <c r="B291" s="177">
        <v>44035</v>
      </c>
      <c r="C291" s="177"/>
      <c r="D291" s="178" t="s">
        <v>444</v>
      </c>
      <c r="E291" s="179" t="s">
        <v>564</v>
      </c>
      <c r="F291" s="149">
        <v>231</v>
      </c>
      <c r="G291" s="179"/>
      <c r="H291" s="179">
        <v>281</v>
      </c>
      <c r="I291" s="181">
        <v>281</v>
      </c>
      <c r="J291" s="151" t="s">
        <v>622</v>
      </c>
      <c r="K291" s="152">
        <f t="shared" si="122"/>
        <v>50</v>
      </c>
      <c r="L291" s="153">
        <f t="shared" si="123"/>
        <v>0.21645021645021645</v>
      </c>
      <c r="M291" s="148" t="s">
        <v>534</v>
      </c>
      <c r="N291" s="154">
        <v>44358</v>
      </c>
      <c r="O291" s="1"/>
      <c r="P291" s="1"/>
      <c r="Q291" s="1"/>
      <c r="R291" s="6" t="s">
        <v>725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155</v>
      </c>
      <c r="B292" s="177">
        <v>44092</v>
      </c>
      <c r="C292" s="177"/>
      <c r="D292" s="178" t="s">
        <v>385</v>
      </c>
      <c r="E292" s="179" t="s">
        <v>564</v>
      </c>
      <c r="F292" s="179">
        <v>206</v>
      </c>
      <c r="G292" s="179"/>
      <c r="H292" s="179">
        <v>248</v>
      </c>
      <c r="I292" s="181">
        <v>248</v>
      </c>
      <c r="J292" s="151" t="s">
        <v>622</v>
      </c>
      <c r="K292" s="152">
        <f t="shared" si="122"/>
        <v>42</v>
      </c>
      <c r="L292" s="153">
        <f t="shared" si="123"/>
        <v>0.20388349514563106</v>
      </c>
      <c r="M292" s="148" t="s">
        <v>534</v>
      </c>
      <c r="N292" s="154">
        <v>44214</v>
      </c>
      <c r="O292" s="1"/>
      <c r="P292" s="1"/>
      <c r="Q292" s="1"/>
      <c r="R292" s="6" t="s">
        <v>725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156</v>
      </c>
      <c r="B293" s="177">
        <v>44140</v>
      </c>
      <c r="C293" s="177"/>
      <c r="D293" s="178" t="s">
        <v>385</v>
      </c>
      <c r="E293" s="179" t="s">
        <v>564</v>
      </c>
      <c r="F293" s="179">
        <v>182.5</v>
      </c>
      <c r="G293" s="179"/>
      <c r="H293" s="179">
        <v>248</v>
      </c>
      <c r="I293" s="181">
        <v>248</v>
      </c>
      <c r="J293" s="151" t="s">
        <v>622</v>
      </c>
      <c r="K293" s="152">
        <f t="shared" si="122"/>
        <v>65.5</v>
      </c>
      <c r="L293" s="153">
        <f t="shared" si="123"/>
        <v>0.35890410958904112</v>
      </c>
      <c r="M293" s="148" t="s">
        <v>534</v>
      </c>
      <c r="N293" s="154">
        <v>44214</v>
      </c>
      <c r="O293" s="1"/>
      <c r="P293" s="1"/>
      <c r="Q293" s="1"/>
      <c r="R293" s="6" t="s">
        <v>725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157</v>
      </c>
      <c r="B294" s="177">
        <v>44140</v>
      </c>
      <c r="C294" s="177"/>
      <c r="D294" s="178" t="s">
        <v>313</v>
      </c>
      <c r="E294" s="179" t="s">
        <v>564</v>
      </c>
      <c r="F294" s="179">
        <v>247.5</v>
      </c>
      <c r="G294" s="179"/>
      <c r="H294" s="179">
        <v>320</v>
      </c>
      <c r="I294" s="181">
        <v>320</v>
      </c>
      <c r="J294" s="151" t="s">
        <v>622</v>
      </c>
      <c r="K294" s="152">
        <f t="shared" si="122"/>
        <v>72.5</v>
      </c>
      <c r="L294" s="153">
        <f t="shared" si="123"/>
        <v>0.29292929292929293</v>
      </c>
      <c r="M294" s="148" t="s">
        <v>534</v>
      </c>
      <c r="N294" s="154">
        <v>44323</v>
      </c>
      <c r="O294" s="1"/>
      <c r="P294" s="1"/>
      <c r="Q294" s="1"/>
      <c r="R294" s="6" t="s">
        <v>725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158</v>
      </c>
      <c r="B295" s="177">
        <v>44140</v>
      </c>
      <c r="C295" s="177"/>
      <c r="D295" s="178" t="s">
        <v>266</v>
      </c>
      <c r="E295" s="179" t="s">
        <v>564</v>
      </c>
      <c r="F295" s="149">
        <v>925</v>
      </c>
      <c r="G295" s="179"/>
      <c r="H295" s="179">
        <v>1095</v>
      </c>
      <c r="I295" s="181">
        <v>1093</v>
      </c>
      <c r="J295" s="151" t="s">
        <v>752</v>
      </c>
      <c r="K295" s="152">
        <f t="shared" si="122"/>
        <v>170</v>
      </c>
      <c r="L295" s="153">
        <f t="shared" si="123"/>
        <v>0.18378378378378379</v>
      </c>
      <c r="M295" s="148" t="s">
        <v>534</v>
      </c>
      <c r="N295" s="154">
        <v>44201</v>
      </c>
      <c r="O295" s="1"/>
      <c r="P295" s="1"/>
      <c r="Q295" s="1"/>
      <c r="R295" s="6" t="s">
        <v>725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159</v>
      </c>
      <c r="B296" s="177">
        <v>44140</v>
      </c>
      <c r="C296" s="177"/>
      <c r="D296" s="178" t="s">
        <v>329</v>
      </c>
      <c r="E296" s="179" t="s">
        <v>564</v>
      </c>
      <c r="F296" s="149">
        <v>332.5</v>
      </c>
      <c r="G296" s="179"/>
      <c r="H296" s="179">
        <v>393</v>
      </c>
      <c r="I296" s="181">
        <v>406</v>
      </c>
      <c r="J296" s="151" t="s">
        <v>753</v>
      </c>
      <c r="K296" s="152">
        <f t="shared" si="122"/>
        <v>60.5</v>
      </c>
      <c r="L296" s="153">
        <f t="shared" si="123"/>
        <v>0.18195488721804512</v>
      </c>
      <c r="M296" s="148" t="s">
        <v>534</v>
      </c>
      <c r="N296" s="154">
        <v>44256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160</v>
      </c>
      <c r="B297" s="177">
        <v>44141</v>
      </c>
      <c r="C297" s="177"/>
      <c r="D297" s="178" t="s">
        <v>444</v>
      </c>
      <c r="E297" s="179" t="s">
        <v>564</v>
      </c>
      <c r="F297" s="149">
        <v>231</v>
      </c>
      <c r="G297" s="179"/>
      <c r="H297" s="179">
        <v>281</v>
      </c>
      <c r="I297" s="181">
        <v>281</v>
      </c>
      <c r="J297" s="151" t="s">
        <v>622</v>
      </c>
      <c r="K297" s="152">
        <f t="shared" si="122"/>
        <v>50</v>
      </c>
      <c r="L297" s="153">
        <f t="shared" si="123"/>
        <v>0.21645021645021645</v>
      </c>
      <c r="M297" s="148" t="s">
        <v>534</v>
      </c>
      <c r="N297" s="154">
        <v>44358</v>
      </c>
      <c r="O297" s="1"/>
      <c r="P297" s="1"/>
      <c r="Q297" s="1"/>
      <c r="R297" s="6" t="s">
        <v>725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161</v>
      </c>
      <c r="B298" s="177">
        <v>44187</v>
      </c>
      <c r="C298" s="177"/>
      <c r="D298" s="178" t="s">
        <v>420</v>
      </c>
      <c r="E298" s="179" t="s">
        <v>564</v>
      </c>
      <c r="F298" s="149">
        <v>190</v>
      </c>
      <c r="G298" s="179"/>
      <c r="H298" s="179">
        <v>239</v>
      </c>
      <c r="I298" s="181">
        <v>239</v>
      </c>
      <c r="J298" s="151" t="s">
        <v>839</v>
      </c>
      <c r="K298" s="152">
        <f t="shared" si="122"/>
        <v>49</v>
      </c>
      <c r="L298" s="153">
        <f t="shared" si="123"/>
        <v>0.25789473684210529</v>
      </c>
      <c r="M298" s="148" t="s">
        <v>534</v>
      </c>
      <c r="N298" s="154">
        <v>44844</v>
      </c>
      <c r="O298" s="1"/>
      <c r="P298" s="1"/>
      <c r="Q298" s="1"/>
      <c r="R298" s="6" t="s">
        <v>725</v>
      </c>
    </row>
    <row r="299" spans="1:26" ht="12.75" customHeight="1">
      <c r="A299" s="176">
        <v>162</v>
      </c>
      <c r="B299" s="177">
        <v>44258</v>
      </c>
      <c r="C299" s="177"/>
      <c r="D299" s="178" t="s">
        <v>750</v>
      </c>
      <c r="E299" s="179" t="s">
        <v>564</v>
      </c>
      <c r="F299" s="149">
        <v>495</v>
      </c>
      <c r="G299" s="179"/>
      <c r="H299" s="179">
        <v>595</v>
      </c>
      <c r="I299" s="181">
        <v>590</v>
      </c>
      <c r="J299" s="151" t="s">
        <v>789</v>
      </c>
      <c r="K299" s="152">
        <f t="shared" si="122"/>
        <v>100</v>
      </c>
      <c r="L299" s="153">
        <f t="shared" si="123"/>
        <v>0.20202020202020202</v>
      </c>
      <c r="M299" s="148" t="s">
        <v>534</v>
      </c>
      <c r="N299" s="154">
        <v>44589</v>
      </c>
      <c r="O299" s="1"/>
      <c r="P299" s="1"/>
      <c r="R299" s="6" t="s">
        <v>725</v>
      </c>
    </row>
    <row r="300" spans="1:26" ht="12.75" customHeight="1">
      <c r="A300" s="176">
        <v>163</v>
      </c>
      <c r="B300" s="177">
        <v>44274</v>
      </c>
      <c r="C300" s="177"/>
      <c r="D300" s="178" t="s">
        <v>329</v>
      </c>
      <c r="E300" s="179" t="s">
        <v>564</v>
      </c>
      <c r="F300" s="149">
        <v>355</v>
      </c>
      <c r="G300" s="179"/>
      <c r="H300" s="179">
        <v>422.5</v>
      </c>
      <c r="I300" s="181">
        <v>420</v>
      </c>
      <c r="J300" s="151" t="s">
        <v>754</v>
      </c>
      <c r="K300" s="152">
        <f t="shared" si="122"/>
        <v>67.5</v>
      </c>
      <c r="L300" s="153">
        <f t="shared" si="123"/>
        <v>0.19014084507042253</v>
      </c>
      <c r="M300" s="148" t="s">
        <v>534</v>
      </c>
      <c r="N300" s="154">
        <v>44361</v>
      </c>
      <c r="O300" s="1"/>
      <c r="R300" s="194" t="s">
        <v>725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164</v>
      </c>
      <c r="B301" s="177">
        <v>44295</v>
      </c>
      <c r="C301" s="177"/>
      <c r="D301" s="178" t="s">
        <v>755</v>
      </c>
      <c r="E301" s="179" t="s">
        <v>564</v>
      </c>
      <c r="F301" s="149">
        <v>555</v>
      </c>
      <c r="G301" s="179"/>
      <c r="H301" s="179">
        <v>663</v>
      </c>
      <c r="I301" s="181">
        <v>663</v>
      </c>
      <c r="J301" s="151" t="s">
        <v>756</v>
      </c>
      <c r="K301" s="152">
        <f t="shared" si="122"/>
        <v>108</v>
      </c>
      <c r="L301" s="153">
        <f t="shared" si="123"/>
        <v>0.19459459459459461</v>
      </c>
      <c r="M301" s="148" t="s">
        <v>534</v>
      </c>
      <c r="N301" s="154">
        <v>44321</v>
      </c>
      <c r="O301" s="1"/>
      <c r="P301" s="1"/>
      <c r="Q301" s="1"/>
      <c r="R301" s="194" t="s">
        <v>725</v>
      </c>
    </row>
    <row r="302" spans="1:26" ht="12.75" customHeight="1">
      <c r="A302" s="176">
        <v>165</v>
      </c>
      <c r="B302" s="177">
        <v>44308</v>
      </c>
      <c r="C302" s="177"/>
      <c r="D302" s="178" t="s">
        <v>357</v>
      </c>
      <c r="E302" s="179" t="s">
        <v>564</v>
      </c>
      <c r="F302" s="149">
        <v>126.5</v>
      </c>
      <c r="G302" s="179"/>
      <c r="H302" s="179">
        <v>155</v>
      </c>
      <c r="I302" s="181">
        <v>155</v>
      </c>
      <c r="J302" s="151" t="s">
        <v>622</v>
      </c>
      <c r="K302" s="152">
        <f t="shared" si="122"/>
        <v>28.5</v>
      </c>
      <c r="L302" s="153">
        <f t="shared" si="123"/>
        <v>0.22529644268774704</v>
      </c>
      <c r="M302" s="148" t="s">
        <v>534</v>
      </c>
      <c r="N302" s="154">
        <v>44362</v>
      </c>
      <c r="O302" s="1"/>
      <c r="R302" s="194" t="s">
        <v>725</v>
      </c>
    </row>
    <row r="303" spans="1:26" ht="12.75" customHeight="1">
      <c r="A303" s="219">
        <v>166</v>
      </c>
      <c r="B303" s="220">
        <v>44368</v>
      </c>
      <c r="C303" s="220"/>
      <c r="D303" s="221" t="s">
        <v>374</v>
      </c>
      <c r="E303" s="222" t="s">
        <v>564</v>
      </c>
      <c r="F303" s="223">
        <v>287.5</v>
      </c>
      <c r="G303" s="222"/>
      <c r="H303" s="222">
        <v>245</v>
      </c>
      <c r="I303" s="224">
        <v>344</v>
      </c>
      <c r="J303" s="161" t="s">
        <v>785</v>
      </c>
      <c r="K303" s="162">
        <f t="shared" si="122"/>
        <v>-42.5</v>
      </c>
      <c r="L303" s="163">
        <f t="shared" si="123"/>
        <v>-0.14782608695652175</v>
      </c>
      <c r="M303" s="159" t="s">
        <v>546</v>
      </c>
      <c r="N303" s="156">
        <v>44508</v>
      </c>
      <c r="O303" s="1"/>
      <c r="R303" s="194" t="s">
        <v>725</v>
      </c>
    </row>
    <row r="304" spans="1:26" ht="12.75" customHeight="1">
      <c r="A304" s="176">
        <v>167</v>
      </c>
      <c r="B304" s="177">
        <v>44368</v>
      </c>
      <c r="C304" s="177"/>
      <c r="D304" s="178" t="s">
        <v>444</v>
      </c>
      <c r="E304" s="179" t="s">
        <v>564</v>
      </c>
      <c r="F304" s="149">
        <v>241</v>
      </c>
      <c r="G304" s="179"/>
      <c r="H304" s="179">
        <v>298</v>
      </c>
      <c r="I304" s="181">
        <v>320</v>
      </c>
      <c r="J304" s="151" t="s">
        <v>622</v>
      </c>
      <c r="K304" s="152">
        <f t="shared" si="122"/>
        <v>57</v>
      </c>
      <c r="L304" s="153">
        <f t="shared" si="123"/>
        <v>0.23651452282157676</v>
      </c>
      <c r="M304" s="148" t="s">
        <v>534</v>
      </c>
      <c r="N304" s="154">
        <v>44802</v>
      </c>
      <c r="O304" s="41"/>
      <c r="R304" s="194" t="s">
        <v>725</v>
      </c>
    </row>
    <row r="305" spans="1:18" ht="12.75" customHeight="1">
      <c r="A305" s="176">
        <v>168</v>
      </c>
      <c r="B305" s="177">
        <v>44406</v>
      </c>
      <c r="C305" s="177"/>
      <c r="D305" s="178" t="s">
        <v>357</v>
      </c>
      <c r="E305" s="179" t="s">
        <v>564</v>
      </c>
      <c r="F305" s="149">
        <v>162.5</v>
      </c>
      <c r="G305" s="179"/>
      <c r="H305" s="179">
        <v>200</v>
      </c>
      <c r="I305" s="181">
        <v>200</v>
      </c>
      <c r="J305" s="151" t="s">
        <v>622</v>
      </c>
      <c r="K305" s="152">
        <f t="shared" si="122"/>
        <v>37.5</v>
      </c>
      <c r="L305" s="153">
        <f t="shared" si="123"/>
        <v>0.23076923076923078</v>
      </c>
      <c r="M305" s="148" t="s">
        <v>534</v>
      </c>
      <c r="N305" s="154">
        <v>44802</v>
      </c>
      <c r="O305" s="1"/>
      <c r="R305" s="194" t="s">
        <v>725</v>
      </c>
    </row>
    <row r="306" spans="1:18" ht="12.75" customHeight="1">
      <c r="A306" s="176">
        <v>169</v>
      </c>
      <c r="B306" s="177">
        <v>44462</v>
      </c>
      <c r="C306" s="177"/>
      <c r="D306" s="178" t="s">
        <v>761</v>
      </c>
      <c r="E306" s="179" t="s">
        <v>564</v>
      </c>
      <c r="F306" s="149">
        <v>1235</v>
      </c>
      <c r="G306" s="179"/>
      <c r="H306" s="179">
        <v>1505</v>
      </c>
      <c r="I306" s="181">
        <v>1500</v>
      </c>
      <c r="J306" s="151" t="s">
        <v>622</v>
      </c>
      <c r="K306" s="152">
        <f t="shared" si="122"/>
        <v>270</v>
      </c>
      <c r="L306" s="153">
        <f t="shared" si="123"/>
        <v>0.21862348178137653</v>
      </c>
      <c r="M306" s="148" t="s">
        <v>534</v>
      </c>
      <c r="N306" s="154">
        <v>44564</v>
      </c>
      <c r="O306" s="1"/>
      <c r="R306" s="194" t="s">
        <v>725</v>
      </c>
    </row>
    <row r="307" spans="1:18" ht="12.75" customHeight="1">
      <c r="A307" s="206">
        <v>170</v>
      </c>
      <c r="B307" s="207">
        <v>44480</v>
      </c>
      <c r="C307" s="207"/>
      <c r="D307" s="208" t="s">
        <v>763</v>
      </c>
      <c r="E307" s="209" t="s">
        <v>564</v>
      </c>
      <c r="F307" s="54">
        <v>58.75</v>
      </c>
      <c r="G307" s="209"/>
      <c r="H307" s="306"/>
      <c r="I307" s="213"/>
      <c r="J307" s="307" t="s">
        <v>537</v>
      </c>
      <c r="K307" s="206"/>
      <c r="L307" s="207"/>
      <c r="M307" s="207"/>
      <c r="N307" s="208"/>
      <c r="O307" s="41"/>
      <c r="R307" s="194" t="s">
        <v>725</v>
      </c>
    </row>
    <row r="308" spans="1:18" ht="12.75" customHeight="1">
      <c r="A308" s="210">
        <v>171</v>
      </c>
      <c r="B308" s="211">
        <v>44481</v>
      </c>
      <c r="C308" s="211"/>
      <c r="D308" s="212" t="s">
        <v>255</v>
      </c>
      <c r="E308" s="213" t="s">
        <v>564</v>
      </c>
      <c r="F308" s="214" t="s">
        <v>765</v>
      </c>
      <c r="G308" s="213"/>
      <c r="H308" s="213"/>
      <c r="I308" s="213">
        <v>380</v>
      </c>
      <c r="J308" s="215" t="s">
        <v>537</v>
      </c>
      <c r="K308" s="210"/>
      <c r="L308" s="211"/>
      <c r="M308" s="211"/>
      <c r="N308" s="212"/>
      <c r="O308" s="41"/>
      <c r="R308" s="194" t="s">
        <v>725</v>
      </c>
    </row>
    <row r="309" spans="1:18" ht="12.75" customHeight="1">
      <c r="A309" s="176">
        <v>172</v>
      </c>
      <c r="B309" s="177">
        <v>44481</v>
      </c>
      <c r="C309" s="177"/>
      <c r="D309" s="178" t="s">
        <v>380</v>
      </c>
      <c r="E309" s="179" t="s">
        <v>564</v>
      </c>
      <c r="F309" s="149">
        <v>45.5</v>
      </c>
      <c r="G309" s="179"/>
      <c r="H309" s="179">
        <v>56.5</v>
      </c>
      <c r="I309" s="181">
        <v>56</v>
      </c>
      <c r="J309" s="151" t="s">
        <v>862</v>
      </c>
      <c r="K309" s="152">
        <f>H309-F309</f>
        <v>11</v>
      </c>
      <c r="L309" s="153">
        <f>K309/F309</f>
        <v>0.24175824175824176</v>
      </c>
      <c r="M309" s="148" t="s">
        <v>534</v>
      </c>
      <c r="N309" s="154">
        <v>44881</v>
      </c>
      <c r="O309" s="41"/>
      <c r="R309" s="194"/>
    </row>
    <row r="310" spans="1:18" ht="12.75" customHeight="1">
      <c r="A310" s="176">
        <v>173</v>
      </c>
      <c r="B310" s="177">
        <v>44551</v>
      </c>
      <c r="C310" s="177"/>
      <c r="D310" s="178" t="s">
        <v>118</v>
      </c>
      <c r="E310" s="179" t="s">
        <v>564</v>
      </c>
      <c r="F310" s="149">
        <v>2300</v>
      </c>
      <c r="G310" s="179"/>
      <c r="H310" s="179">
        <f>(2820+2200)/2</f>
        <v>2510</v>
      </c>
      <c r="I310" s="181">
        <v>3000</v>
      </c>
      <c r="J310" s="151" t="s">
        <v>797</v>
      </c>
      <c r="K310" s="152">
        <f>H310-F310</f>
        <v>210</v>
      </c>
      <c r="L310" s="153">
        <f>K310/F310</f>
        <v>9.1304347826086957E-2</v>
      </c>
      <c r="M310" s="148" t="s">
        <v>534</v>
      </c>
      <c r="N310" s="154">
        <v>44649</v>
      </c>
      <c r="O310" s="1"/>
      <c r="R310" s="194"/>
    </row>
    <row r="311" spans="1:18" ht="12.75" customHeight="1">
      <c r="A311" s="216">
        <v>174</v>
      </c>
      <c r="B311" s="211">
        <v>44606</v>
      </c>
      <c r="C311" s="216"/>
      <c r="D311" s="216" t="s">
        <v>399</v>
      </c>
      <c r="E311" s="213" t="s">
        <v>564</v>
      </c>
      <c r="F311" s="213" t="s">
        <v>792</v>
      </c>
      <c r="G311" s="213"/>
      <c r="H311" s="213"/>
      <c r="I311" s="213">
        <v>764</v>
      </c>
      <c r="J311" s="213" t="s">
        <v>537</v>
      </c>
      <c r="K311" s="213"/>
      <c r="L311" s="213"/>
      <c r="M311" s="213"/>
      <c r="N311" s="216"/>
      <c r="O311" s="41"/>
      <c r="R311" s="194"/>
    </row>
    <row r="312" spans="1:18" ht="12.75" customHeight="1">
      <c r="A312" s="176">
        <v>175</v>
      </c>
      <c r="B312" s="177">
        <v>44613</v>
      </c>
      <c r="C312" s="177"/>
      <c r="D312" s="178" t="s">
        <v>761</v>
      </c>
      <c r="E312" s="179" t="s">
        <v>564</v>
      </c>
      <c r="F312" s="149">
        <v>1255</v>
      </c>
      <c r="G312" s="179"/>
      <c r="H312" s="179">
        <v>1515</v>
      </c>
      <c r="I312" s="181">
        <v>1510</v>
      </c>
      <c r="J312" s="151" t="s">
        <v>622</v>
      </c>
      <c r="K312" s="152">
        <f>H312-F312</f>
        <v>260</v>
      </c>
      <c r="L312" s="153">
        <f>K312/F312</f>
        <v>0.20717131474103587</v>
      </c>
      <c r="M312" s="148" t="s">
        <v>534</v>
      </c>
      <c r="N312" s="154">
        <v>44834</v>
      </c>
      <c r="O312" s="41"/>
      <c r="R312" s="194"/>
    </row>
    <row r="313" spans="1:18" ht="12.75" customHeight="1">
      <c r="A313">
        <v>176</v>
      </c>
      <c r="B313" s="211">
        <v>44670</v>
      </c>
      <c r="C313" s="211"/>
      <c r="D313" s="216" t="s">
        <v>499</v>
      </c>
      <c r="E313" s="241" t="s">
        <v>564</v>
      </c>
      <c r="F313" s="213" t="s">
        <v>799</v>
      </c>
      <c r="G313" s="213"/>
      <c r="H313" s="213"/>
      <c r="I313" s="213">
        <v>553</v>
      </c>
      <c r="J313" s="213" t="s">
        <v>537</v>
      </c>
      <c r="K313" s="213"/>
      <c r="L313" s="213"/>
      <c r="M313" s="213"/>
      <c r="N313" s="213"/>
      <c r="O313" s="41"/>
      <c r="R313" s="194"/>
    </row>
    <row r="314" spans="1:18" ht="12.75" customHeight="1">
      <c r="A314" s="176">
        <v>177</v>
      </c>
      <c r="B314" s="177">
        <v>44746</v>
      </c>
      <c r="C314" s="177"/>
      <c r="D314" s="178" t="s">
        <v>832</v>
      </c>
      <c r="E314" s="179" t="s">
        <v>564</v>
      </c>
      <c r="F314" s="149">
        <v>207.5</v>
      </c>
      <c r="G314" s="179"/>
      <c r="H314" s="179">
        <v>254</v>
      </c>
      <c r="I314" s="181">
        <v>254</v>
      </c>
      <c r="J314" s="151" t="s">
        <v>622</v>
      </c>
      <c r="K314" s="152">
        <f>H314-F314</f>
        <v>46.5</v>
      </c>
      <c r="L314" s="153">
        <f>K314/F314</f>
        <v>0.22409638554216868</v>
      </c>
      <c r="M314" s="148" t="s">
        <v>534</v>
      </c>
      <c r="N314" s="154">
        <v>44792</v>
      </c>
      <c r="O314" s="1"/>
      <c r="R314" s="194"/>
    </row>
    <row r="315" spans="1:18" ht="12.75" customHeight="1">
      <c r="A315" s="176">
        <v>178</v>
      </c>
      <c r="B315" s="177">
        <v>44775</v>
      </c>
      <c r="C315" s="177"/>
      <c r="D315" s="178" t="s">
        <v>446</v>
      </c>
      <c r="E315" s="179" t="s">
        <v>564</v>
      </c>
      <c r="F315" s="149">
        <v>31.25</v>
      </c>
      <c r="G315" s="179"/>
      <c r="H315" s="179">
        <v>38.75</v>
      </c>
      <c r="I315" s="181">
        <v>38</v>
      </c>
      <c r="J315" s="151" t="s">
        <v>622</v>
      </c>
      <c r="K315" s="152">
        <f>H315-F315</f>
        <v>7.5</v>
      </c>
      <c r="L315" s="153">
        <f>K315/F315</f>
        <v>0.24</v>
      </c>
      <c r="M315" s="148" t="s">
        <v>534</v>
      </c>
      <c r="N315" s="154">
        <v>44844</v>
      </c>
      <c r="O315" s="41"/>
      <c r="R315" s="54"/>
    </row>
    <row r="316" spans="1:18" ht="12.75" customHeight="1">
      <c r="A316" s="210">
        <v>179</v>
      </c>
      <c r="B316" s="211">
        <v>44841</v>
      </c>
      <c r="C316" s="216"/>
      <c r="D316" s="216" t="s">
        <v>837</v>
      </c>
      <c r="E316" s="241" t="s">
        <v>564</v>
      </c>
      <c r="F316" s="213" t="s">
        <v>838</v>
      </c>
      <c r="G316" s="213"/>
      <c r="H316" s="213"/>
      <c r="I316" s="213">
        <v>840</v>
      </c>
      <c r="J316" s="213" t="s">
        <v>537</v>
      </c>
      <c r="K316" s="213"/>
      <c r="L316" s="213"/>
      <c r="M316" s="213"/>
      <c r="N316" s="213"/>
      <c r="O316" s="41"/>
      <c r="Q316" s="197"/>
      <c r="R316" s="54"/>
    </row>
    <row r="317" spans="1:18" ht="12.75" customHeight="1">
      <c r="A317" s="210">
        <v>180</v>
      </c>
      <c r="B317" s="211">
        <v>44844</v>
      </c>
      <c r="C317" s="216"/>
      <c r="D317" s="216" t="s">
        <v>401</v>
      </c>
      <c r="E317" s="241" t="s">
        <v>564</v>
      </c>
      <c r="F317" s="213" t="s">
        <v>840</v>
      </c>
      <c r="G317" s="213"/>
      <c r="H317" s="213"/>
      <c r="I317" s="213">
        <v>291</v>
      </c>
      <c r="J317" s="213" t="s">
        <v>537</v>
      </c>
      <c r="K317" s="213"/>
      <c r="L317" s="213"/>
      <c r="M317" s="213"/>
      <c r="N317" s="213"/>
      <c r="O317" s="41"/>
      <c r="Q317" s="197"/>
      <c r="R317" s="54"/>
    </row>
    <row r="318" spans="1:18" ht="12.75" customHeight="1">
      <c r="A318" s="210">
        <v>181</v>
      </c>
      <c r="B318" s="211">
        <v>44845</v>
      </c>
      <c r="C318" s="216"/>
      <c r="D318" s="216" t="s">
        <v>399</v>
      </c>
      <c r="E318" s="241" t="s">
        <v>564</v>
      </c>
      <c r="F318" s="213" t="s">
        <v>861</v>
      </c>
      <c r="G318" s="213"/>
      <c r="H318" s="213"/>
      <c r="I318" s="213">
        <v>765</v>
      </c>
      <c r="J318" s="213" t="s">
        <v>537</v>
      </c>
      <c r="K318" s="213"/>
      <c r="L318" s="213"/>
      <c r="M318" s="213"/>
      <c r="N318" s="213"/>
      <c r="O318" s="41"/>
      <c r="Q318" s="197"/>
      <c r="R318" s="54"/>
    </row>
    <row r="319" spans="1:18" ht="12.75" customHeight="1">
      <c r="A319" s="285">
        <v>182</v>
      </c>
      <c r="B319" s="211">
        <v>44981</v>
      </c>
      <c r="C319" s="211"/>
      <c r="D319" s="216" t="s">
        <v>818</v>
      </c>
      <c r="E319" s="241" t="s">
        <v>564</v>
      </c>
      <c r="F319" s="241" t="s">
        <v>867</v>
      </c>
      <c r="G319" s="213"/>
      <c r="H319" s="213"/>
      <c r="I319" s="213">
        <v>2080</v>
      </c>
      <c r="J319" s="213" t="s">
        <v>537</v>
      </c>
      <c r="K319" s="213"/>
      <c r="L319" s="213"/>
      <c r="M319" s="213"/>
      <c r="N319" s="213"/>
      <c r="O319" s="41"/>
      <c r="R319" s="54"/>
    </row>
    <row r="320" spans="1:18" ht="12.75" customHeight="1">
      <c r="A320" s="176">
        <v>183</v>
      </c>
      <c r="B320" s="177">
        <v>44986</v>
      </c>
      <c r="C320" s="177"/>
      <c r="D320" s="178" t="s">
        <v>446</v>
      </c>
      <c r="E320" s="179" t="s">
        <v>564</v>
      </c>
      <c r="F320" s="149">
        <v>57.5</v>
      </c>
      <c r="G320" s="179"/>
      <c r="H320" s="179">
        <v>120</v>
      </c>
      <c r="I320" s="181">
        <v>120</v>
      </c>
      <c r="J320" s="151" t="s">
        <v>622</v>
      </c>
      <c r="K320" s="152">
        <f>H320-F320</f>
        <v>62.5</v>
      </c>
      <c r="L320" s="153">
        <f>K320/F320</f>
        <v>1.0869565217391304</v>
      </c>
      <c r="M320" s="148" t="s">
        <v>534</v>
      </c>
      <c r="N320" s="154">
        <v>45415</v>
      </c>
      <c r="O320" s="41"/>
      <c r="R320" s="54"/>
    </row>
    <row r="321" spans="1:18" ht="12.75" customHeight="1">
      <c r="A321" s="285">
        <v>184</v>
      </c>
      <c r="B321" s="211">
        <v>45008</v>
      </c>
      <c r="C321" s="211"/>
      <c r="D321" s="216" t="s">
        <v>459</v>
      </c>
      <c r="E321" s="241" t="s">
        <v>564</v>
      </c>
      <c r="F321" s="241" t="s">
        <v>875</v>
      </c>
      <c r="G321" s="213"/>
      <c r="H321" s="213"/>
      <c r="I321" s="213">
        <v>3523</v>
      </c>
      <c r="J321" s="213" t="s">
        <v>537</v>
      </c>
      <c r="K321" s="213"/>
      <c r="L321" s="213"/>
      <c r="M321" s="213"/>
      <c r="N321" s="213"/>
      <c r="O321" s="41"/>
      <c r="R321" s="54"/>
    </row>
    <row r="322" spans="1:18" ht="12.75" customHeight="1">
      <c r="A322" s="210">
        <v>185</v>
      </c>
      <c r="B322" s="211">
        <v>45027</v>
      </c>
      <c r="C322" s="216"/>
      <c r="D322" s="216" t="s">
        <v>879</v>
      </c>
      <c r="E322" s="241" t="s">
        <v>564</v>
      </c>
      <c r="F322" s="213" t="s">
        <v>880</v>
      </c>
      <c r="G322" s="213"/>
      <c r="H322" s="213"/>
      <c r="I322" s="213">
        <v>810</v>
      </c>
      <c r="J322" s="213" t="s">
        <v>537</v>
      </c>
      <c r="K322" s="213"/>
      <c r="L322" s="213"/>
      <c r="M322" s="213"/>
      <c r="N322" s="213"/>
      <c r="O322" s="41"/>
      <c r="R322" s="54"/>
    </row>
    <row r="323" spans="1:18" ht="12.75" customHeight="1">
      <c r="A323" s="210">
        <v>186</v>
      </c>
      <c r="B323" s="211">
        <v>45050</v>
      </c>
      <c r="C323" s="216"/>
      <c r="D323" s="216" t="s">
        <v>284</v>
      </c>
      <c r="E323" s="241" t="s">
        <v>564</v>
      </c>
      <c r="F323" s="213" t="s">
        <v>928</v>
      </c>
      <c r="G323" s="213"/>
      <c r="H323" s="213"/>
      <c r="I323" s="213">
        <v>5040</v>
      </c>
      <c r="J323" s="213" t="s">
        <v>537</v>
      </c>
      <c r="K323" s="213"/>
      <c r="L323" s="213"/>
      <c r="M323" s="213"/>
      <c r="N323" s="213"/>
      <c r="O323" s="41"/>
      <c r="R323" s="54"/>
    </row>
    <row r="324" spans="1:18" ht="12.75" customHeight="1">
      <c r="A324" s="210"/>
      <c r="B324" s="211"/>
      <c r="C324" s="216"/>
      <c r="D324" s="216"/>
      <c r="E324" s="241"/>
      <c r="F324" s="213"/>
      <c r="G324" s="213"/>
      <c r="H324" s="213"/>
      <c r="I324" s="213"/>
      <c r="J324" s="213"/>
      <c r="K324" s="213"/>
      <c r="L324" s="213"/>
      <c r="M324" s="213"/>
      <c r="N324" s="213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B326" s="195" t="s">
        <v>757</v>
      </c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A327" s="196"/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A328" s="196"/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53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</sheetData>
  <autoFilter ref="R1:R325"/>
  <mergeCells count="9">
    <mergeCell ref="M94:M95"/>
    <mergeCell ref="O94:O95"/>
    <mergeCell ref="P94:P95"/>
    <mergeCell ref="A88:A89"/>
    <mergeCell ref="B88:B89"/>
    <mergeCell ref="J88:J89"/>
    <mergeCell ref="B94:B95"/>
    <mergeCell ref="A94:A95"/>
    <mergeCell ref="J94:J9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2023-05-22T02:37:17Z</dcterms:modified>
</cp:coreProperties>
</file>