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F&amp;O)'!$R$1:$R$317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P21" i="6"/>
  <c r="P22"/>
  <c r="L109"/>
  <c r="K109"/>
  <c r="K102"/>
  <c r="M102" s="1"/>
  <c r="K101"/>
  <c r="M101" s="1"/>
  <c r="K103"/>
  <c r="M103" s="1"/>
  <c r="L65"/>
  <c r="K65"/>
  <c r="M65" s="1"/>
  <c r="M80"/>
  <c r="L80"/>
  <c r="K80"/>
  <c r="P20"/>
  <c r="L79"/>
  <c r="M79" s="1"/>
  <c r="K79"/>
  <c r="L77"/>
  <c r="K77"/>
  <c r="L72"/>
  <c r="M72" s="1"/>
  <c r="K72"/>
  <c r="K99"/>
  <c r="M99" s="1"/>
  <c r="L18"/>
  <c r="M18" s="1"/>
  <c r="K18"/>
  <c r="K100"/>
  <c r="M100" s="1"/>
  <c r="L78"/>
  <c r="K78"/>
  <c r="L73"/>
  <c r="K73"/>
  <c r="L76"/>
  <c r="K76"/>
  <c r="L75"/>
  <c r="K75"/>
  <c r="K47"/>
  <c r="L47"/>
  <c r="L46"/>
  <c r="K46"/>
  <c r="L45"/>
  <c r="K45"/>
  <c r="L19"/>
  <c r="K19"/>
  <c r="L15"/>
  <c r="K15"/>
  <c r="P17"/>
  <c r="L44"/>
  <c r="K44"/>
  <c r="L74"/>
  <c r="K74"/>
  <c r="L71"/>
  <c r="K71"/>
  <c r="L16"/>
  <c r="K16"/>
  <c r="L40"/>
  <c r="K40"/>
  <c r="K98"/>
  <c r="M98" s="1"/>
  <c r="L70"/>
  <c r="K70"/>
  <c r="K97"/>
  <c r="M97" s="1"/>
  <c r="L68"/>
  <c r="K68"/>
  <c r="L43"/>
  <c r="K43"/>
  <c r="P111"/>
  <c r="L111"/>
  <c r="K111"/>
  <c r="K96"/>
  <c r="M96" s="1"/>
  <c r="L69"/>
  <c r="K69"/>
  <c r="K95"/>
  <c r="M95" s="1"/>
  <c r="L63"/>
  <c r="K63"/>
  <c r="L41"/>
  <c r="K41"/>
  <c r="K94"/>
  <c r="M94" s="1"/>
  <c r="L42"/>
  <c r="K42"/>
  <c r="L67"/>
  <c r="K67"/>
  <c r="L66"/>
  <c r="K66"/>
  <c r="L64"/>
  <c r="K64"/>
  <c r="L60"/>
  <c r="K60"/>
  <c r="L33"/>
  <c r="K33"/>
  <c r="L13"/>
  <c r="K13"/>
  <c r="P14"/>
  <c r="K93"/>
  <c r="M93" s="1"/>
  <c r="L62"/>
  <c r="K62"/>
  <c r="L39"/>
  <c r="K39"/>
  <c r="L38"/>
  <c r="K38"/>
  <c r="L36"/>
  <c r="K36"/>
  <c r="L11"/>
  <c r="K11"/>
  <c r="L61"/>
  <c r="K61"/>
  <c r="L34"/>
  <c r="K34"/>
  <c r="K92"/>
  <c r="M92" s="1"/>
  <c r="L59"/>
  <c r="K59"/>
  <c r="L12"/>
  <c r="K12"/>
  <c r="K91"/>
  <c r="M91" s="1"/>
  <c r="K90"/>
  <c r="M90" s="1"/>
  <c r="K89"/>
  <c r="M89" s="1"/>
  <c r="L58"/>
  <c r="L57"/>
  <c r="M109" l="1"/>
  <c r="M76"/>
  <c r="M60"/>
  <c r="M42"/>
  <c r="M69"/>
  <c r="M15"/>
  <c r="M45"/>
  <c r="M70"/>
  <c r="M75"/>
  <c r="M77"/>
  <c r="M40"/>
  <c r="M71"/>
  <c r="M19"/>
  <c r="M78"/>
  <c r="M46"/>
  <c r="M73"/>
  <c r="M47"/>
  <c r="M68"/>
  <c r="M111"/>
  <c r="M44"/>
  <c r="M33"/>
  <c r="M16"/>
  <c r="M43"/>
  <c r="M74"/>
  <c r="M11"/>
  <c r="M13"/>
  <c r="M66"/>
  <c r="M41"/>
  <c r="M63"/>
  <c r="M38"/>
  <c r="M36"/>
  <c r="M67"/>
  <c r="M64"/>
  <c r="M34"/>
  <c r="M62"/>
  <c r="M39"/>
  <c r="M61"/>
  <c r="M59"/>
  <c r="M12"/>
  <c r="K58"/>
  <c r="M58" s="1"/>
  <c r="L32"/>
  <c r="K32"/>
  <c r="L37"/>
  <c r="K37"/>
  <c r="L35"/>
  <c r="K35"/>
  <c r="K57"/>
  <c r="M57" s="1"/>
  <c r="L10"/>
  <c r="K10"/>
  <c r="P110"/>
  <c r="L110"/>
  <c r="K110"/>
  <c r="H305"/>
  <c r="M37" l="1"/>
  <c r="M32"/>
  <c r="M35"/>
  <c r="M10"/>
  <c r="M110"/>
  <c r="K305" l="1"/>
  <c r="L305" s="1"/>
  <c r="K294"/>
  <c r="L294" s="1"/>
  <c r="K284"/>
  <c r="L284" s="1"/>
  <c r="K300" l="1"/>
  <c r="L300" s="1"/>
  <c r="K301" l="1"/>
  <c r="L301" s="1"/>
  <c r="K298" l="1"/>
  <c r="L298" s="1"/>
  <c r="K277"/>
  <c r="L277" s="1"/>
  <c r="K297"/>
  <c r="L297" s="1"/>
  <c r="K296"/>
  <c r="L296" s="1"/>
  <c r="K295"/>
  <c r="L295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F273"/>
  <c r="K273" s="1"/>
  <c r="L273" s="1"/>
  <c r="K272"/>
  <c r="L272" s="1"/>
  <c r="K271"/>
  <c r="L271" s="1"/>
  <c r="K270"/>
  <c r="L270" s="1"/>
  <c r="K269"/>
  <c r="L269" s="1"/>
  <c r="K268"/>
  <c r="L268" s="1"/>
  <c r="F267"/>
  <c r="K267" s="1"/>
  <c r="L267" s="1"/>
  <c r="F266"/>
  <c r="K266" s="1"/>
  <c r="L266" s="1"/>
  <c r="K265"/>
  <c r="L265" s="1"/>
  <c r="F264"/>
  <c r="K264" s="1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5"/>
  <c r="L245" s="1"/>
  <c r="F244"/>
  <c r="K244" s="1"/>
  <c r="L244" s="1"/>
  <c r="K243"/>
  <c r="L243" s="1"/>
  <c r="K240"/>
  <c r="L240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6"/>
  <c r="L216" s="1"/>
  <c r="K214"/>
  <c r="L214" s="1"/>
  <c r="K212"/>
  <c r="L212" s="1"/>
  <c r="K211"/>
  <c r="L211" s="1"/>
  <c r="K210"/>
  <c r="L210" s="1"/>
  <c r="K208"/>
  <c r="L208" s="1"/>
  <c r="K207"/>
  <c r="L207" s="1"/>
  <c r="K206"/>
  <c r="L206" s="1"/>
  <c r="K205"/>
  <c r="K204"/>
  <c r="L204" s="1"/>
  <c r="K203"/>
  <c r="L203" s="1"/>
  <c r="K201"/>
  <c r="L201" s="1"/>
  <c r="K200"/>
  <c r="L200" s="1"/>
  <c r="K199"/>
  <c r="L199" s="1"/>
  <c r="K198"/>
  <c r="L198" s="1"/>
  <c r="K197"/>
  <c r="L197" s="1"/>
  <c r="F196"/>
  <c r="K196" s="1"/>
  <c r="L196" s="1"/>
  <c r="H195"/>
  <c r="K195" s="1"/>
  <c r="L195" s="1"/>
  <c r="K192"/>
  <c r="L192" s="1"/>
  <c r="K191"/>
  <c r="L191" s="1"/>
  <c r="K190"/>
  <c r="L190" s="1"/>
  <c r="K189"/>
  <c r="L189" s="1"/>
  <c r="K188"/>
  <c r="L188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H161"/>
  <c r="K161" s="1"/>
  <c r="L161" s="1"/>
  <c r="F160"/>
  <c r="K160" s="1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M7"/>
  <c r="D7" i="5"/>
  <c r="K6" i="4"/>
  <c r="K6" i="3"/>
  <c r="L6" i="2"/>
</calcChain>
</file>

<file path=xl/sharedStrings.xml><?xml version="1.0" encoding="utf-8"?>
<sst xmlns="http://schemas.openxmlformats.org/spreadsheetml/2006/main" count="2642" uniqueCount="1035">
  <si>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</si>
  <si>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</si>
  <si>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</si>
  <si>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</si>
  <si>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</si>
  <si>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</si>
  <si>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</si>
  <si>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</si>
  <si>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</si>
  <si>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</si>
  <si>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</si>
  <si>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</si>
  <si>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</si>
  <si>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</si>
  <si>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</si>
  <si>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</si>
  <si>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</si>
  <si>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</si>
  <si>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</si>
  <si>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</si>
  <si>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</si>
  <si>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</si>
  <si>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</si>
  <si>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</si>
  <si>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</si>
  <si>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</si>
  <si>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</si>
  <si>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</si>
  <si>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</si>
  <si>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</si>
  <si>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</si>
  <si>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</si>
  <si>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</si>
  <si>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</si>
  <si>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</si>
  <si>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</si>
  <si>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</si>
  <si>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</si>
  <si>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</si>
  <si>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</si>
  <si>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</si>
  <si>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</si>
  <si>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</si>
  <si>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</si>
  <si>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</si>
  <si>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</si>
  <si>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</si>
  <si>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</si>
  <si>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</si>
  <si>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</si>
  <si>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</si>
  <si>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</si>
  <si>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</si>
  <si>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</si>
  <si>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</si>
  <si>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</si>
  <si>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</si>
  <si>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</si>
  <si>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</si>
  <si>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</si>
  <si>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</si>
  <si>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</si>
  <si>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</si>
  <si>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</si>
  <si>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</si>
  <si>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</si>
  <si>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</si>
  <si>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</si>
  <si>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</si>
  <si>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</si>
  <si>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</si>
  <si>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</si>
  <si>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</si>
  <si>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</si>
  <si>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</si>
  <si>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</si>
  <si>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</si>
  <si>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</si>
  <si>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</si>
  <si>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</si>
  <si>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</si>
  <si>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</si>
  <si>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</si>
  <si>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</si>
  <si>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</si>
  <si>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</si>
  <si>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</si>
  <si>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</si>
  <si>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</si>
  <si>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</si>
  <si>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</si>
  <si>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</si>
  <si>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</si>
  <si>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</si>
  <si>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</si>
  <si>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</si>
  <si>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</si>
  <si>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</si>
  <si>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</si>
  <si>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</si>
  <si>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</si>
  <si>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</si>
  <si>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</si>
  <si>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</si>
  <si>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</si>
  <si>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</si>
  <si>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</si>
  <si>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</si>
  <si>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</si>
  <si>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</si>
  <si>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</si>
  <si>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</si>
  <si>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</si>
  <si>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</si>
  <si>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</si>
  <si>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</si>
  <si>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</si>
  <si>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</si>
  <si>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</si>
  <si>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</si>
  <si>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</si>
  <si>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</si>
  <si>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</si>
  <si>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</si>
  <si>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</si>
  <si>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</si>
  <si>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</si>
  <si>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</si>
  <si>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</si>
  <si>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</si>
  <si>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</si>
  <si>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</si>
  <si>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</si>
  <si>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</si>
  <si>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</si>
  <si>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</si>
  <si>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</si>
  <si>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</si>
  <si>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</si>
  <si>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</si>
  <si>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</si>
  <si>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</si>
  <si>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</si>
  <si>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</si>
  <si>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</si>
  <si>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</si>
  <si>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</si>
  <si>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</si>
  <si>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</si>
  <si>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</si>
  <si>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</si>
  <si>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</si>
  <si>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</si>
  <si>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</si>
  <si>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</si>
  <si>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</si>
  <si>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</si>
  <si>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</si>
  <si>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</si>
  <si>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</si>
  <si>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</si>
  <si>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</si>
  <si>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</si>
  <si>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</si>
  <si>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</si>
  <si>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</si>
  <si>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</si>
  <si>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</si>
  <si>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</si>
  <si>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</si>
  <si>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</si>
  <si>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</si>
  <si>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</si>
  <si>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</si>
  <si>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</si>
  <si>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</si>
  <si>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</si>
  <si>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</si>
  <si>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</si>
  <si>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</si>
  <si>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</si>
  <si>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</si>
  <si>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</si>
  <si>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</si>
  <si>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</si>
  <si>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</si>
  <si>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</si>
  <si>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</si>
  <si>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</si>
  <si>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</si>
  <si>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</si>
  <si>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</si>
  <si>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</si>
  <si>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</si>
  <si>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</si>
  <si>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</si>
  <si>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</si>
  <si>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</si>
  <si>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</si>
  <si>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</si>
  <si>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</si>
  <si>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</si>
  <si>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</si>
  <si>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</si>
  <si>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</si>
  <si>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</si>
  <si>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</si>
  <si>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</si>
  <si>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</si>
  <si>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</si>
  <si>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</si>
  <si>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</si>
  <si>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</si>
  <si>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</si>
  <si>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</si>
  <si>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</si>
  <si>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</si>
  <si>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</si>
  <si>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</si>
  <si>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</si>
  <si>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</si>
  <si>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</si>
  <si>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</si>
  <si>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</si>
  <si>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</si>
  <si>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</si>
  <si>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</si>
  <si>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</si>
  <si>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</si>
  <si>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</si>
  <si>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</si>
  <si>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</si>
  <si>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</si>
  <si>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</si>
  <si>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</si>
  <si>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</si>
  <si>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</si>
  <si>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</si>
  <si>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</si>
  <si>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</si>
  <si>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</si>
  <si>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</si>
  <si>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</si>
  <si>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</si>
  <si>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</si>
  <si>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</si>
  <si>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</si>
  <si>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</si>
  <si>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</si>
  <si>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</si>
  <si>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</si>
  <si>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</si>
  <si>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</si>
  <si>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</si>
  <si>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</si>
  <si>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</si>
  <si>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</si>
  <si>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</si>
  <si>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</si>
  <si>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</si>
  <si>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</si>
  <si>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</si>
  <si>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</si>
  <si>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</si>
  <si>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</si>
  <si>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</si>
  <si>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</si>
  <si>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</si>
  <si>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</si>
  <si>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</si>
  <si>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</si>
  <si>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</si>
  <si>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</si>
  <si>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</si>
  <si>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</si>
  <si>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</si>
  <si>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</si>
  <si>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</si>
  <si>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</si>
  <si>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</si>
  <si>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</si>
  <si>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</si>
  <si>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</si>
  <si>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</si>
  <si>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</si>
  <si>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</si>
  <si>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</si>
  <si>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</si>
  <si>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</si>
  <si>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</si>
  <si>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</si>
  <si>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</si>
  <si>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</si>
  <si>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</si>
  <si>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</si>
  <si>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</si>
  <si>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</si>
  <si>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</si>
  <si>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</si>
  <si>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</si>
  <si>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</si>
  <si>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</si>
  <si>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</si>
  <si>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</si>
  <si>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</si>
  <si>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</si>
  <si>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</si>
  <si>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</si>
  <si>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</si>
  <si>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</si>
  <si>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</si>
  <si>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</si>
  <si>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</si>
  <si>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</si>
  <si>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</si>
  <si>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</si>
  <si>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</si>
  <si>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</si>
  <si>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</si>
  <si>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</si>
  <si>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</si>
  <si>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</si>
  <si>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</si>
  <si>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</si>
  <si>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</si>
  <si>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</si>
  <si>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</si>
  <si>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</si>
  <si>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</si>
  <si>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</si>
  <si>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</si>
  <si>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</si>
  <si>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</si>
  <si>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</si>
  <si>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</si>
  <si>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</si>
  <si>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</si>
  <si>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</si>
  <si>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</si>
  <si>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</si>
  <si>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</si>
  <si>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</si>
  <si>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</si>
  <si>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</si>
  <si>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</si>
  <si>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</si>
  <si>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</si>
  <si>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</si>
  <si>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</si>
  <si>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</si>
  <si>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</si>
  <si>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</si>
  <si>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</si>
  <si>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</si>
  <si>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</si>
  <si>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</si>
  <si>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</si>
  <si>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</si>
  <si>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</si>
  <si>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</si>
  <si>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</si>
  <si>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</si>
  <si>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</si>
  <si>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</si>
  <si>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</si>
  <si>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</si>
  <si>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</si>
  <si>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</si>
  <si>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</si>
  <si>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</si>
  <si>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</si>
  <si>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</si>
  <si>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</si>
  <si>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</si>
  <si>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</si>
  <si>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</si>
  <si>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</si>
  <si>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</si>
  <si>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</si>
  <si>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</si>
  <si>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</si>
  <si>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</si>
  <si>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</si>
  <si>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</si>
  <si>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</si>
  <si>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</si>
  <si>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</si>
  <si>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</si>
  <si>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</si>
  <si>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</si>
  <si>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</si>
  <si>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</si>
  <si>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</si>
  <si>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</si>
  <si>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</si>
  <si>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</si>
  <si>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</si>
  <si>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</si>
  <si>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</si>
  <si>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</si>
  <si>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</si>
  <si>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</si>
  <si>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</si>
  <si>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</si>
  <si>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</si>
  <si>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</si>
  <si>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</si>
  <si>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</si>
  <si>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</si>
  <si>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</si>
  <si>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</si>
  <si>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</si>
  <si>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</si>
  <si>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</si>
  <si>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</si>
  <si>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</si>
  <si>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</si>
  <si>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</si>
  <si>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</si>
  <si>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</si>
  <si>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</si>
  <si>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</si>
  <si>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</si>
  <si>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</si>
  <si>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</si>
  <si>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</si>
  <si>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</si>
  <si>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</si>
  <si>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</si>
  <si>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</si>
  <si>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</si>
  <si>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</si>
  <si>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</si>
  <si>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</si>
  <si>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</si>
  <si>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</si>
  <si>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</si>
  <si>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</si>
  <si>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</si>
  <si>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</si>
  <si>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</si>
  <si>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</si>
  <si>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</si>
  <si>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</si>
  <si>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</si>
  <si>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</si>
  <si>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</si>
  <si>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</si>
  <si>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</si>
  <si>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</si>
  <si>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</si>
  <si>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</si>
  <si>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</si>
  <si>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</si>
  <si>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</si>
  <si>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</si>
  <si>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</si>
  <si>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</si>
  <si>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</si>
  <si>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</si>
  <si>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</si>
  <si>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</si>
  <si>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</si>
  <si>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</si>
  <si>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</si>
  <si>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</si>
  <si>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</si>
  <si>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</si>
  <si>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</si>
  <si>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</si>
  <si>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</si>
  <si>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</si>
  <si>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</si>
  <si>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</si>
  <si>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</si>
  <si>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</si>
  <si>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</si>
  <si>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</si>
  <si>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</si>
  <si>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</si>
  <si>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</si>
  <si>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</si>
  <si>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</si>
  <si>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</si>
  <si>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</si>
  <si>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</si>
  <si>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</si>
  <si>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</si>
  <si>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</si>
  <si>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</si>
  <si>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</si>
  <si>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</si>
  <si>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</si>
  <si>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</si>
  <si>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</si>
  <si>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</si>
  <si>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</si>
  <si>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</si>
  <si>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</si>
  <si>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</si>
  <si>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</si>
  <si>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</si>
  <si>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</si>
  <si>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</si>
  <si>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</si>
  <si>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</si>
  <si>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</si>
  <si>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</si>
  <si>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</si>
  <si>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</si>
  <si>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</si>
  <si>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</si>
  <si>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</si>
  <si>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</si>
  <si>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</si>
  <si>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</si>
  <si>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</si>
  <si>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</si>
  <si>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</si>
  <si>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</si>
  <si>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</si>
  <si>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</si>
  <si>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</si>
  <si>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</si>
  <si>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</si>
  <si>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</si>
  <si>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</si>
  <si>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</si>
  <si>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</si>
  <si>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</si>
  <si>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</si>
  <si>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</si>
  <si>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</si>
  <si>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</si>
  <si>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</si>
  <si>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</si>
  <si>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</si>
  <si>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</si>
  <si>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</si>
  <si>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</si>
  <si>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</si>
  <si>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</si>
  <si>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</si>
  <si>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</si>
  <si>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</si>
  <si>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</si>
  <si>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</si>
  <si>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</si>
  <si>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</si>
  <si>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</si>
  <si>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</si>
  <si>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</si>
  <si>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</si>
  <si>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</si>
  <si>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</si>
  <si>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</si>
  <si>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</si>
  <si>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</si>
  <si>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</si>
  <si>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</si>
  <si>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</si>
  <si>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</si>
  <si>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</si>
  <si>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</si>
  <si>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</si>
  <si>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</si>
  <si>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</si>
  <si>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</si>
  <si>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</si>
  <si>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</si>
  <si>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</si>
  <si>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</si>
  <si>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</si>
  <si>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</si>
  <si>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</si>
  <si>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</si>
  <si>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</si>
  <si>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</si>
  <si>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</si>
  <si>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</si>
  <si>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</si>
  <si>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</si>
  <si>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</si>
  <si>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</si>
  <si>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</si>
  <si>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</si>
  <si>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</si>
  <si>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</si>
  <si>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</si>
  <si>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</si>
  <si>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</si>
  <si>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</si>
  <si>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</si>
  <si>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</si>
  <si>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</si>
  <si>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</si>
  <si>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</si>
  <si>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</si>
  <si>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</si>
  <si>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</si>
  <si>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</si>
  <si>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</si>
  <si>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</si>
  <si>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</si>
  <si>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</si>
  <si>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</si>
  <si>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</si>
  <si>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</si>
  <si>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</si>
  <si>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</si>
  <si>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</si>
  <si>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</si>
  <si>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</si>
  <si>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</si>
  <si>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</si>
  <si>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</si>
  <si>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</si>
  <si>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</si>
  <si>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</si>
  <si>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</si>
  <si>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</si>
  <si>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</si>
  <si>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</si>
  <si>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</si>
  <si>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</si>
  <si>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</si>
  <si>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</si>
  <si>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</si>
  <si>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</si>
  <si>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</si>
  <si>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</si>
  <si>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</si>
  <si>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</si>
  <si>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</si>
  <si>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</si>
  <si>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</si>
  <si>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</si>
  <si>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</si>
  <si>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</si>
  <si>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</si>
  <si>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</si>
  <si>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</si>
  <si>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</si>
  <si>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</si>
  <si>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</si>
  <si>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</si>
  <si>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</si>
  <si>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</si>
  <si>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</si>
  <si>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</si>
  <si>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</si>
  <si>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</si>
  <si>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</si>
  <si>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</si>
  <si>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</si>
  <si>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</si>
  <si>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</si>
  <si>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</si>
  <si>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</si>
  <si>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</si>
  <si>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</si>
  <si>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</si>
  <si>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</si>
  <si>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</si>
  <si>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</si>
  <si>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</si>
  <si>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</si>
  <si>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</si>
  <si>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</si>
  <si>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</si>
  <si>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</si>
  <si>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</si>
  <si>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</si>
  <si>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</si>
  <si>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</si>
  <si>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</si>
  <si>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</si>
  <si>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</si>
  <si>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</si>
  <si>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</si>
  <si>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</si>
  <si>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</si>
  <si>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</si>
  <si>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</si>
  <si>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</si>
  <si>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</si>
  <si>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</si>
  <si>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</si>
  <si>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</si>
  <si>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</si>
  <si>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</si>
  <si>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</si>
  <si>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</si>
  <si>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</si>
  <si>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</si>
  <si>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</si>
  <si>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</si>
  <si>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</si>
  <si>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</si>
  <si>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</si>
  <si>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</si>
  <si>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</si>
  <si>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</si>
  <si>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</si>
  <si>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</si>
  <si>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</si>
  <si>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</si>
  <si>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</si>
  <si>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</si>
  <si>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</si>
  <si>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</si>
  <si>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</si>
  <si>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</si>
  <si>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</si>
  <si>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</si>
  <si>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</si>
  <si>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</si>
  <si>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</si>
  <si>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</si>
  <si>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</si>
  <si>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</si>
  <si>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</si>
  <si>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</si>
  <si>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</si>
  <si>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</si>
  <si>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</si>
  <si>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</si>
  <si>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</si>
  <si>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</si>
  <si>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</si>
  <si>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</si>
  <si>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</si>
  <si>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</si>
  <si>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</si>
  <si>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</si>
  <si>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</si>
  <si>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</si>
  <si>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</si>
  <si>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</si>
  <si>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</si>
  <si>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</si>
  <si>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</si>
  <si>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</si>
  <si>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</si>
  <si>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</si>
  <si>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</si>
  <si>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</si>
  <si>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</si>
  <si>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</si>
  <si>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</si>
  <si>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</si>
  <si>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</si>
  <si>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</si>
  <si>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</si>
  <si>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</si>
  <si>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</si>
  <si>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</si>
  <si>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</si>
  <si>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</si>
  <si>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</si>
  <si>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</si>
  <si>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</si>
  <si>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</si>
  <si>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</si>
  <si>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</si>
  <si>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</si>
  <si>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</si>
  <si>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</si>
  <si>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</si>
  <si>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</si>
  <si>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</si>
  <si>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</si>
  <si>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</si>
  <si>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</si>
  <si>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</si>
  <si>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</si>
  <si>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</si>
  <si>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</si>
  <si>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</si>
  <si>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</si>
  <si>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</si>
  <si>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</si>
  <si>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</si>
  <si>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</si>
  <si>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</si>
  <si>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</si>
  <si>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</si>
  <si>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</si>
  <si>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</si>
  <si>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</si>
  <si>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</si>
  <si>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</si>
  <si>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</si>
  <si>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</si>
  <si>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</si>
  <si>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</si>
  <si>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</si>
  <si>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</si>
  <si>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</si>
  <si>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</si>
  <si>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</si>
  <si>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</si>
  <si>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</si>
  <si>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</si>
  <si>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</si>
  <si>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</si>
  <si>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</si>
  <si>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</si>
  <si>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</si>
  <si>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</si>
  <si>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</si>
  <si>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</si>
  <si>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</si>
  <si>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</si>
  <si>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</si>
  <si>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</si>
  <si>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</si>
  <si>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</si>
  <si>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</si>
  <si>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</si>
  <si>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</si>
  <si>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</si>
  <si>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</si>
  <si>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</si>
  <si>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</si>
  <si>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</si>
  <si>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</si>
  <si>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</si>
  <si>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</si>
  <si>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</si>
  <si>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</si>
  <si>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</si>
  <si>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</si>
  <si>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</si>
  <si>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</si>
  <si>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</si>
  <si>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</si>
  <si>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</si>
  <si>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</si>
  <si>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</si>
  <si>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</si>
  <si>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</si>
  <si>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</si>
  <si>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</si>
  <si>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</si>
  <si>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</si>
  <si>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</si>
  <si>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</si>
  <si>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</si>
  <si>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</si>
  <si>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</si>
  <si>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</si>
  <si>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</si>
  <si>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</si>
  <si>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</si>
  <si>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</si>
  <si>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</si>
  <si>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</si>
  <si>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</si>
  <si>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</si>
  <si>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</si>
  <si>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</si>
  <si>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</si>
  <si>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</si>
  <si>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</si>
  <si>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</si>
  <si>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</si>
  <si>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</si>
  <si>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</si>
  <si>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</si>
  <si>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</si>
  <si>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</si>
  <si>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</si>
  <si>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</si>
  <si>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</si>
  <si>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</si>
  <si>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</si>
  <si>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</si>
  <si>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</si>
  <si>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</si>
  <si>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</si>
  <si>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</si>
  <si>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</si>
  <si>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</si>
  <si>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</si>
  <si>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</si>
  <si>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</si>
  <si>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</si>
  <si>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</si>
  <si>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</si>
  <si>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</si>
  <si>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</si>
  <si>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</si>
  <si>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</si>
  <si>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</si>
  <si>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</si>
  <si>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</si>
  <si>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</si>
  <si>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</si>
  <si>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</si>
  <si>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</si>
  <si>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</si>
  <si>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</si>
  <si>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</si>
  <si>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</si>
  <si>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</si>
  <si>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</si>
  <si>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</si>
  <si>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</si>
  <si>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</si>
  <si>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</si>
  <si>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</si>
  <si>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</si>
  <si>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</si>
  <si>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</si>
  <si>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</si>
  <si>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</si>
  <si>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</si>
  <si>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</si>
  <si>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</si>
  <si>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</si>
  <si>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</si>
  <si>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</si>
  <si>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</si>
  <si>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</si>
  <si>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</si>
  <si>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</si>
  <si>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</si>
  <si>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</si>
  <si>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</si>
  <si>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</si>
  <si>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</si>
  <si>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</si>
  <si>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</si>
  <si>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</si>
  <si>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</si>
  <si>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</si>
  <si>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</si>
  <si>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</si>
  <si>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</si>
  <si>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</si>
  <si>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</si>
  <si>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</si>
  <si>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</si>
  <si>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</si>
  <si>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</si>
  <si>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</si>
  <si>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</si>
  <si>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</si>
  <si>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</si>
  <si>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</si>
  <si>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ALPHA LEON ENTERPRISES LLP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</si>
  <si>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</si>
  <si>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</si>
  <si>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</si>
  <si>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</si>
  <si>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</si>
  <si>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</si>
  <si>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</si>
  <si>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</si>
  <si>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</si>
  <si>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</si>
  <si>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</si>
  <si>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</si>
  <si>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</si>
  <si>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</si>
  <si>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</si>
  <si>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</si>
  <si>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</si>
  <si>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</si>
  <si>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</si>
  <si>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</si>
  <si>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</si>
  <si>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</si>
  <si>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</si>
  <si>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</si>
  <si>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</si>
  <si>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</si>
  <si>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</si>
  <si>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</si>
  <si>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</si>
  <si>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</si>
  <si>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</si>
  <si>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KSHITIJPOL</t>
  </si>
  <si>
    <t>Kshitij Polyline Limited</t>
  </si>
  <si>
    <t>PALASH  BANERJEE</t>
  </si>
  <si>
    <t>VISHESH GUPTA</t>
  </si>
  <si>
    <t>Part Profit of Rs.6/-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</si>
  <si>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</si>
  <si>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</si>
  <si>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</si>
  <si>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</si>
  <si>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</si>
  <si>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</si>
  <si>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</si>
  <si>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</si>
  <si>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</si>
  <si>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</si>
  <si>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</si>
  <si>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</si>
  <si>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</si>
  <si>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2375-2395</t>
  </si>
  <si>
    <t>2600-2700</t>
  </si>
  <si>
    <t>947-953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</si>
  <si>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</si>
  <si>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</si>
  <si>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</si>
  <si>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</si>
  <si>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</si>
  <si>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</si>
  <si>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</si>
  <si>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</si>
  <si>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</si>
  <si>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</si>
  <si>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</si>
  <si>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</si>
  <si>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</si>
  <si>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</si>
  <si>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</si>
  <si>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</si>
  <si>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</si>
  <si>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5650-5700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</si>
  <si>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</si>
  <si>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</si>
  <si>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</si>
  <si>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</si>
  <si>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</si>
  <si>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</si>
  <si>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</si>
  <si>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KBCGLOBAL</t>
  </si>
  <si>
    <t>KBC Global Limited</t>
  </si>
  <si>
    <t>ANUSTUP TRADING  PRIVATE LIMITED</t>
  </si>
  <si>
    <t>NEELAM NYATI</t>
  </si>
  <si>
    <t>GOUTAM CHORARIA</t>
  </si>
  <si>
    <t>ITC&lt;&gt;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</si>
</sst>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3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6" sqref="C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17" sqref="D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3" t="s">
        <v>20</v>
      </c>
      <c r="F9" s="23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3"/>
      <c r="N9" s="24"/>
      <c r="O9" s="24"/>
      <c r="P9" s="24"/>
    </row>
    <row r="10" spans="1:16" ht="59.25" customHeight="1">
      <c r="A10" s="453"/>
      <c r="B10" s="455"/>
      <c r="C10" s="455"/>
      <c r="D10" s="4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15769.45</v>
      </c>
      <c r="F11" s="32">
        <v>15830.25</v>
      </c>
      <c r="G11" s="33">
        <v>15679.2</v>
      </c>
      <c r="H11" s="33">
        <v>15588.95</v>
      </c>
      <c r="I11" s="33">
        <v>15437.900000000001</v>
      </c>
      <c r="J11" s="33">
        <v>15920.5</v>
      </c>
      <c r="K11" s="33">
        <v>16071.55</v>
      </c>
      <c r="L11" s="33">
        <v>16161.8</v>
      </c>
      <c r="M11" s="34">
        <v>15981.3</v>
      </c>
      <c r="N11" s="34">
        <v>15740</v>
      </c>
      <c r="O11" s="35">
        <v>12987650</v>
      </c>
      <c r="P11" s="36">
        <v>7.991036535679244E-2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33274.300000000003</v>
      </c>
      <c r="F12" s="37">
        <v>33344.76666666667</v>
      </c>
      <c r="G12" s="38">
        <v>33089.53333333334</v>
      </c>
      <c r="H12" s="38">
        <v>32904.76666666667</v>
      </c>
      <c r="I12" s="38">
        <v>32649.53333333334</v>
      </c>
      <c r="J12" s="38">
        <v>33529.53333333334</v>
      </c>
      <c r="K12" s="38">
        <v>33784.766666666663</v>
      </c>
      <c r="L12" s="38">
        <v>33969.53333333334</v>
      </c>
      <c r="M12" s="28">
        <v>33600</v>
      </c>
      <c r="N12" s="28">
        <v>33160</v>
      </c>
      <c r="O12" s="39">
        <v>2888750</v>
      </c>
      <c r="P12" s="40">
        <v>2.0774544258435332E-4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15400.15</v>
      </c>
      <c r="F13" s="37">
        <v>15466.033333333333</v>
      </c>
      <c r="G13" s="38">
        <v>15334.116666666665</v>
      </c>
      <c r="H13" s="38">
        <v>15268.083333333332</v>
      </c>
      <c r="I13" s="38">
        <v>15136.166666666664</v>
      </c>
      <c r="J13" s="38">
        <v>15532.066666666666</v>
      </c>
      <c r="K13" s="38">
        <v>15663.983333333334</v>
      </c>
      <c r="L13" s="38">
        <v>15730.016666666666</v>
      </c>
      <c r="M13" s="28">
        <v>15597.95</v>
      </c>
      <c r="N13" s="28">
        <v>15400</v>
      </c>
      <c r="O13" s="39">
        <v>8600</v>
      </c>
      <c r="P13" s="40">
        <v>0.2011173184357542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6410.05</v>
      </c>
      <c r="F14" s="37">
        <v>6501.1166666666659</v>
      </c>
      <c r="G14" s="38">
        <v>6318.9833333333318</v>
      </c>
      <c r="H14" s="38">
        <v>6227.9166666666661</v>
      </c>
      <c r="I14" s="38">
        <v>6045.7833333333319</v>
      </c>
      <c r="J14" s="38">
        <v>6592.1833333333316</v>
      </c>
      <c r="K14" s="38">
        <v>6774.3166666666648</v>
      </c>
      <c r="L14" s="38">
        <v>6865.3833333333314</v>
      </c>
      <c r="M14" s="28">
        <v>6683.25</v>
      </c>
      <c r="N14" s="28">
        <v>6410.05</v>
      </c>
      <c r="O14" s="39">
        <v>1800</v>
      </c>
      <c r="P14" s="40">
        <v>-0.04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745.3</v>
      </c>
      <c r="F15" s="37">
        <v>752.84999999999991</v>
      </c>
      <c r="G15" s="38">
        <v>733.29999999999984</v>
      </c>
      <c r="H15" s="38">
        <v>721.3</v>
      </c>
      <c r="I15" s="38">
        <v>701.74999999999989</v>
      </c>
      <c r="J15" s="38">
        <v>764.8499999999998</v>
      </c>
      <c r="K15" s="38">
        <v>784.4</v>
      </c>
      <c r="L15" s="38">
        <v>796.39999999999975</v>
      </c>
      <c r="M15" s="28">
        <v>772.4</v>
      </c>
      <c r="N15" s="28">
        <v>740.85</v>
      </c>
      <c r="O15" s="39">
        <v>3087200</v>
      </c>
      <c r="P15" s="40">
        <v>0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2268.75</v>
      </c>
      <c r="F16" s="37">
        <v>2264</v>
      </c>
      <c r="G16" s="38">
        <v>2233.6</v>
      </c>
      <c r="H16" s="38">
        <v>2198.4499999999998</v>
      </c>
      <c r="I16" s="38">
        <v>2168.0499999999997</v>
      </c>
      <c r="J16" s="38">
        <v>2299.15</v>
      </c>
      <c r="K16" s="38">
        <v>2329.5499999999997</v>
      </c>
      <c r="L16" s="38">
        <v>2364.7000000000003</v>
      </c>
      <c r="M16" s="28">
        <v>2294.4</v>
      </c>
      <c r="N16" s="28">
        <v>2228.85</v>
      </c>
      <c r="O16" s="39">
        <v>387250</v>
      </c>
      <c r="P16" s="40">
        <v>-3.6092097075295579E-2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18121.95</v>
      </c>
      <c r="F17" s="37">
        <v>17893.966666666664</v>
      </c>
      <c r="G17" s="38">
        <v>17566.933333333327</v>
      </c>
      <c r="H17" s="38">
        <v>17011.916666666664</v>
      </c>
      <c r="I17" s="38">
        <v>16684.883333333328</v>
      </c>
      <c r="J17" s="38">
        <v>18448.983333333326</v>
      </c>
      <c r="K17" s="38">
        <v>18776.016666666659</v>
      </c>
      <c r="L17" s="38">
        <v>19331.033333333326</v>
      </c>
      <c r="M17" s="28">
        <v>18221</v>
      </c>
      <c r="N17" s="28">
        <v>17338.95</v>
      </c>
      <c r="O17" s="39">
        <v>31340</v>
      </c>
      <c r="P17" s="40">
        <v>3.041262534933421E-2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97.9</v>
      </c>
      <c r="F18" s="37">
        <v>97.816666666666677</v>
      </c>
      <c r="G18" s="38">
        <v>95.983333333333348</v>
      </c>
      <c r="H18" s="38">
        <v>94.066666666666677</v>
      </c>
      <c r="I18" s="38">
        <v>92.233333333333348</v>
      </c>
      <c r="J18" s="38">
        <v>99.733333333333348</v>
      </c>
      <c r="K18" s="38">
        <v>101.56666666666669</v>
      </c>
      <c r="L18" s="38">
        <v>103.48333333333335</v>
      </c>
      <c r="M18" s="28">
        <v>99.65</v>
      </c>
      <c r="N18" s="28">
        <v>95.9</v>
      </c>
      <c r="O18" s="39">
        <v>22232800</v>
      </c>
      <c r="P18" s="40">
        <v>-1.6456681766704416E-2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269.25</v>
      </c>
      <c r="F19" s="37">
        <v>269.66666666666669</v>
      </c>
      <c r="G19" s="38">
        <v>263.58333333333337</v>
      </c>
      <c r="H19" s="38">
        <v>257.91666666666669</v>
      </c>
      <c r="I19" s="38">
        <v>251.83333333333337</v>
      </c>
      <c r="J19" s="38">
        <v>275.33333333333337</v>
      </c>
      <c r="K19" s="38">
        <v>281.41666666666674</v>
      </c>
      <c r="L19" s="38">
        <v>287.08333333333337</v>
      </c>
      <c r="M19" s="28">
        <v>275.75</v>
      </c>
      <c r="N19" s="28">
        <v>264</v>
      </c>
      <c r="O19" s="39">
        <v>14068600</v>
      </c>
      <c r="P19" s="40">
        <v>2.7340041769508258E-2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2228.6999999999998</v>
      </c>
      <c r="F20" s="37">
        <v>2224.0333333333333</v>
      </c>
      <c r="G20" s="38">
        <v>2194.9666666666667</v>
      </c>
      <c r="H20" s="38">
        <v>2161.2333333333336</v>
      </c>
      <c r="I20" s="38">
        <v>2132.166666666667</v>
      </c>
      <c r="J20" s="38">
        <v>2257.7666666666664</v>
      </c>
      <c r="K20" s="38">
        <v>2286.833333333333</v>
      </c>
      <c r="L20" s="38">
        <v>2320.5666666666662</v>
      </c>
      <c r="M20" s="28">
        <v>2253.1</v>
      </c>
      <c r="N20" s="28">
        <v>2190.3000000000002</v>
      </c>
      <c r="O20" s="39">
        <v>2454000</v>
      </c>
      <c r="P20" s="40">
        <v>7.2857875833760907E-3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2115.1999999999998</v>
      </c>
      <c r="F21" s="37">
        <v>2121.8833333333337</v>
      </c>
      <c r="G21" s="38">
        <v>2089.3666666666672</v>
      </c>
      <c r="H21" s="38">
        <v>2063.5333333333338</v>
      </c>
      <c r="I21" s="38">
        <v>2031.0166666666673</v>
      </c>
      <c r="J21" s="38">
        <v>2147.7166666666672</v>
      </c>
      <c r="K21" s="38">
        <v>2180.2333333333336</v>
      </c>
      <c r="L21" s="38">
        <v>2206.0666666666671</v>
      </c>
      <c r="M21" s="28">
        <v>2154.4</v>
      </c>
      <c r="N21" s="28">
        <v>2096.0500000000002</v>
      </c>
      <c r="O21" s="39">
        <v>19527000</v>
      </c>
      <c r="P21" s="40">
        <v>-2.986903576625565E-3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733.5</v>
      </c>
      <c r="F22" s="37">
        <v>736.98333333333323</v>
      </c>
      <c r="G22" s="38">
        <v>726.11666666666645</v>
      </c>
      <c r="H22" s="38">
        <v>718.73333333333323</v>
      </c>
      <c r="I22" s="38">
        <v>707.86666666666645</v>
      </c>
      <c r="J22" s="38">
        <v>744.36666666666645</v>
      </c>
      <c r="K22" s="38">
        <v>755.23333333333323</v>
      </c>
      <c r="L22" s="38">
        <v>762.61666666666645</v>
      </c>
      <c r="M22" s="28">
        <v>747.85</v>
      </c>
      <c r="N22" s="28">
        <v>729.6</v>
      </c>
      <c r="O22" s="39">
        <v>94705000</v>
      </c>
      <c r="P22" s="40">
        <v>0.17452640064490124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2921.35</v>
      </c>
      <c r="F23" s="37">
        <v>2892</v>
      </c>
      <c r="G23" s="38">
        <v>2811.55</v>
      </c>
      <c r="H23" s="38">
        <v>2701.75</v>
      </c>
      <c r="I23" s="38">
        <v>2621.3000000000002</v>
      </c>
      <c r="J23" s="38">
        <v>3001.8</v>
      </c>
      <c r="K23" s="38">
        <v>3082.25</v>
      </c>
      <c r="L23" s="38">
        <v>3192.05</v>
      </c>
      <c r="M23" s="28">
        <v>2972.45</v>
      </c>
      <c r="N23" s="28">
        <v>2782.2</v>
      </c>
      <c r="O23" s="39">
        <v>350800</v>
      </c>
      <c r="P23" s="40">
        <v>6.561360874848117E-2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513.35</v>
      </c>
      <c r="F24" s="37">
        <v>512.20000000000005</v>
      </c>
      <c r="G24" s="38">
        <v>509.35000000000014</v>
      </c>
      <c r="H24" s="38">
        <v>505.35000000000008</v>
      </c>
      <c r="I24" s="38">
        <v>502.50000000000017</v>
      </c>
      <c r="J24" s="38">
        <v>516.20000000000005</v>
      </c>
      <c r="K24" s="38">
        <v>519.04999999999995</v>
      </c>
      <c r="L24" s="38">
        <v>523.05000000000007</v>
      </c>
      <c r="M24" s="28">
        <v>515.04999999999995</v>
      </c>
      <c r="N24" s="28">
        <v>508.2</v>
      </c>
      <c r="O24" s="39">
        <v>7606000</v>
      </c>
      <c r="P24" s="40">
        <v>4.6217331499312245E-2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364.25</v>
      </c>
      <c r="F25" s="37">
        <v>362.38333333333338</v>
      </c>
      <c r="G25" s="38">
        <v>359.46666666666675</v>
      </c>
      <c r="H25" s="38">
        <v>354.68333333333339</v>
      </c>
      <c r="I25" s="38">
        <v>351.76666666666677</v>
      </c>
      <c r="J25" s="38">
        <v>367.16666666666674</v>
      </c>
      <c r="K25" s="38">
        <v>370.08333333333337</v>
      </c>
      <c r="L25" s="38">
        <v>374.86666666666673</v>
      </c>
      <c r="M25" s="28">
        <v>365.3</v>
      </c>
      <c r="N25" s="28">
        <v>357.6</v>
      </c>
      <c r="O25" s="39">
        <v>52304700</v>
      </c>
      <c r="P25" s="40">
        <v>1.4394181818181818E-2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731.05</v>
      </c>
      <c r="F26" s="37">
        <v>737.73333333333323</v>
      </c>
      <c r="G26" s="38">
        <v>721.91666666666652</v>
      </c>
      <c r="H26" s="38">
        <v>712.7833333333333</v>
      </c>
      <c r="I26" s="38">
        <v>696.96666666666658</v>
      </c>
      <c r="J26" s="38">
        <v>746.86666666666645</v>
      </c>
      <c r="K26" s="38">
        <v>762.68333333333328</v>
      </c>
      <c r="L26" s="38">
        <v>771.81666666666638</v>
      </c>
      <c r="M26" s="28">
        <v>753.55</v>
      </c>
      <c r="N26" s="28">
        <v>728.6</v>
      </c>
      <c r="O26" s="39">
        <v>1339800</v>
      </c>
      <c r="P26" s="40">
        <v>-2.6944585663446874E-2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3627.75</v>
      </c>
      <c r="F27" s="37">
        <v>3648.6333333333332</v>
      </c>
      <c r="G27" s="38">
        <v>3583.3666666666663</v>
      </c>
      <c r="H27" s="38">
        <v>3538.9833333333331</v>
      </c>
      <c r="I27" s="38">
        <v>3473.7166666666662</v>
      </c>
      <c r="J27" s="38">
        <v>3693.0166666666664</v>
      </c>
      <c r="K27" s="38">
        <v>3758.2833333333328</v>
      </c>
      <c r="L27" s="38">
        <v>3802.6666666666665</v>
      </c>
      <c r="M27" s="28">
        <v>3713.9</v>
      </c>
      <c r="N27" s="28">
        <v>3604.25</v>
      </c>
      <c r="O27" s="39">
        <v>2283000</v>
      </c>
      <c r="P27" s="40">
        <v>1.90826916638768E-2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212.15</v>
      </c>
      <c r="F28" s="37">
        <v>211.94999999999996</v>
      </c>
      <c r="G28" s="38">
        <v>206.89999999999992</v>
      </c>
      <c r="H28" s="38">
        <v>201.64999999999995</v>
      </c>
      <c r="I28" s="38">
        <v>196.59999999999991</v>
      </c>
      <c r="J28" s="38">
        <v>217.19999999999993</v>
      </c>
      <c r="K28" s="38">
        <v>222.24999999999994</v>
      </c>
      <c r="L28" s="38">
        <v>227.49999999999994</v>
      </c>
      <c r="M28" s="28">
        <v>217</v>
      </c>
      <c r="N28" s="28">
        <v>206.7</v>
      </c>
      <c r="O28" s="39">
        <v>11203000</v>
      </c>
      <c r="P28" s="40">
        <v>2.9025443189124644E-2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122.65</v>
      </c>
      <c r="F29" s="37">
        <v>123.26666666666667</v>
      </c>
      <c r="G29" s="38">
        <v>121.13333333333333</v>
      </c>
      <c r="H29" s="38">
        <v>119.61666666666666</v>
      </c>
      <c r="I29" s="38">
        <v>117.48333333333332</v>
      </c>
      <c r="J29" s="38">
        <v>124.78333333333333</v>
      </c>
      <c r="K29" s="38">
        <v>126.91666666666669</v>
      </c>
      <c r="L29" s="38">
        <v>128.43333333333334</v>
      </c>
      <c r="M29" s="28">
        <v>125.4</v>
      </c>
      <c r="N29" s="28">
        <v>121.75</v>
      </c>
      <c r="O29" s="39">
        <v>32324500</v>
      </c>
      <c r="P29" s="40">
        <v>7.4959481361426255E-3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3042.55</v>
      </c>
      <c r="F30" s="37">
        <v>3042.7666666666664</v>
      </c>
      <c r="G30" s="38">
        <v>3015.5333333333328</v>
      </c>
      <c r="H30" s="38">
        <v>2988.5166666666664</v>
      </c>
      <c r="I30" s="38">
        <v>2961.2833333333328</v>
      </c>
      <c r="J30" s="38">
        <v>3069.7833333333328</v>
      </c>
      <c r="K30" s="38">
        <v>3097.0166666666664</v>
      </c>
      <c r="L30" s="38">
        <v>3124.0333333333328</v>
      </c>
      <c r="M30" s="28">
        <v>3070</v>
      </c>
      <c r="N30" s="28">
        <v>3015.75</v>
      </c>
      <c r="O30" s="39">
        <v>5410050</v>
      </c>
      <c r="P30" s="40">
        <v>-1.9554850433066147E-3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1662.7</v>
      </c>
      <c r="F31" s="37">
        <v>1678.3666666666668</v>
      </c>
      <c r="G31" s="38">
        <v>1634.4333333333336</v>
      </c>
      <c r="H31" s="38">
        <v>1606.1666666666667</v>
      </c>
      <c r="I31" s="38">
        <v>1562.2333333333336</v>
      </c>
      <c r="J31" s="38">
        <v>1706.6333333333337</v>
      </c>
      <c r="K31" s="38">
        <v>1750.5666666666671</v>
      </c>
      <c r="L31" s="38">
        <v>1778.8333333333337</v>
      </c>
      <c r="M31" s="28">
        <v>1722.3</v>
      </c>
      <c r="N31" s="28">
        <v>1650.1</v>
      </c>
      <c r="O31" s="39">
        <v>732600</v>
      </c>
      <c r="P31" s="40">
        <v>9.991742361684558E-2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8234.65</v>
      </c>
      <c r="F32" s="37">
        <v>8270.0666666666657</v>
      </c>
      <c r="G32" s="38">
        <v>8140.1833333333307</v>
      </c>
      <c r="H32" s="38">
        <v>8045.7166666666653</v>
      </c>
      <c r="I32" s="38">
        <v>7915.8333333333303</v>
      </c>
      <c r="J32" s="38">
        <v>8364.533333333331</v>
      </c>
      <c r="K32" s="38">
        <v>8494.4166666666661</v>
      </c>
      <c r="L32" s="38">
        <v>8588.8833333333314</v>
      </c>
      <c r="M32" s="28">
        <v>8399.9500000000007</v>
      </c>
      <c r="N32" s="28">
        <v>8175.6</v>
      </c>
      <c r="O32" s="39">
        <v>196950</v>
      </c>
      <c r="P32" s="40">
        <v>6.7479674796747963E-2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1263.25</v>
      </c>
      <c r="F33" s="37">
        <v>1263.2</v>
      </c>
      <c r="G33" s="38">
        <v>1250.0500000000002</v>
      </c>
      <c r="H33" s="38">
        <v>1236.8500000000001</v>
      </c>
      <c r="I33" s="38">
        <v>1223.7000000000003</v>
      </c>
      <c r="J33" s="38">
        <v>1276.4000000000001</v>
      </c>
      <c r="K33" s="38">
        <v>1289.5500000000002</v>
      </c>
      <c r="L33" s="38">
        <v>1302.75</v>
      </c>
      <c r="M33" s="28">
        <v>1276.3499999999999</v>
      </c>
      <c r="N33" s="28">
        <v>1250</v>
      </c>
      <c r="O33" s="39">
        <v>3012500</v>
      </c>
      <c r="P33" s="40">
        <v>5.5536089698668537E-2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523</v>
      </c>
      <c r="F34" s="37">
        <v>532.44999999999993</v>
      </c>
      <c r="G34" s="38">
        <v>510.79999999999984</v>
      </c>
      <c r="H34" s="38">
        <v>498.59999999999991</v>
      </c>
      <c r="I34" s="38">
        <v>476.94999999999982</v>
      </c>
      <c r="J34" s="38">
        <v>544.64999999999986</v>
      </c>
      <c r="K34" s="38">
        <v>566.29999999999995</v>
      </c>
      <c r="L34" s="38">
        <v>578.49999999999989</v>
      </c>
      <c r="M34" s="28">
        <v>554.1</v>
      </c>
      <c r="N34" s="28">
        <v>520.25</v>
      </c>
      <c r="O34" s="39">
        <v>16481250</v>
      </c>
      <c r="P34" s="40">
        <v>1.8791821848583658E-2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649.65</v>
      </c>
      <c r="F35" s="37">
        <v>649.06666666666661</v>
      </c>
      <c r="G35" s="38">
        <v>641.18333333333317</v>
      </c>
      <c r="H35" s="38">
        <v>632.71666666666658</v>
      </c>
      <c r="I35" s="38">
        <v>624.83333333333314</v>
      </c>
      <c r="J35" s="38">
        <v>657.53333333333319</v>
      </c>
      <c r="K35" s="38">
        <v>665.41666666666663</v>
      </c>
      <c r="L35" s="38">
        <v>673.88333333333321</v>
      </c>
      <c r="M35" s="28">
        <v>656.95</v>
      </c>
      <c r="N35" s="28">
        <v>640.6</v>
      </c>
      <c r="O35" s="39">
        <v>63711600</v>
      </c>
      <c r="P35" s="40">
        <v>-1.8236510622297423E-3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3680.45</v>
      </c>
      <c r="F36" s="37">
        <v>3707.7333333333336</v>
      </c>
      <c r="G36" s="38">
        <v>3637.7666666666673</v>
      </c>
      <c r="H36" s="38">
        <v>3595.0833333333339</v>
      </c>
      <c r="I36" s="38">
        <v>3525.1166666666677</v>
      </c>
      <c r="J36" s="38">
        <v>3750.416666666667</v>
      </c>
      <c r="K36" s="38">
        <v>3820.3833333333332</v>
      </c>
      <c r="L36" s="38">
        <v>3863.0666666666666</v>
      </c>
      <c r="M36" s="28">
        <v>3777.7</v>
      </c>
      <c r="N36" s="28">
        <v>3665.05</v>
      </c>
      <c r="O36" s="39">
        <v>3444750</v>
      </c>
      <c r="P36" s="40">
        <v>1.1005943209333039E-2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12410.25</v>
      </c>
      <c r="F37" s="37">
        <v>12370.25</v>
      </c>
      <c r="G37" s="38">
        <v>12192.5</v>
      </c>
      <c r="H37" s="38">
        <v>11974.75</v>
      </c>
      <c r="I37" s="38">
        <v>11797</v>
      </c>
      <c r="J37" s="38">
        <v>12588</v>
      </c>
      <c r="K37" s="38">
        <v>12765.75</v>
      </c>
      <c r="L37" s="38">
        <v>12983.5</v>
      </c>
      <c r="M37" s="28">
        <v>12548</v>
      </c>
      <c r="N37" s="28">
        <v>12152.5</v>
      </c>
      <c r="O37" s="39">
        <v>969400</v>
      </c>
      <c r="P37" s="40">
        <v>1.9348054679284962E-2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5701.15</v>
      </c>
      <c r="F38" s="37">
        <v>5685.3</v>
      </c>
      <c r="G38" s="38">
        <v>5622.85</v>
      </c>
      <c r="H38" s="38">
        <v>5544.55</v>
      </c>
      <c r="I38" s="38">
        <v>5482.1</v>
      </c>
      <c r="J38" s="38">
        <v>5763.6</v>
      </c>
      <c r="K38" s="38">
        <v>5826.0499999999993</v>
      </c>
      <c r="L38" s="38">
        <v>5904.35</v>
      </c>
      <c r="M38" s="28">
        <v>5747.75</v>
      </c>
      <c r="N38" s="28">
        <v>5607</v>
      </c>
      <c r="O38" s="39">
        <v>5442750</v>
      </c>
      <c r="P38" s="40">
        <v>1.8597796336585024E-2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2100.1</v>
      </c>
      <c r="F39" s="37">
        <v>2077.9666666666667</v>
      </c>
      <c r="G39" s="38">
        <v>2042.0833333333335</v>
      </c>
      <c r="H39" s="38">
        <v>1984.0666666666668</v>
      </c>
      <c r="I39" s="38">
        <v>1948.1833333333336</v>
      </c>
      <c r="J39" s="38">
        <v>2135.9833333333336</v>
      </c>
      <c r="K39" s="38">
        <v>2171.8666666666668</v>
      </c>
      <c r="L39" s="38">
        <v>2229.8833333333332</v>
      </c>
      <c r="M39" s="28">
        <v>2113.85</v>
      </c>
      <c r="N39" s="28">
        <v>2019.95</v>
      </c>
      <c r="O39" s="39">
        <v>1279700</v>
      </c>
      <c r="P39" s="40">
        <v>1.97625308789545E-2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406.95</v>
      </c>
      <c r="F40" s="37">
        <v>410.63333333333338</v>
      </c>
      <c r="G40" s="38">
        <v>399.56666666666678</v>
      </c>
      <c r="H40" s="38">
        <v>392.18333333333339</v>
      </c>
      <c r="I40" s="38">
        <v>381.11666666666679</v>
      </c>
      <c r="J40" s="38">
        <v>418.01666666666677</v>
      </c>
      <c r="K40" s="38">
        <v>429.08333333333337</v>
      </c>
      <c r="L40" s="38">
        <v>436.46666666666675</v>
      </c>
      <c r="M40" s="28">
        <v>421.7</v>
      </c>
      <c r="N40" s="28">
        <v>403.25</v>
      </c>
      <c r="O40" s="39">
        <v>7443200</v>
      </c>
      <c r="P40" s="40">
        <v>-4.9836601307189546E-2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314.05</v>
      </c>
      <c r="F41" s="37">
        <v>316.14999999999998</v>
      </c>
      <c r="G41" s="38">
        <v>307.29999999999995</v>
      </c>
      <c r="H41" s="38">
        <v>300.54999999999995</v>
      </c>
      <c r="I41" s="38">
        <v>291.69999999999993</v>
      </c>
      <c r="J41" s="38">
        <v>322.89999999999998</v>
      </c>
      <c r="K41" s="38">
        <v>331.75</v>
      </c>
      <c r="L41" s="38">
        <v>338.5</v>
      </c>
      <c r="M41" s="28">
        <v>325</v>
      </c>
      <c r="N41" s="28">
        <v>309.39999999999998</v>
      </c>
      <c r="O41" s="39">
        <v>41344200</v>
      </c>
      <c r="P41" s="40">
        <v>2.9676783072578115E-2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96.3</v>
      </c>
      <c r="F42" s="37">
        <v>96.483333333333348</v>
      </c>
      <c r="G42" s="38">
        <v>94.966666666666697</v>
      </c>
      <c r="H42" s="38">
        <v>93.633333333333354</v>
      </c>
      <c r="I42" s="38">
        <v>92.116666666666703</v>
      </c>
      <c r="J42" s="38">
        <v>97.816666666666691</v>
      </c>
      <c r="K42" s="38">
        <v>99.333333333333343</v>
      </c>
      <c r="L42" s="38">
        <v>100.66666666666669</v>
      </c>
      <c r="M42" s="28">
        <v>98</v>
      </c>
      <c r="N42" s="28">
        <v>95.15</v>
      </c>
      <c r="O42" s="39">
        <v>119550600</v>
      </c>
      <c r="P42" s="40">
        <v>7.8911027816137309E-3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1736.95</v>
      </c>
      <c r="F43" s="37">
        <v>1731.4833333333333</v>
      </c>
      <c r="G43" s="38">
        <v>1710.4666666666667</v>
      </c>
      <c r="H43" s="38">
        <v>1683.9833333333333</v>
      </c>
      <c r="I43" s="38">
        <v>1662.9666666666667</v>
      </c>
      <c r="J43" s="38">
        <v>1757.9666666666667</v>
      </c>
      <c r="K43" s="38">
        <v>1778.9833333333336</v>
      </c>
      <c r="L43" s="38">
        <v>1805.4666666666667</v>
      </c>
      <c r="M43" s="28">
        <v>1752.5</v>
      </c>
      <c r="N43" s="28">
        <v>1705</v>
      </c>
      <c r="O43" s="39">
        <v>1412400</v>
      </c>
      <c r="P43" s="40">
        <v>-1.0213914048949701E-2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227.45</v>
      </c>
      <c r="F44" s="37">
        <v>227.46666666666667</v>
      </c>
      <c r="G44" s="38">
        <v>223.98333333333335</v>
      </c>
      <c r="H44" s="38">
        <v>220.51666666666668</v>
      </c>
      <c r="I44" s="38">
        <v>217.03333333333336</v>
      </c>
      <c r="J44" s="38">
        <v>230.93333333333334</v>
      </c>
      <c r="K44" s="38">
        <v>234.41666666666663</v>
      </c>
      <c r="L44" s="38">
        <v>237.88333333333333</v>
      </c>
      <c r="M44" s="28">
        <v>230.95</v>
      </c>
      <c r="N44" s="28">
        <v>224</v>
      </c>
      <c r="O44" s="39">
        <v>29959200</v>
      </c>
      <c r="P44" s="40">
        <v>1.5717598557072918E-2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627.25</v>
      </c>
      <c r="F45" s="37">
        <v>628.93333333333339</v>
      </c>
      <c r="G45" s="38">
        <v>620.66666666666674</v>
      </c>
      <c r="H45" s="38">
        <v>614.08333333333337</v>
      </c>
      <c r="I45" s="38">
        <v>605.81666666666672</v>
      </c>
      <c r="J45" s="38">
        <v>635.51666666666677</v>
      </c>
      <c r="K45" s="38">
        <v>643.78333333333342</v>
      </c>
      <c r="L45" s="38">
        <v>650.36666666666679</v>
      </c>
      <c r="M45" s="28">
        <v>637.20000000000005</v>
      </c>
      <c r="N45" s="28">
        <v>622.35</v>
      </c>
      <c r="O45" s="39">
        <v>4902700</v>
      </c>
      <c r="P45" s="40">
        <v>2.3891569032850907E-2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660.25</v>
      </c>
      <c r="F46" s="37">
        <v>664.61666666666667</v>
      </c>
      <c r="G46" s="38">
        <v>646.2833333333333</v>
      </c>
      <c r="H46" s="38">
        <v>632.31666666666661</v>
      </c>
      <c r="I46" s="38">
        <v>613.98333333333323</v>
      </c>
      <c r="J46" s="38">
        <v>678.58333333333337</v>
      </c>
      <c r="K46" s="38">
        <v>696.91666666666663</v>
      </c>
      <c r="L46" s="38">
        <v>710.88333333333344</v>
      </c>
      <c r="M46" s="28">
        <v>682.95</v>
      </c>
      <c r="N46" s="28">
        <v>650.65</v>
      </c>
      <c r="O46" s="39">
        <v>5881000</v>
      </c>
      <c r="P46" s="40">
        <v>-4.6738899511366053E-4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672.05</v>
      </c>
      <c r="F47" s="37">
        <v>675.73333333333335</v>
      </c>
      <c r="G47" s="38">
        <v>662.11666666666667</v>
      </c>
      <c r="H47" s="38">
        <v>652.18333333333328</v>
      </c>
      <c r="I47" s="38">
        <v>638.56666666666661</v>
      </c>
      <c r="J47" s="38">
        <v>685.66666666666674</v>
      </c>
      <c r="K47" s="38">
        <v>699.28333333333353</v>
      </c>
      <c r="L47" s="38">
        <v>709.21666666666681</v>
      </c>
      <c r="M47" s="28">
        <v>689.35</v>
      </c>
      <c r="N47" s="28">
        <v>665.8</v>
      </c>
      <c r="O47" s="39">
        <v>62169900</v>
      </c>
      <c r="P47" s="40">
        <v>7.7302125038497078E-3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49.4</v>
      </c>
      <c r="F48" s="37">
        <v>49.233333333333327</v>
      </c>
      <c r="G48" s="38">
        <v>48.266666666666652</v>
      </c>
      <c r="H48" s="38">
        <v>47.133333333333326</v>
      </c>
      <c r="I48" s="38">
        <v>46.16666666666665</v>
      </c>
      <c r="J48" s="38">
        <v>50.366666666666653</v>
      </c>
      <c r="K48" s="38">
        <v>51.333333333333336</v>
      </c>
      <c r="L48" s="38">
        <v>52.466666666666654</v>
      </c>
      <c r="M48" s="28">
        <v>50.2</v>
      </c>
      <c r="N48" s="28">
        <v>48.1</v>
      </c>
      <c r="O48" s="39">
        <v>119469000</v>
      </c>
      <c r="P48" s="40">
        <v>2.7080700487452609E-2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322.39999999999998</v>
      </c>
      <c r="F49" s="37">
        <v>326.93333333333334</v>
      </c>
      <c r="G49" s="38">
        <v>316.51666666666665</v>
      </c>
      <c r="H49" s="38">
        <v>310.63333333333333</v>
      </c>
      <c r="I49" s="38">
        <v>300.21666666666664</v>
      </c>
      <c r="J49" s="38">
        <v>332.81666666666666</v>
      </c>
      <c r="K49" s="38">
        <v>343.23333333333329</v>
      </c>
      <c r="L49" s="38">
        <v>349.11666666666667</v>
      </c>
      <c r="M49" s="28">
        <v>337.35</v>
      </c>
      <c r="N49" s="28">
        <v>321.05</v>
      </c>
      <c r="O49" s="39">
        <v>12896100</v>
      </c>
      <c r="P49" s="40">
        <v>3.6605657237936774E-2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13366</v>
      </c>
      <c r="F50" s="37">
        <v>13513.9</v>
      </c>
      <c r="G50" s="38">
        <v>12898.699999999999</v>
      </c>
      <c r="H50" s="38">
        <v>12431.4</v>
      </c>
      <c r="I50" s="38">
        <v>11816.199999999999</v>
      </c>
      <c r="J50" s="38">
        <v>13981.199999999999</v>
      </c>
      <c r="K50" s="38">
        <v>14596.4</v>
      </c>
      <c r="L50" s="38">
        <v>15063.699999999999</v>
      </c>
      <c r="M50" s="28">
        <v>14129.1</v>
      </c>
      <c r="N50" s="28">
        <v>13046.6</v>
      </c>
      <c r="O50" s="39">
        <v>125050</v>
      </c>
      <c r="P50" s="40">
        <v>4.7758692919983241E-2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326.85000000000002</v>
      </c>
      <c r="F51" s="37">
        <v>326.55</v>
      </c>
      <c r="G51" s="38">
        <v>323.90000000000003</v>
      </c>
      <c r="H51" s="38">
        <v>320.95000000000005</v>
      </c>
      <c r="I51" s="38">
        <v>318.30000000000007</v>
      </c>
      <c r="J51" s="38">
        <v>329.5</v>
      </c>
      <c r="K51" s="38">
        <v>332.15</v>
      </c>
      <c r="L51" s="38">
        <v>335.09999999999997</v>
      </c>
      <c r="M51" s="28">
        <v>329.2</v>
      </c>
      <c r="N51" s="28">
        <v>323.60000000000002</v>
      </c>
      <c r="O51" s="39">
        <v>21088800</v>
      </c>
      <c r="P51" s="40">
        <v>2.4394509049575939E-2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3332.5</v>
      </c>
      <c r="F52" s="37">
        <v>3343.0833333333335</v>
      </c>
      <c r="G52" s="38">
        <v>3298.166666666667</v>
      </c>
      <c r="H52" s="38">
        <v>3263.8333333333335</v>
      </c>
      <c r="I52" s="38">
        <v>3218.916666666667</v>
      </c>
      <c r="J52" s="38">
        <v>3377.416666666667</v>
      </c>
      <c r="K52" s="38">
        <v>3422.3333333333339</v>
      </c>
      <c r="L52" s="38">
        <v>3456.666666666667</v>
      </c>
      <c r="M52" s="28">
        <v>3388</v>
      </c>
      <c r="N52" s="28">
        <v>3308.75</v>
      </c>
      <c r="O52" s="39">
        <v>1691800</v>
      </c>
      <c r="P52" s="40">
        <v>7.3885997207058518E-2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382.65</v>
      </c>
      <c r="F53" s="37">
        <v>382.55</v>
      </c>
      <c r="G53" s="38">
        <v>376.45000000000005</v>
      </c>
      <c r="H53" s="38">
        <v>370.25000000000006</v>
      </c>
      <c r="I53" s="38">
        <v>364.15000000000009</v>
      </c>
      <c r="J53" s="38">
        <v>388.75</v>
      </c>
      <c r="K53" s="38">
        <v>394.85</v>
      </c>
      <c r="L53" s="38">
        <v>401.04999999999995</v>
      </c>
      <c r="M53" s="28">
        <v>388.65</v>
      </c>
      <c r="N53" s="28">
        <v>376.35</v>
      </c>
      <c r="O53" s="39">
        <v>3642600</v>
      </c>
      <c r="P53" s="40">
        <v>2.7502750275027504E-2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186.75</v>
      </c>
      <c r="F54" s="37">
        <v>189.6</v>
      </c>
      <c r="G54" s="38">
        <v>181.95</v>
      </c>
      <c r="H54" s="38">
        <v>177.15</v>
      </c>
      <c r="I54" s="38">
        <v>169.5</v>
      </c>
      <c r="J54" s="38">
        <v>194.39999999999998</v>
      </c>
      <c r="K54" s="38">
        <v>202.05</v>
      </c>
      <c r="L54" s="38">
        <v>206.84999999999997</v>
      </c>
      <c r="M54" s="28">
        <v>197.25</v>
      </c>
      <c r="N54" s="28">
        <v>184.8</v>
      </c>
      <c r="O54" s="39">
        <v>48888900</v>
      </c>
      <c r="P54" s="40">
        <v>9.9280495286965253E-3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452.1</v>
      </c>
      <c r="F55" s="37">
        <v>457.68333333333339</v>
      </c>
      <c r="G55" s="38">
        <v>442.06666666666678</v>
      </c>
      <c r="H55" s="38">
        <v>432.03333333333336</v>
      </c>
      <c r="I55" s="38">
        <v>416.41666666666674</v>
      </c>
      <c r="J55" s="38">
        <v>467.71666666666681</v>
      </c>
      <c r="K55" s="38">
        <v>483.33333333333337</v>
      </c>
      <c r="L55" s="38">
        <v>493.36666666666684</v>
      </c>
      <c r="M55" s="28">
        <v>473.3</v>
      </c>
      <c r="N55" s="28">
        <v>447.65</v>
      </c>
      <c r="O55" s="39">
        <v>4050150</v>
      </c>
      <c r="P55" s="40">
        <v>3.0513520218308113E-2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400.55</v>
      </c>
      <c r="F56" s="37">
        <v>402.5333333333333</v>
      </c>
      <c r="G56" s="38">
        <v>390.56666666666661</v>
      </c>
      <c r="H56" s="38">
        <v>380.58333333333331</v>
      </c>
      <c r="I56" s="38">
        <v>368.61666666666662</v>
      </c>
      <c r="J56" s="38">
        <v>412.51666666666659</v>
      </c>
      <c r="K56" s="38">
        <v>424.48333333333329</v>
      </c>
      <c r="L56" s="38">
        <v>434.46666666666658</v>
      </c>
      <c r="M56" s="28">
        <v>414.5</v>
      </c>
      <c r="N56" s="28">
        <v>392.55</v>
      </c>
      <c r="O56" s="39">
        <v>2725500</v>
      </c>
      <c r="P56" s="40">
        <v>4.4853364002300174E-2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638.29999999999995</v>
      </c>
      <c r="F57" s="37">
        <v>639.48333333333335</v>
      </c>
      <c r="G57" s="38">
        <v>631.36666666666667</v>
      </c>
      <c r="H57" s="38">
        <v>624.43333333333328</v>
      </c>
      <c r="I57" s="38">
        <v>616.31666666666661</v>
      </c>
      <c r="J57" s="38">
        <v>646.41666666666674</v>
      </c>
      <c r="K57" s="38">
        <v>654.53333333333353</v>
      </c>
      <c r="L57" s="38">
        <v>661.46666666666681</v>
      </c>
      <c r="M57" s="28">
        <v>647.6</v>
      </c>
      <c r="N57" s="28">
        <v>632.54999999999995</v>
      </c>
      <c r="O57" s="39">
        <v>10335000</v>
      </c>
      <c r="P57" s="40">
        <v>-1.6416845110635261E-2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938.05</v>
      </c>
      <c r="F58" s="37">
        <v>942.34999999999991</v>
      </c>
      <c r="G58" s="38">
        <v>930.04999999999984</v>
      </c>
      <c r="H58" s="38">
        <v>922.05</v>
      </c>
      <c r="I58" s="38">
        <v>909.74999999999989</v>
      </c>
      <c r="J58" s="38">
        <v>950.3499999999998</v>
      </c>
      <c r="K58" s="38">
        <v>962.65</v>
      </c>
      <c r="L58" s="38">
        <v>970.64999999999975</v>
      </c>
      <c r="M58" s="28">
        <v>954.65</v>
      </c>
      <c r="N58" s="28">
        <v>934.35</v>
      </c>
      <c r="O58" s="39">
        <v>8812050</v>
      </c>
      <c r="P58" s="40">
        <v>-2.7684142580506346E-2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181.45</v>
      </c>
      <c r="F59" s="37">
        <v>181.83333333333334</v>
      </c>
      <c r="G59" s="38">
        <v>180.2166666666667</v>
      </c>
      <c r="H59" s="38">
        <v>178.98333333333335</v>
      </c>
      <c r="I59" s="38">
        <v>177.3666666666667</v>
      </c>
      <c r="J59" s="38">
        <v>183.06666666666669</v>
      </c>
      <c r="K59" s="38">
        <v>184.68333333333331</v>
      </c>
      <c r="L59" s="38">
        <v>185.91666666666669</v>
      </c>
      <c r="M59" s="28">
        <v>183.45</v>
      </c>
      <c r="N59" s="28">
        <v>180.6</v>
      </c>
      <c r="O59" s="39">
        <v>39085200</v>
      </c>
      <c r="P59" s="40">
        <v>8.7804878048780496E-3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3646.9</v>
      </c>
      <c r="F60" s="37">
        <v>3689.3833333333337</v>
      </c>
      <c r="G60" s="38">
        <v>3562.3166666666675</v>
      </c>
      <c r="H60" s="38">
        <v>3477.733333333334</v>
      </c>
      <c r="I60" s="38">
        <v>3350.6666666666679</v>
      </c>
      <c r="J60" s="38">
        <v>3773.9666666666672</v>
      </c>
      <c r="K60" s="38">
        <v>3901.0333333333338</v>
      </c>
      <c r="L60" s="38">
        <v>3985.6166666666668</v>
      </c>
      <c r="M60" s="28">
        <v>3816.45</v>
      </c>
      <c r="N60" s="28">
        <v>3604.8</v>
      </c>
      <c r="O60" s="39">
        <v>682950</v>
      </c>
      <c r="P60" s="40">
        <v>5.8914500331394065E-3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1567.65</v>
      </c>
      <c r="F61" s="37">
        <v>1576.55</v>
      </c>
      <c r="G61" s="38">
        <v>1553.1</v>
      </c>
      <c r="H61" s="38">
        <v>1538.55</v>
      </c>
      <c r="I61" s="38">
        <v>1515.1</v>
      </c>
      <c r="J61" s="38">
        <v>1591.1</v>
      </c>
      <c r="K61" s="38">
        <v>1614.5500000000002</v>
      </c>
      <c r="L61" s="38">
        <v>1629.1</v>
      </c>
      <c r="M61" s="28">
        <v>1600</v>
      </c>
      <c r="N61" s="28">
        <v>1562</v>
      </c>
      <c r="O61" s="39">
        <v>3016300</v>
      </c>
      <c r="P61" s="40">
        <v>-9.7667470987015965E-3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607.9</v>
      </c>
      <c r="F62" s="37">
        <v>609.01666666666665</v>
      </c>
      <c r="G62" s="38">
        <v>601.38333333333333</v>
      </c>
      <c r="H62" s="38">
        <v>594.86666666666667</v>
      </c>
      <c r="I62" s="38">
        <v>587.23333333333335</v>
      </c>
      <c r="J62" s="38">
        <v>615.5333333333333</v>
      </c>
      <c r="K62" s="38">
        <v>623.16666666666652</v>
      </c>
      <c r="L62" s="38">
        <v>629.68333333333328</v>
      </c>
      <c r="M62" s="28">
        <v>616.65</v>
      </c>
      <c r="N62" s="28">
        <v>602.5</v>
      </c>
      <c r="O62" s="39">
        <v>8360800</v>
      </c>
      <c r="P62" s="40">
        <v>1.2227898980604857E-2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909.25</v>
      </c>
      <c r="F63" s="37">
        <v>908.5</v>
      </c>
      <c r="G63" s="38">
        <v>898.65</v>
      </c>
      <c r="H63" s="38">
        <v>888.05</v>
      </c>
      <c r="I63" s="38">
        <v>878.19999999999993</v>
      </c>
      <c r="J63" s="38">
        <v>919.1</v>
      </c>
      <c r="K63" s="38">
        <v>928.94999999999993</v>
      </c>
      <c r="L63" s="38">
        <v>939.55000000000007</v>
      </c>
      <c r="M63" s="28">
        <v>918.35</v>
      </c>
      <c r="N63" s="28">
        <v>897.9</v>
      </c>
      <c r="O63" s="39">
        <v>1508500</v>
      </c>
      <c r="P63" s="40">
        <v>-8.0477286234589537E-2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335.7</v>
      </c>
      <c r="F64" s="37">
        <v>338.76666666666665</v>
      </c>
      <c r="G64" s="38">
        <v>329.43333333333328</v>
      </c>
      <c r="H64" s="38">
        <v>323.16666666666663</v>
      </c>
      <c r="I64" s="38">
        <v>313.83333333333326</v>
      </c>
      <c r="J64" s="38">
        <v>345.0333333333333</v>
      </c>
      <c r="K64" s="38">
        <v>354.36666666666667</v>
      </c>
      <c r="L64" s="38">
        <v>360.63333333333333</v>
      </c>
      <c r="M64" s="28">
        <v>348.1</v>
      </c>
      <c r="N64" s="28">
        <v>332.5</v>
      </c>
      <c r="O64" s="39">
        <v>3871700</v>
      </c>
      <c r="P64" s="40">
        <v>2.1044858777921359E-2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125.05</v>
      </c>
      <c r="F65" s="37">
        <v>123.96666666666665</v>
      </c>
      <c r="G65" s="38">
        <v>122.18333333333331</v>
      </c>
      <c r="H65" s="38">
        <v>119.31666666666665</v>
      </c>
      <c r="I65" s="38">
        <v>117.5333333333333</v>
      </c>
      <c r="J65" s="38">
        <v>126.83333333333331</v>
      </c>
      <c r="K65" s="38">
        <v>128.61666666666665</v>
      </c>
      <c r="L65" s="38">
        <v>131.48333333333332</v>
      </c>
      <c r="M65" s="28">
        <v>125.75</v>
      </c>
      <c r="N65" s="28">
        <v>121.1</v>
      </c>
      <c r="O65" s="39">
        <v>12660200</v>
      </c>
      <c r="P65" s="40">
        <v>0.11602609308885754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990.2</v>
      </c>
      <c r="F66" s="37">
        <v>997.0333333333333</v>
      </c>
      <c r="G66" s="38">
        <v>974.06666666666661</v>
      </c>
      <c r="H66" s="38">
        <v>957.93333333333328</v>
      </c>
      <c r="I66" s="38">
        <v>934.96666666666658</v>
      </c>
      <c r="J66" s="38">
        <v>1013.1666666666666</v>
      </c>
      <c r="K66" s="38">
        <v>1036.1333333333332</v>
      </c>
      <c r="L66" s="38">
        <v>1052.2666666666667</v>
      </c>
      <c r="M66" s="28">
        <v>1020</v>
      </c>
      <c r="N66" s="28">
        <v>980.9</v>
      </c>
      <c r="O66" s="39">
        <v>1184400</v>
      </c>
      <c r="P66" s="40">
        <v>-1.0030090270812437E-2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491.6</v>
      </c>
      <c r="F67" s="37">
        <v>495.68333333333334</v>
      </c>
      <c r="G67" s="38">
        <v>484.91666666666669</v>
      </c>
      <c r="H67" s="38">
        <v>478.23333333333335</v>
      </c>
      <c r="I67" s="38">
        <v>467.4666666666667</v>
      </c>
      <c r="J67" s="38">
        <v>502.36666666666667</v>
      </c>
      <c r="K67" s="38">
        <v>513.13333333333333</v>
      </c>
      <c r="L67" s="38">
        <v>519.81666666666661</v>
      </c>
      <c r="M67" s="28">
        <v>506.45</v>
      </c>
      <c r="N67" s="28">
        <v>489</v>
      </c>
      <c r="O67" s="39">
        <v>14628750</v>
      </c>
      <c r="P67" s="40">
        <v>2.666900605316256E-2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1366.6</v>
      </c>
      <c r="F68" s="37">
        <v>1375.1833333333332</v>
      </c>
      <c r="G68" s="38">
        <v>1333.5166666666664</v>
      </c>
      <c r="H68" s="38">
        <v>1300.4333333333332</v>
      </c>
      <c r="I68" s="38">
        <v>1258.7666666666664</v>
      </c>
      <c r="J68" s="38">
        <v>1408.2666666666664</v>
      </c>
      <c r="K68" s="38">
        <v>1449.9333333333329</v>
      </c>
      <c r="L68" s="38">
        <v>1483.0166666666664</v>
      </c>
      <c r="M68" s="28">
        <v>1416.85</v>
      </c>
      <c r="N68" s="28">
        <v>1342.1</v>
      </c>
      <c r="O68" s="39">
        <v>1282750</v>
      </c>
      <c r="P68" s="40">
        <v>4.10958904109589E-3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1978.15</v>
      </c>
      <c r="F69" s="37">
        <v>1982.7333333333333</v>
      </c>
      <c r="G69" s="38">
        <v>1956.4666666666667</v>
      </c>
      <c r="H69" s="38">
        <v>1934.7833333333333</v>
      </c>
      <c r="I69" s="38">
        <v>1908.5166666666667</v>
      </c>
      <c r="J69" s="38">
        <v>2004.4166666666667</v>
      </c>
      <c r="K69" s="38">
        <v>2030.6833333333336</v>
      </c>
      <c r="L69" s="38">
        <v>2052.3666666666668</v>
      </c>
      <c r="M69" s="28">
        <v>2009</v>
      </c>
      <c r="N69" s="28">
        <v>1961.05</v>
      </c>
      <c r="O69" s="39">
        <v>1256250</v>
      </c>
      <c r="P69" s="40">
        <v>-3.6618098159509199E-2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227.6</v>
      </c>
      <c r="F70" s="37">
        <v>227.51666666666665</v>
      </c>
      <c r="G70" s="38">
        <v>220.2833333333333</v>
      </c>
      <c r="H70" s="38">
        <v>212.96666666666664</v>
      </c>
      <c r="I70" s="38">
        <v>205.73333333333329</v>
      </c>
      <c r="J70" s="38">
        <v>234.83333333333331</v>
      </c>
      <c r="K70" s="38">
        <v>242.06666666666666</v>
      </c>
      <c r="L70" s="38">
        <v>249.38333333333333</v>
      </c>
      <c r="M70" s="28">
        <v>234.75</v>
      </c>
      <c r="N70" s="28">
        <v>220.2</v>
      </c>
      <c r="O70" s="39">
        <v>17820400</v>
      </c>
      <c r="P70" s="40">
        <v>-6.9421090559692533E-2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4196.95</v>
      </c>
      <c r="F71" s="37">
        <v>4244.6000000000004</v>
      </c>
      <c r="G71" s="38">
        <v>4139.2000000000007</v>
      </c>
      <c r="H71" s="38">
        <v>4081.4500000000007</v>
      </c>
      <c r="I71" s="38">
        <v>3976.0500000000011</v>
      </c>
      <c r="J71" s="38">
        <v>4302.3500000000004</v>
      </c>
      <c r="K71" s="38">
        <v>4407.75</v>
      </c>
      <c r="L71" s="38">
        <v>4465.5</v>
      </c>
      <c r="M71" s="28">
        <v>4350</v>
      </c>
      <c r="N71" s="28">
        <v>4186.8500000000004</v>
      </c>
      <c r="O71" s="39">
        <v>2139650</v>
      </c>
      <c r="P71" s="40">
        <v>2.7837824854686073E-2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3363.05</v>
      </c>
      <c r="F72" s="37">
        <v>3386.0166666666664</v>
      </c>
      <c r="G72" s="38">
        <v>3322.0333333333328</v>
      </c>
      <c r="H72" s="38">
        <v>3281.0166666666664</v>
      </c>
      <c r="I72" s="38">
        <v>3217.0333333333328</v>
      </c>
      <c r="J72" s="38">
        <v>3427.0333333333328</v>
      </c>
      <c r="K72" s="38">
        <v>3491.0166666666664</v>
      </c>
      <c r="L72" s="38">
        <v>3532.0333333333328</v>
      </c>
      <c r="M72" s="28">
        <v>3450</v>
      </c>
      <c r="N72" s="28">
        <v>3345</v>
      </c>
      <c r="O72" s="39">
        <v>851875</v>
      </c>
      <c r="P72" s="40">
        <v>1.6860638615338704E-2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320.10000000000002</v>
      </c>
      <c r="F73" s="37">
        <v>318.05</v>
      </c>
      <c r="G73" s="38">
        <v>310.55</v>
      </c>
      <c r="H73" s="38">
        <v>301</v>
      </c>
      <c r="I73" s="38">
        <v>293.5</v>
      </c>
      <c r="J73" s="38">
        <v>327.60000000000002</v>
      </c>
      <c r="K73" s="38">
        <v>335.1</v>
      </c>
      <c r="L73" s="38">
        <v>344.65000000000003</v>
      </c>
      <c r="M73" s="28">
        <v>325.55</v>
      </c>
      <c r="N73" s="28">
        <v>308.5</v>
      </c>
      <c r="O73" s="39">
        <v>48061200</v>
      </c>
      <c r="P73" s="40">
        <v>-1.6109682947729219E-3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3933.3</v>
      </c>
      <c r="F74" s="37">
        <v>3925.9</v>
      </c>
      <c r="G74" s="38">
        <v>3841.8</v>
      </c>
      <c r="H74" s="38">
        <v>3750.3</v>
      </c>
      <c r="I74" s="38">
        <v>3666.2000000000003</v>
      </c>
      <c r="J74" s="38">
        <v>4017.4</v>
      </c>
      <c r="K74" s="38">
        <v>4101.5</v>
      </c>
      <c r="L74" s="38">
        <v>4193</v>
      </c>
      <c r="M74" s="28">
        <v>4010</v>
      </c>
      <c r="N74" s="28">
        <v>3834.4</v>
      </c>
      <c r="O74" s="39">
        <v>2856500</v>
      </c>
      <c r="P74" s="40">
        <v>4.9074966717164763E-2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44707</v>
      </c>
      <c r="E75" s="37">
        <v>2649.55</v>
      </c>
      <c r="F75" s="37">
        <v>2674.5</v>
      </c>
      <c r="G75" s="38">
        <v>2615.0500000000002</v>
      </c>
      <c r="H75" s="38">
        <v>2580.5500000000002</v>
      </c>
      <c r="I75" s="38">
        <v>2521.1000000000004</v>
      </c>
      <c r="J75" s="38">
        <v>2709</v>
      </c>
      <c r="K75" s="38">
        <v>2768.45</v>
      </c>
      <c r="L75" s="38">
        <v>2802.95</v>
      </c>
      <c r="M75" s="28">
        <v>2733.95</v>
      </c>
      <c r="N75" s="28">
        <v>2640</v>
      </c>
      <c r="O75" s="39">
        <v>3871000</v>
      </c>
      <c r="P75" s="40">
        <v>-9.0493683361705934E-3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1595.8</v>
      </c>
      <c r="F76" s="37">
        <v>1593.05</v>
      </c>
      <c r="G76" s="38">
        <v>1581.85</v>
      </c>
      <c r="H76" s="38">
        <v>1567.8999999999999</v>
      </c>
      <c r="I76" s="38">
        <v>1556.6999999999998</v>
      </c>
      <c r="J76" s="38">
        <v>1607</v>
      </c>
      <c r="K76" s="38">
        <v>1618.2000000000003</v>
      </c>
      <c r="L76" s="38">
        <v>1632.15</v>
      </c>
      <c r="M76" s="28">
        <v>1604.25</v>
      </c>
      <c r="N76" s="28">
        <v>1579.1</v>
      </c>
      <c r="O76" s="39">
        <v>3148200</v>
      </c>
      <c r="P76" s="40">
        <v>1.8505338078291814E-2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141.35</v>
      </c>
      <c r="F77" s="37">
        <v>141.61666666666667</v>
      </c>
      <c r="G77" s="38">
        <v>140.23333333333335</v>
      </c>
      <c r="H77" s="38">
        <v>139.11666666666667</v>
      </c>
      <c r="I77" s="38">
        <v>137.73333333333335</v>
      </c>
      <c r="J77" s="38">
        <v>142.73333333333335</v>
      </c>
      <c r="K77" s="38">
        <v>144.11666666666667</v>
      </c>
      <c r="L77" s="38">
        <v>145.23333333333335</v>
      </c>
      <c r="M77" s="28">
        <v>143</v>
      </c>
      <c r="N77" s="28">
        <v>140.5</v>
      </c>
      <c r="O77" s="39">
        <v>23479200</v>
      </c>
      <c r="P77" s="40">
        <v>4.930662557781202E-3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83.25</v>
      </c>
      <c r="F78" s="37">
        <v>83.383333333333326</v>
      </c>
      <c r="G78" s="38">
        <v>82.316666666666649</v>
      </c>
      <c r="H78" s="38">
        <v>81.383333333333326</v>
      </c>
      <c r="I78" s="38">
        <v>80.316666666666649</v>
      </c>
      <c r="J78" s="38">
        <v>84.316666666666649</v>
      </c>
      <c r="K78" s="38">
        <v>85.383333333333312</v>
      </c>
      <c r="L78" s="38">
        <v>86.316666666666649</v>
      </c>
      <c r="M78" s="28">
        <v>84.45</v>
      </c>
      <c r="N78" s="28">
        <v>82.45</v>
      </c>
      <c r="O78" s="39">
        <v>85290000</v>
      </c>
      <c r="P78" s="40">
        <v>-1.6149498212019841E-2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108.05</v>
      </c>
      <c r="F79" s="37">
        <v>109.23333333333333</v>
      </c>
      <c r="G79" s="38">
        <v>106.36666666666667</v>
      </c>
      <c r="H79" s="38">
        <v>104.68333333333334</v>
      </c>
      <c r="I79" s="38">
        <v>101.81666666666668</v>
      </c>
      <c r="J79" s="38">
        <v>110.91666666666667</v>
      </c>
      <c r="K79" s="38">
        <v>113.78333333333332</v>
      </c>
      <c r="L79" s="38">
        <v>115.46666666666667</v>
      </c>
      <c r="M79" s="28">
        <v>112.1</v>
      </c>
      <c r="N79" s="28">
        <v>107.55</v>
      </c>
      <c r="O79" s="39">
        <v>13132600</v>
      </c>
      <c r="P79" s="40">
        <v>-2.5091681142636556E-2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153.44999999999999</v>
      </c>
      <c r="F80" s="37">
        <v>152.28333333333333</v>
      </c>
      <c r="G80" s="38">
        <v>150.66666666666666</v>
      </c>
      <c r="H80" s="38">
        <v>147.88333333333333</v>
      </c>
      <c r="I80" s="38">
        <v>146.26666666666665</v>
      </c>
      <c r="J80" s="38">
        <v>155.06666666666666</v>
      </c>
      <c r="K80" s="38">
        <v>156.68333333333334</v>
      </c>
      <c r="L80" s="38">
        <v>159.46666666666667</v>
      </c>
      <c r="M80" s="28">
        <v>153.9</v>
      </c>
      <c r="N80" s="28">
        <v>149.5</v>
      </c>
      <c r="O80" s="39">
        <v>39802500</v>
      </c>
      <c r="P80" s="40">
        <v>1.4143612060926328E-2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392.15</v>
      </c>
      <c r="F81" s="37">
        <v>394.54999999999995</v>
      </c>
      <c r="G81" s="38">
        <v>387.39999999999992</v>
      </c>
      <c r="H81" s="38">
        <v>382.65</v>
      </c>
      <c r="I81" s="38">
        <v>375.49999999999994</v>
      </c>
      <c r="J81" s="38">
        <v>399.2999999999999</v>
      </c>
      <c r="K81" s="38">
        <v>406.45</v>
      </c>
      <c r="L81" s="38">
        <v>411.19999999999987</v>
      </c>
      <c r="M81" s="28">
        <v>401.7</v>
      </c>
      <c r="N81" s="28">
        <v>389.8</v>
      </c>
      <c r="O81" s="39">
        <v>6466450</v>
      </c>
      <c r="P81" s="40">
        <v>-1.9524316648917288E-3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35.35</v>
      </c>
      <c r="F82" s="37">
        <v>35.25</v>
      </c>
      <c r="G82" s="38">
        <v>34.9</v>
      </c>
      <c r="H82" s="38">
        <v>34.449999999999996</v>
      </c>
      <c r="I82" s="38">
        <v>34.099999999999994</v>
      </c>
      <c r="J82" s="38">
        <v>35.700000000000003</v>
      </c>
      <c r="K82" s="38">
        <v>36.049999999999997</v>
      </c>
      <c r="L82" s="38">
        <v>36.500000000000007</v>
      </c>
      <c r="M82" s="28">
        <v>35.6</v>
      </c>
      <c r="N82" s="28">
        <v>34.799999999999997</v>
      </c>
      <c r="O82" s="39">
        <v>110272500</v>
      </c>
      <c r="P82" s="40">
        <v>1.5540820555325321E-2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606.35</v>
      </c>
      <c r="F83" s="37">
        <v>610.98333333333335</v>
      </c>
      <c r="G83" s="38">
        <v>596.81666666666672</v>
      </c>
      <c r="H83" s="38">
        <v>587.28333333333342</v>
      </c>
      <c r="I83" s="38">
        <v>573.11666666666679</v>
      </c>
      <c r="J83" s="38">
        <v>620.51666666666665</v>
      </c>
      <c r="K83" s="38">
        <v>634.68333333333317</v>
      </c>
      <c r="L83" s="38">
        <v>644.21666666666658</v>
      </c>
      <c r="M83" s="28">
        <v>625.15</v>
      </c>
      <c r="N83" s="28">
        <v>601.45000000000005</v>
      </c>
      <c r="O83" s="39">
        <v>4858100</v>
      </c>
      <c r="P83" s="40">
        <v>-2.7582617746552174E-2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795.95</v>
      </c>
      <c r="F84" s="37">
        <v>800.26666666666677</v>
      </c>
      <c r="G84" s="38">
        <v>780.68333333333351</v>
      </c>
      <c r="H84" s="38">
        <v>765.41666666666674</v>
      </c>
      <c r="I84" s="38">
        <v>745.83333333333348</v>
      </c>
      <c r="J84" s="38">
        <v>815.53333333333353</v>
      </c>
      <c r="K84" s="38">
        <v>835.11666666666679</v>
      </c>
      <c r="L84" s="38">
        <v>850.38333333333355</v>
      </c>
      <c r="M84" s="28">
        <v>819.85</v>
      </c>
      <c r="N84" s="28">
        <v>785</v>
      </c>
      <c r="O84" s="39">
        <v>5682000</v>
      </c>
      <c r="P84" s="40">
        <v>-1.131024882547416E-2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1304.9000000000001</v>
      </c>
      <c r="F85" s="37">
        <v>1310.75</v>
      </c>
      <c r="G85" s="38">
        <v>1277.75</v>
      </c>
      <c r="H85" s="38">
        <v>1250.5999999999999</v>
      </c>
      <c r="I85" s="38">
        <v>1217.5999999999999</v>
      </c>
      <c r="J85" s="38">
        <v>1337.9</v>
      </c>
      <c r="K85" s="38">
        <v>1370.9</v>
      </c>
      <c r="L85" s="38">
        <v>1398.0500000000002</v>
      </c>
      <c r="M85" s="28">
        <v>1343.75</v>
      </c>
      <c r="N85" s="28">
        <v>1283.5999999999999</v>
      </c>
      <c r="O85" s="39">
        <v>4225650</v>
      </c>
      <c r="P85" s="40">
        <v>2.5717892079520355E-2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245.6</v>
      </c>
      <c r="F86" s="37">
        <v>249.43333333333331</v>
      </c>
      <c r="G86" s="38">
        <v>238.86666666666662</v>
      </c>
      <c r="H86" s="38">
        <v>232.1333333333333</v>
      </c>
      <c r="I86" s="38">
        <v>221.56666666666661</v>
      </c>
      <c r="J86" s="38">
        <v>256.16666666666663</v>
      </c>
      <c r="K86" s="38">
        <v>266.73333333333329</v>
      </c>
      <c r="L86" s="38">
        <v>273.46666666666664</v>
      </c>
      <c r="M86" s="28">
        <v>260</v>
      </c>
      <c r="N86" s="28">
        <v>242.7</v>
      </c>
      <c r="O86" s="39">
        <v>10638550</v>
      </c>
      <c r="P86" s="40">
        <v>-2.7448166160822029E-2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1457</v>
      </c>
      <c r="F87" s="37">
        <v>1457.8500000000001</v>
      </c>
      <c r="G87" s="38">
        <v>1445.8000000000002</v>
      </c>
      <c r="H87" s="38">
        <v>1434.6000000000001</v>
      </c>
      <c r="I87" s="38">
        <v>1422.5500000000002</v>
      </c>
      <c r="J87" s="38">
        <v>1469.0500000000002</v>
      </c>
      <c r="K87" s="38">
        <v>1481.1</v>
      </c>
      <c r="L87" s="38">
        <v>1492.3000000000002</v>
      </c>
      <c r="M87" s="28">
        <v>1469.9</v>
      </c>
      <c r="N87" s="28">
        <v>1446.65</v>
      </c>
      <c r="O87" s="39">
        <v>9822525</v>
      </c>
      <c r="P87" s="40">
        <v>-4.7167541030947681E-3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263.14999999999998</v>
      </c>
      <c r="F88" s="37">
        <v>262.76666666666665</v>
      </c>
      <c r="G88" s="38">
        <v>260.7833333333333</v>
      </c>
      <c r="H88" s="38">
        <v>258.41666666666663</v>
      </c>
      <c r="I88" s="38">
        <v>256.43333333333328</v>
      </c>
      <c r="J88" s="38">
        <v>265.13333333333333</v>
      </c>
      <c r="K88" s="38">
        <v>267.11666666666667</v>
      </c>
      <c r="L88" s="38">
        <v>269.48333333333335</v>
      </c>
      <c r="M88" s="28">
        <v>264.75</v>
      </c>
      <c r="N88" s="28">
        <v>260.39999999999998</v>
      </c>
      <c r="O88" s="39">
        <v>2105000</v>
      </c>
      <c r="P88" s="40">
        <v>-2.9014253424973477E-2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560.75</v>
      </c>
      <c r="F89" s="37">
        <v>563.5</v>
      </c>
      <c r="G89" s="38">
        <v>555.5</v>
      </c>
      <c r="H89" s="38">
        <v>550.25</v>
      </c>
      <c r="I89" s="38">
        <v>542.25</v>
      </c>
      <c r="J89" s="38">
        <v>568.75</v>
      </c>
      <c r="K89" s="38">
        <v>576.75</v>
      </c>
      <c r="L89" s="38">
        <v>582</v>
      </c>
      <c r="M89" s="28">
        <v>571.5</v>
      </c>
      <c r="N89" s="28">
        <v>558.25</v>
      </c>
      <c r="O89" s="39">
        <v>2403750</v>
      </c>
      <c r="P89" s="40">
        <v>-3.4153691612255149E-2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1688.85</v>
      </c>
      <c r="F90" s="37">
        <v>1666.3833333333332</v>
      </c>
      <c r="G90" s="38">
        <v>1634.1166666666663</v>
      </c>
      <c r="H90" s="38">
        <v>1579.3833333333332</v>
      </c>
      <c r="I90" s="38">
        <v>1547.1166666666663</v>
      </c>
      <c r="J90" s="38">
        <v>1721.1166666666663</v>
      </c>
      <c r="K90" s="38">
        <v>1753.3833333333332</v>
      </c>
      <c r="L90" s="38">
        <v>1808.1166666666663</v>
      </c>
      <c r="M90" s="28">
        <v>1698.65</v>
      </c>
      <c r="N90" s="28">
        <v>1611.65</v>
      </c>
      <c r="O90" s="39">
        <v>2318475</v>
      </c>
      <c r="P90" s="40">
        <v>7.4303405572755414E-3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1213.1500000000001</v>
      </c>
      <c r="F91" s="37">
        <v>1210.4333333333334</v>
      </c>
      <c r="G91" s="38">
        <v>1196.8666666666668</v>
      </c>
      <c r="H91" s="38">
        <v>1180.5833333333335</v>
      </c>
      <c r="I91" s="38">
        <v>1167.0166666666669</v>
      </c>
      <c r="J91" s="38">
        <v>1226.7166666666667</v>
      </c>
      <c r="K91" s="38">
        <v>1240.2833333333333</v>
      </c>
      <c r="L91" s="38">
        <v>1256.5666666666666</v>
      </c>
      <c r="M91" s="28">
        <v>1224</v>
      </c>
      <c r="N91" s="28">
        <v>1194.1500000000001</v>
      </c>
      <c r="O91" s="39">
        <v>4999500</v>
      </c>
      <c r="P91" s="40">
        <v>4.0803580722389925E-2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1008.4</v>
      </c>
      <c r="F92" s="37">
        <v>1023.8499999999999</v>
      </c>
      <c r="G92" s="38">
        <v>989.14999999999986</v>
      </c>
      <c r="H92" s="38">
        <v>969.9</v>
      </c>
      <c r="I92" s="38">
        <v>935.19999999999993</v>
      </c>
      <c r="J92" s="38">
        <v>1043.0999999999999</v>
      </c>
      <c r="K92" s="38">
        <v>1077.7999999999997</v>
      </c>
      <c r="L92" s="38">
        <v>1097.0499999999997</v>
      </c>
      <c r="M92" s="28">
        <v>1058.55</v>
      </c>
      <c r="N92" s="28">
        <v>1004.6</v>
      </c>
      <c r="O92" s="39">
        <v>22547000</v>
      </c>
      <c r="P92" s="40">
        <v>2.0919175911251982E-2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2136</v>
      </c>
      <c r="F93" s="37">
        <v>2138.3666666666668</v>
      </c>
      <c r="G93" s="38">
        <v>2120.9333333333334</v>
      </c>
      <c r="H93" s="38">
        <v>2105.8666666666668</v>
      </c>
      <c r="I93" s="38">
        <v>2088.4333333333334</v>
      </c>
      <c r="J93" s="38">
        <v>2153.4333333333334</v>
      </c>
      <c r="K93" s="38">
        <v>2170.8666666666668</v>
      </c>
      <c r="L93" s="38">
        <v>2185.9333333333334</v>
      </c>
      <c r="M93" s="28">
        <v>2155.8000000000002</v>
      </c>
      <c r="N93" s="28">
        <v>2123.3000000000002</v>
      </c>
      <c r="O93" s="39">
        <v>22362000</v>
      </c>
      <c r="P93" s="40">
        <v>5.0214156898106405E-2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1704.95</v>
      </c>
      <c r="F94" s="37">
        <v>1717.0333333333335</v>
      </c>
      <c r="G94" s="38">
        <v>1686.0666666666671</v>
      </c>
      <c r="H94" s="38">
        <v>1667.1833333333336</v>
      </c>
      <c r="I94" s="38">
        <v>1636.2166666666672</v>
      </c>
      <c r="J94" s="38">
        <v>1735.916666666667</v>
      </c>
      <c r="K94" s="38">
        <v>1766.8833333333337</v>
      </c>
      <c r="L94" s="38">
        <v>1785.7666666666669</v>
      </c>
      <c r="M94" s="28">
        <v>1748</v>
      </c>
      <c r="N94" s="28">
        <v>1698.15</v>
      </c>
      <c r="O94" s="39">
        <v>4926200</v>
      </c>
      <c r="P94" s="40">
        <v>9.3156399786969643E-2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1286.4000000000001</v>
      </c>
      <c r="F95" s="37">
        <v>1287.8</v>
      </c>
      <c r="G95" s="38">
        <v>1278.5999999999999</v>
      </c>
      <c r="H95" s="38">
        <v>1270.8</v>
      </c>
      <c r="I95" s="38">
        <v>1261.5999999999999</v>
      </c>
      <c r="J95" s="38">
        <v>1295.5999999999999</v>
      </c>
      <c r="K95" s="38">
        <v>1304.8000000000002</v>
      </c>
      <c r="L95" s="38">
        <v>1312.6</v>
      </c>
      <c r="M95" s="28">
        <v>1297</v>
      </c>
      <c r="N95" s="28">
        <v>1280</v>
      </c>
      <c r="O95" s="39">
        <v>81239400</v>
      </c>
      <c r="P95" s="40">
        <v>6.7956731260777996E-3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528.54999999999995</v>
      </c>
      <c r="F96" s="37">
        <v>533.91666666666663</v>
      </c>
      <c r="G96" s="38">
        <v>520.83333333333326</v>
      </c>
      <c r="H96" s="38">
        <v>513.11666666666667</v>
      </c>
      <c r="I96" s="38">
        <v>500.0333333333333</v>
      </c>
      <c r="J96" s="38">
        <v>541.63333333333321</v>
      </c>
      <c r="K96" s="38">
        <v>554.71666666666647</v>
      </c>
      <c r="L96" s="38">
        <v>562.43333333333317</v>
      </c>
      <c r="M96" s="28">
        <v>547</v>
      </c>
      <c r="N96" s="28">
        <v>526.20000000000005</v>
      </c>
      <c r="O96" s="39">
        <v>22561000</v>
      </c>
      <c r="P96" s="40">
        <v>3.7192913771165706E-3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2515.0500000000002</v>
      </c>
      <c r="F97" s="37">
        <v>2521.2999999999997</v>
      </c>
      <c r="G97" s="38">
        <v>2496.6499999999996</v>
      </c>
      <c r="H97" s="38">
        <v>2478.25</v>
      </c>
      <c r="I97" s="38">
        <v>2453.6</v>
      </c>
      <c r="J97" s="38">
        <v>2539.6999999999994</v>
      </c>
      <c r="K97" s="38">
        <v>2564.35</v>
      </c>
      <c r="L97" s="38">
        <v>2582.7499999999991</v>
      </c>
      <c r="M97" s="28">
        <v>2545.9499999999998</v>
      </c>
      <c r="N97" s="28">
        <v>2502.9</v>
      </c>
      <c r="O97" s="39">
        <v>3485700</v>
      </c>
      <c r="P97" s="40">
        <v>1.671333566678334E-2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416.8</v>
      </c>
      <c r="F98" s="37">
        <v>418.66666666666669</v>
      </c>
      <c r="G98" s="38">
        <v>411.13333333333338</v>
      </c>
      <c r="H98" s="38">
        <v>405.4666666666667</v>
      </c>
      <c r="I98" s="38">
        <v>397.93333333333339</v>
      </c>
      <c r="J98" s="38">
        <v>424.33333333333337</v>
      </c>
      <c r="K98" s="38">
        <v>431.86666666666667</v>
      </c>
      <c r="L98" s="38">
        <v>437.53333333333336</v>
      </c>
      <c r="M98" s="28">
        <v>426.2</v>
      </c>
      <c r="N98" s="28">
        <v>413</v>
      </c>
      <c r="O98" s="39">
        <v>40011500</v>
      </c>
      <c r="P98" s="40">
        <v>-3.5651362835527001E-2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96.6</v>
      </c>
      <c r="F99" s="37">
        <v>96.90000000000002</v>
      </c>
      <c r="G99" s="38">
        <v>95.100000000000037</v>
      </c>
      <c r="H99" s="38">
        <v>93.600000000000023</v>
      </c>
      <c r="I99" s="38">
        <v>91.80000000000004</v>
      </c>
      <c r="J99" s="38">
        <v>98.400000000000034</v>
      </c>
      <c r="K99" s="38">
        <v>100.20000000000002</v>
      </c>
      <c r="L99" s="38">
        <v>101.70000000000003</v>
      </c>
      <c r="M99" s="28">
        <v>98.7</v>
      </c>
      <c r="N99" s="28">
        <v>95.4</v>
      </c>
      <c r="O99" s="39">
        <v>13635300</v>
      </c>
      <c r="P99" s="40">
        <v>-2.8492647058823529E-2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239.55</v>
      </c>
      <c r="F100" s="37">
        <v>240.30000000000004</v>
      </c>
      <c r="G100" s="38">
        <v>236.30000000000007</v>
      </c>
      <c r="H100" s="38">
        <v>233.05000000000004</v>
      </c>
      <c r="I100" s="38">
        <v>229.05000000000007</v>
      </c>
      <c r="J100" s="38">
        <v>243.55000000000007</v>
      </c>
      <c r="K100" s="38">
        <v>247.55</v>
      </c>
      <c r="L100" s="38">
        <v>250.80000000000007</v>
      </c>
      <c r="M100" s="28">
        <v>244.3</v>
      </c>
      <c r="N100" s="28">
        <v>237.05</v>
      </c>
      <c r="O100" s="39">
        <v>15930000</v>
      </c>
      <c r="P100" s="40">
        <v>8.3363936834373847E-2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2261.8000000000002</v>
      </c>
      <c r="F101" s="37">
        <v>2263.6833333333338</v>
      </c>
      <c r="G101" s="38">
        <v>2247.4666666666676</v>
      </c>
      <c r="H101" s="38">
        <v>2233.1333333333337</v>
      </c>
      <c r="I101" s="38">
        <v>2216.9166666666674</v>
      </c>
      <c r="J101" s="38">
        <v>2278.0166666666678</v>
      </c>
      <c r="K101" s="38">
        <v>2294.233333333334</v>
      </c>
      <c r="L101" s="38">
        <v>2308.566666666668</v>
      </c>
      <c r="M101" s="28">
        <v>2279.9</v>
      </c>
      <c r="N101" s="28">
        <v>2249.35</v>
      </c>
      <c r="O101" s="39">
        <v>12088800</v>
      </c>
      <c r="P101" s="40">
        <v>2.964022894521668E-2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32027.5</v>
      </c>
      <c r="F102" s="37">
        <v>31974.983333333334</v>
      </c>
      <c r="G102" s="38">
        <v>31815.216666666667</v>
      </c>
      <c r="H102" s="38">
        <v>31602.933333333334</v>
      </c>
      <c r="I102" s="38">
        <v>31443.166666666668</v>
      </c>
      <c r="J102" s="38">
        <v>32187.266666666666</v>
      </c>
      <c r="K102" s="38">
        <v>32347.033333333336</v>
      </c>
      <c r="L102" s="38">
        <v>32559.316666666666</v>
      </c>
      <c r="M102" s="28">
        <v>32134.75</v>
      </c>
      <c r="N102" s="28">
        <v>31762.7</v>
      </c>
      <c r="O102" s="39">
        <v>15150</v>
      </c>
      <c r="P102" s="40">
        <v>-3.3492822966507178E-2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116.1</v>
      </c>
      <c r="F103" s="37">
        <v>116.3</v>
      </c>
      <c r="G103" s="38">
        <v>114.44999999999999</v>
      </c>
      <c r="H103" s="38">
        <v>112.8</v>
      </c>
      <c r="I103" s="38">
        <v>110.94999999999999</v>
      </c>
      <c r="J103" s="38">
        <v>117.94999999999999</v>
      </c>
      <c r="K103" s="38">
        <v>119.79999999999998</v>
      </c>
      <c r="L103" s="38">
        <v>121.44999999999999</v>
      </c>
      <c r="M103" s="28">
        <v>118.15</v>
      </c>
      <c r="N103" s="28">
        <v>114.65</v>
      </c>
      <c r="O103" s="39">
        <v>39742800</v>
      </c>
      <c r="P103" s="40">
        <v>-9.7325419725216404E-3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691.8</v>
      </c>
      <c r="F104" s="37">
        <v>693.01666666666677</v>
      </c>
      <c r="G104" s="38">
        <v>685.93333333333351</v>
      </c>
      <c r="H104" s="38">
        <v>680.06666666666672</v>
      </c>
      <c r="I104" s="38">
        <v>672.98333333333346</v>
      </c>
      <c r="J104" s="38">
        <v>698.88333333333355</v>
      </c>
      <c r="K104" s="38">
        <v>705.96666666666681</v>
      </c>
      <c r="L104" s="38">
        <v>711.8333333333336</v>
      </c>
      <c r="M104" s="28">
        <v>700.1</v>
      </c>
      <c r="N104" s="28">
        <v>687.15</v>
      </c>
      <c r="O104" s="39">
        <v>102404500</v>
      </c>
      <c r="P104" s="40">
        <v>-1.8762731853757908E-3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1252.05</v>
      </c>
      <c r="F105" s="37">
        <v>1259</v>
      </c>
      <c r="G105" s="38">
        <v>1238.05</v>
      </c>
      <c r="H105" s="38">
        <v>1224.05</v>
      </c>
      <c r="I105" s="38">
        <v>1203.0999999999999</v>
      </c>
      <c r="J105" s="38">
        <v>1273</v>
      </c>
      <c r="K105" s="38">
        <v>1293.9499999999998</v>
      </c>
      <c r="L105" s="38">
        <v>1307.95</v>
      </c>
      <c r="M105" s="28">
        <v>1279.95</v>
      </c>
      <c r="N105" s="28">
        <v>1245</v>
      </c>
      <c r="O105" s="39">
        <v>3169225</v>
      </c>
      <c r="P105" s="40">
        <v>4.8510982347392531E-3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496.85</v>
      </c>
      <c r="F106" s="37">
        <v>496.88333333333338</v>
      </c>
      <c r="G106" s="38">
        <v>491.26666666666677</v>
      </c>
      <c r="H106" s="38">
        <v>485.68333333333339</v>
      </c>
      <c r="I106" s="38">
        <v>480.06666666666678</v>
      </c>
      <c r="J106" s="38">
        <v>502.46666666666675</v>
      </c>
      <c r="K106" s="38">
        <v>508.08333333333343</v>
      </c>
      <c r="L106" s="38">
        <v>513.66666666666674</v>
      </c>
      <c r="M106" s="28">
        <v>502.5</v>
      </c>
      <c r="N106" s="28">
        <v>491.3</v>
      </c>
      <c r="O106" s="39">
        <v>6089250</v>
      </c>
      <c r="P106" s="40">
        <v>4.3439146639249457E-2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8.9</v>
      </c>
      <c r="F107" s="37">
        <v>8.9333333333333336</v>
      </c>
      <c r="G107" s="38">
        <v>8.7666666666666675</v>
      </c>
      <c r="H107" s="38">
        <v>8.6333333333333346</v>
      </c>
      <c r="I107" s="38">
        <v>8.4666666666666686</v>
      </c>
      <c r="J107" s="38">
        <v>9.0666666666666664</v>
      </c>
      <c r="K107" s="38">
        <v>9.2333333333333307</v>
      </c>
      <c r="L107" s="38">
        <v>9.3666666666666654</v>
      </c>
      <c r="M107" s="28">
        <v>9.1</v>
      </c>
      <c r="N107" s="28">
        <v>8.8000000000000007</v>
      </c>
      <c r="O107" s="39">
        <v>695170000</v>
      </c>
      <c r="P107" s="40">
        <v>-1.3117360628043327E-2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50.45</v>
      </c>
      <c r="F108" s="37">
        <v>50.75</v>
      </c>
      <c r="G108" s="38">
        <v>49.95</v>
      </c>
      <c r="H108" s="38">
        <v>49.45</v>
      </c>
      <c r="I108" s="38">
        <v>48.650000000000006</v>
      </c>
      <c r="J108" s="38">
        <v>51.25</v>
      </c>
      <c r="K108" s="38">
        <v>52.05</v>
      </c>
      <c r="L108" s="38">
        <v>52.55</v>
      </c>
      <c r="M108" s="28">
        <v>51.55</v>
      </c>
      <c r="N108" s="28">
        <v>50.25</v>
      </c>
      <c r="O108" s="39">
        <v>103820000</v>
      </c>
      <c r="P108" s="40">
        <v>-5.6507997318264534E-3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35.049999999999997</v>
      </c>
      <c r="F109" s="37">
        <v>35.25</v>
      </c>
      <c r="G109" s="38">
        <v>34.700000000000003</v>
      </c>
      <c r="H109" s="38">
        <v>34.35</v>
      </c>
      <c r="I109" s="38">
        <v>33.800000000000004</v>
      </c>
      <c r="J109" s="38">
        <v>35.6</v>
      </c>
      <c r="K109" s="38">
        <v>36.15</v>
      </c>
      <c r="L109" s="38">
        <v>36.5</v>
      </c>
      <c r="M109" s="28">
        <v>35.799999999999997</v>
      </c>
      <c r="N109" s="28">
        <v>34.9</v>
      </c>
      <c r="O109" s="39">
        <v>239381700</v>
      </c>
      <c r="P109" s="40">
        <v>2.8853952171395931E-2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193.95</v>
      </c>
      <c r="F110" s="37">
        <v>191.73333333333335</v>
      </c>
      <c r="G110" s="38">
        <v>188.66666666666669</v>
      </c>
      <c r="H110" s="38">
        <v>183.38333333333333</v>
      </c>
      <c r="I110" s="38">
        <v>180.31666666666666</v>
      </c>
      <c r="J110" s="38">
        <v>197.01666666666671</v>
      </c>
      <c r="K110" s="38">
        <v>200.08333333333337</v>
      </c>
      <c r="L110" s="38">
        <v>205.36666666666673</v>
      </c>
      <c r="M110" s="28">
        <v>194.8</v>
      </c>
      <c r="N110" s="28">
        <v>186.45</v>
      </c>
      <c r="O110" s="39">
        <v>47838750</v>
      </c>
      <c r="P110" s="40">
        <v>1.4876690533015116E-2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365.75</v>
      </c>
      <c r="F111" s="37">
        <v>370.4666666666667</v>
      </c>
      <c r="G111" s="38">
        <v>358.88333333333338</v>
      </c>
      <c r="H111" s="38">
        <v>352.01666666666671</v>
      </c>
      <c r="I111" s="38">
        <v>340.43333333333339</v>
      </c>
      <c r="J111" s="38">
        <v>377.33333333333337</v>
      </c>
      <c r="K111" s="38">
        <v>388.91666666666663</v>
      </c>
      <c r="L111" s="38">
        <v>395.78333333333336</v>
      </c>
      <c r="M111" s="28">
        <v>382.05</v>
      </c>
      <c r="N111" s="28">
        <v>363.6</v>
      </c>
      <c r="O111" s="39">
        <v>14983375</v>
      </c>
      <c r="P111" s="40">
        <v>1.7650354874859917E-2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220.25</v>
      </c>
      <c r="F112" s="37">
        <v>221.93333333333331</v>
      </c>
      <c r="G112" s="38">
        <v>217.81666666666661</v>
      </c>
      <c r="H112" s="38">
        <v>215.3833333333333</v>
      </c>
      <c r="I112" s="38">
        <v>211.26666666666659</v>
      </c>
      <c r="J112" s="38">
        <v>224.36666666666662</v>
      </c>
      <c r="K112" s="38">
        <v>228.48333333333335</v>
      </c>
      <c r="L112" s="38">
        <v>230.91666666666663</v>
      </c>
      <c r="M112" s="28">
        <v>226.05</v>
      </c>
      <c r="N112" s="28">
        <v>219.5</v>
      </c>
      <c r="O112" s="39">
        <v>27031862</v>
      </c>
      <c r="P112" s="40">
        <v>1.6331468319975805E-2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174.55</v>
      </c>
      <c r="F113" s="37">
        <v>176.36666666666667</v>
      </c>
      <c r="G113" s="38">
        <v>171.43333333333334</v>
      </c>
      <c r="H113" s="38">
        <v>168.31666666666666</v>
      </c>
      <c r="I113" s="38">
        <v>163.38333333333333</v>
      </c>
      <c r="J113" s="38">
        <v>179.48333333333335</v>
      </c>
      <c r="K113" s="38">
        <v>184.41666666666669</v>
      </c>
      <c r="L113" s="38">
        <v>187.53333333333336</v>
      </c>
      <c r="M113" s="28">
        <v>181.3</v>
      </c>
      <c r="N113" s="28">
        <v>173.25</v>
      </c>
      <c r="O113" s="39">
        <v>13864900</v>
      </c>
      <c r="P113" s="40">
        <v>-2.5036511579386604E-3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4121.25</v>
      </c>
      <c r="F114" s="37">
        <v>4145.7333333333336</v>
      </c>
      <c r="G114" s="38">
        <v>4035.4666666666672</v>
      </c>
      <c r="H114" s="38">
        <v>3949.6833333333334</v>
      </c>
      <c r="I114" s="38">
        <v>3839.416666666667</v>
      </c>
      <c r="J114" s="38">
        <v>4231.5166666666673</v>
      </c>
      <c r="K114" s="38">
        <v>4341.7833333333338</v>
      </c>
      <c r="L114" s="38">
        <v>4427.5666666666675</v>
      </c>
      <c r="M114" s="28">
        <v>4256</v>
      </c>
      <c r="N114" s="28">
        <v>4059.95</v>
      </c>
      <c r="O114" s="39">
        <v>365175</v>
      </c>
      <c r="P114" s="40">
        <v>5.3685731984307247E-3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1659.25</v>
      </c>
      <c r="F115" s="37">
        <v>1626.4166666666667</v>
      </c>
      <c r="G115" s="38">
        <v>1567.2333333333336</v>
      </c>
      <c r="H115" s="38">
        <v>1475.2166666666669</v>
      </c>
      <c r="I115" s="38">
        <v>1416.0333333333338</v>
      </c>
      <c r="J115" s="38">
        <v>1718.4333333333334</v>
      </c>
      <c r="K115" s="38">
        <v>1777.6166666666663</v>
      </c>
      <c r="L115" s="38">
        <v>1869.6333333333332</v>
      </c>
      <c r="M115" s="28">
        <v>1685.6</v>
      </c>
      <c r="N115" s="28">
        <v>1534.4</v>
      </c>
      <c r="O115" s="39">
        <v>2669050</v>
      </c>
      <c r="P115" s="40">
        <v>2.554230444173162E-3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866.15</v>
      </c>
      <c r="F116" s="37">
        <v>872.58333333333337</v>
      </c>
      <c r="G116" s="38">
        <v>853.56666666666672</v>
      </c>
      <c r="H116" s="38">
        <v>840.98333333333335</v>
      </c>
      <c r="I116" s="38">
        <v>821.9666666666667</v>
      </c>
      <c r="J116" s="38">
        <v>885.16666666666674</v>
      </c>
      <c r="K116" s="38">
        <v>904.18333333333339</v>
      </c>
      <c r="L116" s="38">
        <v>916.76666666666677</v>
      </c>
      <c r="M116" s="28">
        <v>891.6</v>
      </c>
      <c r="N116" s="28">
        <v>860</v>
      </c>
      <c r="O116" s="39">
        <v>26077500</v>
      </c>
      <c r="P116" s="40">
        <v>3.3861414400913441E-2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193.85</v>
      </c>
      <c r="F117" s="37">
        <v>196.15</v>
      </c>
      <c r="G117" s="38">
        <v>190.8</v>
      </c>
      <c r="H117" s="38">
        <v>187.75</v>
      </c>
      <c r="I117" s="38">
        <v>182.4</v>
      </c>
      <c r="J117" s="38">
        <v>199.20000000000002</v>
      </c>
      <c r="K117" s="38">
        <v>204.54999999999998</v>
      </c>
      <c r="L117" s="38">
        <v>207.60000000000002</v>
      </c>
      <c r="M117" s="28">
        <v>201.5</v>
      </c>
      <c r="N117" s="28">
        <v>193.1</v>
      </c>
      <c r="O117" s="39">
        <v>17024000</v>
      </c>
      <c r="P117" s="40">
        <v>1.030242605516783E-2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1426</v>
      </c>
      <c r="F118" s="37">
        <v>1442.05</v>
      </c>
      <c r="G118" s="38">
        <v>1402.1499999999999</v>
      </c>
      <c r="H118" s="38">
        <v>1378.3</v>
      </c>
      <c r="I118" s="38">
        <v>1338.3999999999999</v>
      </c>
      <c r="J118" s="38">
        <v>1465.8999999999999</v>
      </c>
      <c r="K118" s="38">
        <v>1505.8</v>
      </c>
      <c r="L118" s="38">
        <v>1529.6499999999999</v>
      </c>
      <c r="M118" s="28">
        <v>1481.95</v>
      </c>
      <c r="N118" s="28">
        <v>1418.2</v>
      </c>
      <c r="O118" s="39">
        <v>45635400</v>
      </c>
      <c r="P118" s="40">
        <v>4.1882701040389582E-2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623.6</v>
      </c>
      <c r="F119" s="37">
        <v>621.4</v>
      </c>
      <c r="G119" s="38">
        <v>612.9</v>
      </c>
      <c r="H119" s="38">
        <v>602.20000000000005</v>
      </c>
      <c r="I119" s="38">
        <v>593.70000000000005</v>
      </c>
      <c r="J119" s="38">
        <v>632.09999999999991</v>
      </c>
      <c r="K119" s="38">
        <v>640.59999999999991</v>
      </c>
      <c r="L119" s="38">
        <v>651.29999999999984</v>
      </c>
      <c r="M119" s="28">
        <v>629.9</v>
      </c>
      <c r="N119" s="28">
        <v>610.70000000000005</v>
      </c>
      <c r="O119" s="39">
        <v>1179000</v>
      </c>
      <c r="P119" s="40">
        <v>-4.4957472660996353E-2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117.45</v>
      </c>
      <c r="F120" s="37">
        <v>117.05</v>
      </c>
      <c r="G120" s="38">
        <v>115.6</v>
      </c>
      <c r="H120" s="38">
        <v>113.75</v>
      </c>
      <c r="I120" s="38">
        <v>112.3</v>
      </c>
      <c r="J120" s="38">
        <v>118.89999999999999</v>
      </c>
      <c r="K120" s="38">
        <v>120.35000000000001</v>
      </c>
      <c r="L120" s="38">
        <v>122.19999999999999</v>
      </c>
      <c r="M120" s="28">
        <v>118.5</v>
      </c>
      <c r="N120" s="28">
        <v>115.2</v>
      </c>
      <c r="O120" s="39">
        <v>53443000</v>
      </c>
      <c r="P120" s="40">
        <v>-9.1588334538443006E-3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960.8</v>
      </c>
      <c r="F121" s="37">
        <v>968.16666666666663</v>
      </c>
      <c r="G121" s="38">
        <v>950.83333333333326</v>
      </c>
      <c r="H121" s="38">
        <v>940.86666666666667</v>
      </c>
      <c r="I121" s="38">
        <v>923.5333333333333</v>
      </c>
      <c r="J121" s="38">
        <v>978.13333333333321</v>
      </c>
      <c r="K121" s="38">
        <v>995.46666666666647</v>
      </c>
      <c r="L121" s="38">
        <v>1005.4333333333332</v>
      </c>
      <c r="M121" s="28">
        <v>985.5</v>
      </c>
      <c r="N121" s="28">
        <v>958.2</v>
      </c>
      <c r="O121" s="39">
        <v>841150</v>
      </c>
      <c r="P121" s="40">
        <v>7.1665180277742394E-2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653.4</v>
      </c>
      <c r="F122" s="37">
        <v>645.56666666666661</v>
      </c>
      <c r="G122" s="38">
        <v>631.98333333333323</v>
      </c>
      <c r="H122" s="38">
        <v>610.56666666666661</v>
      </c>
      <c r="I122" s="38">
        <v>596.98333333333323</v>
      </c>
      <c r="J122" s="38">
        <v>666.98333333333323</v>
      </c>
      <c r="K122" s="38">
        <v>680.56666666666672</v>
      </c>
      <c r="L122" s="38">
        <v>701.98333333333323</v>
      </c>
      <c r="M122" s="28">
        <v>659.15</v>
      </c>
      <c r="N122" s="28">
        <v>624.15</v>
      </c>
      <c r="O122" s="39">
        <v>15545250</v>
      </c>
      <c r="P122" s="40">
        <v>2.9256705868721394E-2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269.64999999999998</v>
      </c>
      <c r="F123" s="37">
        <v>266.51666666666665</v>
      </c>
      <c r="G123" s="38">
        <v>259.5333333333333</v>
      </c>
      <c r="H123" s="38">
        <v>249.41666666666663</v>
      </c>
      <c r="I123" s="38">
        <v>242.43333333333328</v>
      </c>
      <c r="J123" s="38">
        <v>276.63333333333333</v>
      </c>
      <c r="K123" s="38">
        <v>283.61666666666667</v>
      </c>
      <c r="L123" s="38">
        <v>293.73333333333335</v>
      </c>
      <c r="M123" s="28">
        <v>273.5</v>
      </c>
      <c r="N123" s="28">
        <v>256.39999999999998</v>
      </c>
      <c r="O123" s="39">
        <v>107872000</v>
      </c>
      <c r="P123" s="40">
        <v>-0.15729213539323034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461.9</v>
      </c>
      <c r="F124" s="37">
        <v>462.48333333333329</v>
      </c>
      <c r="G124" s="38">
        <v>452.81666666666661</v>
      </c>
      <c r="H124" s="38">
        <v>443.73333333333329</v>
      </c>
      <c r="I124" s="38">
        <v>434.06666666666661</v>
      </c>
      <c r="J124" s="38">
        <v>471.56666666666661</v>
      </c>
      <c r="K124" s="38">
        <v>481.23333333333323</v>
      </c>
      <c r="L124" s="38">
        <v>490.31666666666661</v>
      </c>
      <c r="M124" s="28">
        <v>472.15</v>
      </c>
      <c r="N124" s="28">
        <v>453.4</v>
      </c>
      <c r="O124" s="39">
        <v>28773750</v>
      </c>
      <c r="P124" s="40">
        <v>1.1690766052828198E-2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2326.1999999999998</v>
      </c>
      <c r="F125" s="37">
        <v>2330.7666666666664</v>
      </c>
      <c r="G125" s="38">
        <v>2296.5333333333328</v>
      </c>
      <c r="H125" s="38">
        <v>2266.8666666666663</v>
      </c>
      <c r="I125" s="38">
        <v>2232.6333333333328</v>
      </c>
      <c r="J125" s="38">
        <v>2360.4333333333329</v>
      </c>
      <c r="K125" s="38">
        <v>2394.6666666666665</v>
      </c>
      <c r="L125" s="38">
        <v>2424.333333333333</v>
      </c>
      <c r="M125" s="28">
        <v>2365</v>
      </c>
      <c r="N125" s="28">
        <v>2301.1</v>
      </c>
      <c r="O125" s="39">
        <v>274750</v>
      </c>
      <c r="P125" s="40">
        <v>2.1470396877033181E-2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600.6</v>
      </c>
      <c r="F126" s="37">
        <v>605.7833333333333</v>
      </c>
      <c r="G126" s="38">
        <v>585.91666666666663</v>
      </c>
      <c r="H126" s="38">
        <v>571.23333333333335</v>
      </c>
      <c r="I126" s="38">
        <v>551.36666666666667</v>
      </c>
      <c r="J126" s="38">
        <v>620.46666666666658</v>
      </c>
      <c r="K126" s="38">
        <v>640.33333333333337</v>
      </c>
      <c r="L126" s="38">
        <v>655.01666666666654</v>
      </c>
      <c r="M126" s="28">
        <v>625.65</v>
      </c>
      <c r="N126" s="28">
        <v>591.1</v>
      </c>
      <c r="O126" s="39">
        <v>32058450</v>
      </c>
      <c r="P126" s="40">
        <v>3.7757287069003193E-2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482</v>
      </c>
      <c r="F127" s="37">
        <v>484.58333333333331</v>
      </c>
      <c r="G127" s="38">
        <v>471.96666666666664</v>
      </c>
      <c r="H127" s="38">
        <v>461.93333333333334</v>
      </c>
      <c r="I127" s="38">
        <v>449.31666666666666</v>
      </c>
      <c r="J127" s="38">
        <v>494.61666666666662</v>
      </c>
      <c r="K127" s="38">
        <v>507.23333333333329</v>
      </c>
      <c r="L127" s="38">
        <v>517.26666666666665</v>
      </c>
      <c r="M127" s="28">
        <v>497.2</v>
      </c>
      <c r="N127" s="28">
        <v>474.55</v>
      </c>
      <c r="O127" s="39">
        <v>11907500</v>
      </c>
      <c r="P127" s="40">
        <v>7.3049845114052381E-2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1779.4</v>
      </c>
      <c r="F128" s="37">
        <v>1792.3666666666668</v>
      </c>
      <c r="G128" s="38">
        <v>1762.1333333333337</v>
      </c>
      <c r="H128" s="38">
        <v>1744.8666666666668</v>
      </c>
      <c r="I128" s="38">
        <v>1714.6333333333337</v>
      </c>
      <c r="J128" s="38">
        <v>1809.6333333333337</v>
      </c>
      <c r="K128" s="38">
        <v>1839.8666666666668</v>
      </c>
      <c r="L128" s="38">
        <v>1857.1333333333337</v>
      </c>
      <c r="M128" s="28">
        <v>1822.6</v>
      </c>
      <c r="N128" s="28">
        <v>1775.1</v>
      </c>
      <c r="O128" s="39">
        <v>14641200</v>
      </c>
      <c r="P128" s="40">
        <v>3.8795550005676013E-2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75.349999999999994</v>
      </c>
      <c r="F129" s="37">
        <v>75.716666666666654</v>
      </c>
      <c r="G129" s="38">
        <v>74.183333333333309</v>
      </c>
      <c r="H129" s="38">
        <v>73.016666666666652</v>
      </c>
      <c r="I129" s="38">
        <v>71.483333333333306</v>
      </c>
      <c r="J129" s="38">
        <v>76.883333333333312</v>
      </c>
      <c r="K129" s="38">
        <v>78.416666666666643</v>
      </c>
      <c r="L129" s="38">
        <v>79.583333333333314</v>
      </c>
      <c r="M129" s="28">
        <v>77.25</v>
      </c>
      <c r="N129" s="28">
        <v>74.55</v>
      </c>
      <c r="O129" s="39">
        <v>57961380</v>
      </c>
      <c r="P129" s="40">
        <v>2.8992395437262359E-2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1882.2</v>
      </c>
      <c r="F130" s="37">
        <v>1900.95</v>
      </c>
      <c r="G130" s="38">
        <v>1851.9</v>
      </c>
      <c r="H130" s="38">
        <v>1821.6000000000001</v>
      </c>
      <c r="I130" s="38">
        <v>1772.5500000000002</v>
      </c>
      <c r="J130" s="38">
        <v>1931.25</v>
      </c>
      <c r="K130" s="38">
        <v>1980.2999999999997</v>
      </c>
      <c r="L130" s="38">
        <v>2010.6</v>
      </c>
      <c r="M130" s="28">
        <v>1950</v>
      </c>
      <c r="N130" s="28">
        <v>1870.65</v>
      </c>
      <c r="O130" s="39">
        <v>1375375</v>
      </c>
      <c r="P130" s="40">
        <v>6.5253170684480583E-2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559.5</v>
      </c>
      <c r="F131" s="37">
        <v>558.55000000000007</v>
      </c>
      <c r="G131" s="38">
        <v>552.70000000000016</v>
      </c>
      <c r="H131" s="38">
        <v>545.90000000000009</v>
      </c>
      <c r="I131" s="38">
        <v>540.05000000000018</v>
      </c>
      <c r="J131" s="38">
        <v>565.35000000000014</v>
      </c>
      <c r="K131" s="38">
        <v>571.20000000000005</v>
      </c>
      <c r="L131" s="38">
        <v>578.00000000000011</v>
      </c>
      <c r="M131" s="28">
        <v>564.4</v>
      </c>
      <c r="N131" s="28">
        <v>551.75</v>
      </c>
      <c r="O131" s="39">
        <v>6562800</v>
      </c>
      <c r="P131" s="40">
        <v>-1.3928329952670723E-2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354.95</v>
      </c>
      <c r="F132" s="37">
        <v>357.13333333333327</v>
      </c>
      <c r="G132" s="38">
        <v>346.86666666666656</v>
      </c>
      <c r="H132" s="38">
        <v>338.7833333333333</v>
      </c>
      <c r="I132" s="38">
        <v>328.51666666666659</v>
      </c>
      <c r="J132" s="38">
        <v>365.21666666666653</v>
      </c>
      <c r="K132" s="38">
        <v>375.48333333333329</v>
      </c>
      <c r="L132" s="38">
        <v>383.56666666666649</v>
      </c>
      <c r="M132" s="28">
        <v>367.4</v>
      </c>
      <c r="N132" s="28">
        <v>349.05</v>
      </c>
      <c r="O132" s="39">
        <v>23712000</v>
      </c>
      <c r="P132" s="40">
        <v>-4.2171594764905479E-2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1546.85</v>
      </c>
      <c r="F133" s="37">
        <v>1554.1833333333334</v>
      </c>
      <c r="G133" s="38">
        <v>1531.4666666666667</v>
      </c>
      <c r="H133" s="38">
        <v>1516.0833333333333</v>
      </c>
      <c r="I133" s="38">
        <v>1493.3666666666666</v>
      </c>
      <c r="J133" s="38">
        <v>1569.5666666666668</v>
      </c>
      <c r="K133" s="38">
        <v>1592.2833333333335</v>
      </c>
      <c r="L133" s="38">
        <v>1607.666666666667</v>
      </c>
      <c r="M133" s="28">
        <v>1576.9</v>
      </c>
      <c r="N133" s="28">
        <v>1538.8</v>
      </c>
      <c r="O133" s="39">
        <v>14667150</v>
      </c>
      <c r="P133" s="40">
        <v>5.910098604517188E-3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3984.5</v>
      </c>
      <c r="F134" s="37">
        <v>4016.0833333333335</v>
      </c>
      <c r="G134" s="38">
        <v>3920.5666666666666</v>
      </c>
      <c r="H134" s="38">
        <v>3856.6333333333332</v>
      </c>
      <c r="I134" s="38">
        <v>3761.1166666666663</v>
      </c>
      <c r="J134" s="38">
        <v>4080.0166666666669</v>
      </c>
      <c r="K134" s="38">
        <v>4175.5333333333347</v>
      </c>
      <c r="L134" s="38">
        <v>4239.4666666666672</v>
      </c>
      <c r="M134" s="28">
        <v>4111.6000000000004</v>
      </c>
      <c r="N134" s="28">
        <v>3952.15</v>
      </c>
      <c r="O134" s="39">
        <v>2220600</v>
      </c>
      <c r="P134" s="40">
        <v>-4.7731092436974791E-3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3501.6</v>
      </c>
      <c r="F135" s="37">
        <v>3559.6</v>
      </c>
      <c r="G135" s="38">
        <v>3424.2</v>
      </c>
      <c r="H135" s="38">
        <v>3346.7999999999997</v>
      </c>
      <c r="I135" s="38">
        <v>3211.3999999999996</v>
      </c>
      <c r="J135" s="38">
        <v>3637</v>
      </c>
      <c r="K135" s="38">
        <v>3772.4000000000005</v>
      </c>
      <c r="L135" s="38">
        <v>3849.8</v>
      </c>
      <c r="M135" s="28">
        <v>3695</v>
      </c>
      <c r="N135" s="28">
        <v>3482.2</v>
      </c>
      <c r="O135" s="39">
        <v>1005000</v>
      </c>
      <c r="P135" s="40">
        <v>3.996003996003996E-3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633.4</v>
      </c>
      <c r="F136" s="37">
        <v>635.4666666666667</v>
      </c>
      <c r="G136" s="38">
        <v>617.18333333333339</v>
      </c>
      <c r="H136" s="38">
        <v>600.9666666666667</v>
      </c>
      <c r="I136" s="38">
        <v>582.68333333333339</v>
      </c>
      <c r="J136" s="38">
        <v>651.68333333333339</v>
      </c>
      <c r="K136" s="38">
        <v>669.9666666666667</v>
      </c>
      <c r="L136" s="38">
        <v>686.18333333333339</v>
      </c>
      <c r="M136" s="28">
        <v>653.75</v>
      </c>
      <c r="N136" s="28">
        <v>619.25</v>
      </c>
      <c r="O136" s="39">
        <v>9662800</v>
      </c>
      <c r="P136" s="40">
        <v>2.8499050031665613E-2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883.1</v>
      </c>
      <c r="F137" s="37">
        <v>891.91666666666663</v>
      </c>
      <c r="G137" s="38">
        <v>871.73333333333323</v>
      </c>
      <c r="H137" s="38">
        <v>860.36666666666656</v>
      </c>
      <c r="I137" s="38">
        <v>840.18333333333317</v>
      </c>
      <c r="J137" s="38">
        <v>903.2833333333333</v>
      </c>
      <c r="K137" s="38">
        <v>923.4666666666667</v>
      </c>
      <c r="L137" s="38">
        <v>934.83333333333337</v>
      </c>
      <c r="M137" s="28">
        <v>912.1</v>
      </c>
      <c r="N137" s="28">
        <v>880.55</v>
      </c>
      <c r="O137" s="39">
        <v>11909800</v>
      </c>
      <c r="P137" s="40">
        <v>-3.5323467709927996E-2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170.25</v>
      </c>
      <c r="F138" s="37">
        <v>169.75</v>
      </c>
      <c r="G138" s="38">
        <v>168.2</v>
      </c>
      <c r="H138" s="38">
        <v>166.14999999999998</v>
      </c>
      <c r="I138" s="38">
        <v>164.59999999999997</v>
      </c>
      <c r="J138" s="38">
        <v>171.8</v>
      </c>
      <c r="K138" s="38">
        <v>173.35000000000002</v>
      </c>
      <c r="L138" s="38">
        <v>175.40000000000003</v>
      </c>
      <c r="M138" s="28">
        <v>171.3</v>
      </c>
      <c r="N138" s="28">
        <v>167.7</v>
      </c>
      <c r="O138" s="39">
        <v>25792000</v>
      </c>
      <c r="P138" s="40">
        <v>5.771330525659024E-3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94.45</v>
      </c>
      <c r="F139" s="37">
        <v>95.116666666666674</v>
      </c>
      <c r="G139" s="38">
        <v>90.883333333333354</v>
      </c>
      <c r="H139" s="38">
        <v>87.316666666666677</v>
      </c>
      <c r="I139" s="38">
        <v>83.083333333333357</v>
      </c>
      <c r="J139" s="38">
        <v>98.683333333333351</v>
      </c>
      <c r="K139" s="38">
        <v>102.91666666666667</v>
      </c>
      <c r="L139" s="38">
        <v>106.48333333333335</v>
      </c>
      <c r="M139" s="28">
        <v>99.35</v>
      </c>
      <c r="N139" s="28">
        <v>91.55</v>
      </c>
      <c r="O139" s="39">
        <v>31452000</v>
      </c>
      <c r="P139" s="40">
        <v>6.7725837661676336E-2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509.6</v>
      </c>
      <c r="F140" s="37">
        <v>512.36666666666667</v>
      </c>
      <c r="G140" s="38">
        <v>504.73333333333335</v>
      </c>
      <c r="H140" s="38">
        <v>499.86666666666667</v>
      </c>
      <c r="I140" s="38">
        <v>492.23333333333335</v>
      </c>
      <c r="J140" s="38">
        <v>517.23333333333335</v>
      </c>
      <c r="K140" s="38">
        <v>524.86666666666679</v>
      </c>
      <c r="L140" s="38">
        <v>529.73333333333335</v>
      </c>
      <c r="M140" s="28">
        <v>520</v>
      </c>
      <c r="N140" s="28">
        <v>507.5</v>
      </c>
      <c r="O140" s="39">
        <v>9141200</v>
      </c>
      <c r="P140" s="40">
        <v>6.3189414121843281E-3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7404.95</v>
      </c>
      <c r="F141" s="37">
        <v>7432.833333333333</v>
      </c>
      <c r="G141" s="38">
        <v>7347.9666666666662</v>
      </c>
      <c r="H141" s="38">
        <v>7290.9833333333336</v>
      </c>
      <c r="I141" s="38">
        <v>7206.1166666666668</v>
      </c>
      <c r="J141" s="38">
        <v>7489.8166666666657</v>
      </c>
      <c r="K141" s="38">
        <v>7574.6833333333325</v>
      </c>
      <c r="L141" s="38">
        <v>7631.6666666666652</v>
      </c>
      <c r="M141" s="28">
        <v>7517.7</v>
      </c>
      <c r="N141" s="28">
        <v>7375.85</v>
      </c>
      <c r="O141" s="39">
        <v>3009000</v>
      </c>
      <c r="P141" s="40">
        <v>1.7378955910197457E-2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796.55</v>
      </c>
      <c r="F142" s="37">
        <v>806.11666666666667</v>
      </c>
      <c r="G142" s="38">
        <v>783.48333333333335</v>
      </c>
      <c r="H142" s="38">
        <v>770.41666666666663</v>
      </c>
      <c r="I142" s="38">
        <v>747.7833333333333</v>
      </c>
      <c r="J142" s="38">
        <v>819.18333333333339</v>
      </c>
      <c r="K142" s="38">
        <v>841.81666666666683</v>
      </c>
      <c r="L142" s="38">
        <v>854.88333333333344</v>
      </c>
      <c r="M142" s="28">
        <v>828.75</v>
      </c>
      <c r="N142" s="28">
        <v>793.05</v>
      </c>
      <c r="O142" s="39">
        <v>12726250</v>
      </c>
      <c r="P142" s="40">
        <v>1.1123249577912404E-2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1275.7</v>
      </c>
      <c r="F143" s="37">
        <v>1267.9333333333332</v>
      </c>
      <c r="G143" s="38">
        <v>1251.8666666666663</v>
      </c>
      <c r="H143" s="38">
        <v>1228.0333333333331</v>
      </c>
      <c r="I143" s="38">
        <v>1211.9666666666662</v>
      </c>
      <c r="J143" s="38">
        <v>1291.7666666666664</v>
      </c>
      <c r="K143" s="38">
        <v>1307.8333333333335</v>
      </c>
      <c r="L143" s="38">
        <v>1331.6666666666665</v>
      </c>
      <c r="M143" s="28">
        <v>1284</v>
      </c>
      <c r="N143" s="28">
        <v>1244.0999999999999</v>
      </c>
      <c r="O143" s="39">
        <v>2915900</v>
      </c>
      <c r="P143" s="40">
        <v>1.6347159288950853E-2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1723.75</v>
      </c>
      <c r="F144" s="37">
        <v>1708.0333333333335</v>
      </c>
      <c r="G144" s="38">
        <v>1641.3166666666671</v>
      </c>
      <c r="H144" s="38">
        <v>1558.8833333333334</v>
      </c>
      <c r="I144" s="38">
        <v>1492.166666666667</v>
      </c>
      <c r="J144" s="38">
        <v>1790.4666666666672</v>
      </c>
      <c r="K144" s="38">
        <v>1857.1833333333338</v>
      </c>
      <c r="L144" s="38">
        <v>1939.6166666666672</v>
      </c>
      <c r="M144" s="28">
        <v>1774.75</v>
      </c>
      <c r="N144" s="28">
        <v>1625.6</v>
      </c>
      <c r="O144" s="39">
        <v>632000</v>
      </c>
      <c r="P144" s="40">
        <v>-3.3491359535097111E-2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707</v>
      </c>
      <c r="F145" s="37">
        <v>714.75</v>
      </c>
      <c r="G145" s="38">
        <v>694.65</v>
      </c>
      <c r="H145" s="38">
        <v>682.3</v>
      </c>
      <c r="I145" s="38">
        <v>662.19999999999993</v>
      </c>
      <c r="J145" s="38">
        <v>727.1</v>
      </c>
      <c r="K145" s="38">
        <v>747.19999999999993</v>
      </c>
      <c r="L145" s="38">
        <v>759.55000000000007</v>
      </c>
      <c r="M145" s="28">
        <v>734.85</v>
      </c>
      <c r="N145" s="28">
        <v>702.4</v>
      </c>
      <c r="O145" s="39">
        <v>1782950</v>
      </c>
      <c r="P145" s="40">
        <v>-1.9656897784131523E-2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746.1</v>
      </c>
      <c r="F146" s="37">
        <v>749.83333333333337</v>
      </c>
      <c r="G146" s="38">
        <v>737.86666666666679</v>
      </c>
      <c r="H146" s="38">
        <v>729.63333333333344</v>
      </c>
      <c r="I146" s="38">
        <v>717.66666666666686</v>
      </c>
      <c r="J146" s="38">
        <v>758.06666666666672</v>
      </c>
      <c r="K146" s="38">
        <v>770.03333333333319</v>
      </c>
      <c r="L146" s="38">
        <v>778.26666666666665</v>
      </c>
      <c r="M146" s="28">
        <v>761.8</v>
      </c>
      <c r="N146" s="28">
        <v>741.6</v>
      </c>
      <c r="O146" s="39">
        <v>2943000</v>
      </c>
      <c r="P146" s="40">
        <v>3.8201787297905722E-3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2848.8</v>
      </c>
      <c r="F147" s="37">
        <v>2876.6333333333332</v>
      </c>
      <c r="G147" s="38">
        <v>2808.2666666666664</v>
      </c>
      <c r="H147" s="38">
        <v>2767.7333333333331</v>
      </c>
      <c r="I147" s="38">
        <v>2699.3666666666663</v>
      </c>
      <c r="J147" s="38">
        <v>2917.1666666666665</v>
      </c>
      <c r="K147" s="38">
        <v>2985.5333333333333</v>
      </c>
      <c r="L147" s="38">
        <v>3026.0666666666666</v>
      </c>
      <c r="M147" s="28">
        <v>2945</v>
      </c>
      <c r="N147" s="28">
        <v>2836.1</v>
      </c>
      <c r="O147" s="39">
        <v>2755800</v>
      </c>
      <c r="P147" s="40">
        <v>4.8862310385064181E-3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120.55</v>
      </c>
      <c r="F148" s="37">
        <v>121.46666666666665</v>
      </c>
      <c r="G148" s="38">
        <v>119.13333333333331</v>
      </c>
      <c r="H148" s="38">
        <v>117.71666666666665</v>
      </c>
      <c r="I148" s="38">
        <v>115.38333333333331</v>
      </c>
      <c r="J148" s="38">
        <v>122.88333333333331</v>
      </c>
      <c r="K148" s="38">
        <v>125.21666666666665</v>
      </c>
      <c r="L148" s="38">
        <v>126.63333333333331</v>
      </c>
      <c r="M148" s="28">
        <v>123.8</v>
      </c>
      <c r="N148" s="28">
        <v>120.05</v>
      </c>
      <c r="O148" s="39">
        <v>31753500</v>
      </c>
      <c r="P148" s="40">
        <v>2.7056312061325485E-2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2458.1999999999998</v>
      </c>
      <c r="F149" s="37">
        <v>2501.0499999999997</v>
      </c>
      <c r="G149" s="38">
        <v>2402.1499999999996</v>
      </c>
      <c r="H149" s="38">
        <v>2346.1</v>
      </c>
      <c r="I149" s="38">
        <v>2247.1999999999998</v>
      </c>
      <c r="J149" s="38">
        <v>2557.0999999999995</v>
      </c>
      <c r="K149" s="38">
        <v>2656</v>
      </c>
      <c r="L149" s="38">
        <v>2712.0499999999993</v>
      </c>
      <c r="M149" s="28">
        <v>2599.9499999999998</v>
      </c>
      <c r="N149" s="28">
        <v>2445</v>
      </c>
      <c r="O149" s="39">
        <v>1865500</v>
      </c>
      <c r="P149" s="40">
        <v>3.184590068725196E-2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72887.649999999994</v>
      </c>
      <c r="F150" s="37">
        <v>73177.566666666666</v>
      </c>
      <c r="G150" s="38">
        <v>72370.083333333328</v>
      </c>
      <c r="H150" s="38">
        <v>71852.516666666663</v>
      </c>
      <c r="I150" s="38">
        <v>71045.033333333326</v>
      </c>
      <c r="J150" s="38">
        <v>73695.133333333331</v>
      </c>
      <c r="K150" s="38">
        <v>74502.616666666669</v>
      </c>
      <c r="L150" s="38">
        <v>75020.183333333334</v>
      </c>
      <c r="M150" s="28">
        <v>73985.05</v>
      </c>
      <c r="N150" s="28">
        <v>72660</v>
      </c>
      <c r="O150" s="39">
        <v>132660</v>
      </c>
      <c r="P150" s="40">
        <v>2.4164286265729945E-2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1158.7</v>
      </c>
      <c r="F151" s="37">
        <v>1156.5166666666667</v>
      </c>
      <c r="G151" s="38">
        <v>1135.1833333333334</v>
      </c>
      <c r="H151" s="38">
        <v>1111.6666666666667</v>
      </c>
      <c r="I151" s="38">
        <v>1090.3333333333335</v>
      </c>
      <c r="J151" s="38">
        <v>1180.0333333333333</v>
      </c>
      <c r="K151" s="38">
        <v>1201.3666666666668</v>
      </c>
      <c r="L151" s="38">
        <v>1224.8833333333332</v>
      </c>
      <c r="M151" s="28">
        <v>1177.8499999999999</v>
      </c>
      <c r="N151" s="28">
        <v>1133</v>
      </c>
      <c r="O151" s="39">
        <v>3128625</v>
      </c>
      <c r="P151" s="40">
        <v>1.8930141670737664E-2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260.95</v>
      </c>
      <c r="F152" s="37">
        <v>263.38333333333333</v>
      </c>
      <c r="G152" s="38">
        <v>256.06666666666666</v>
      </c>
      <c r="H152" s="38">
        <v>251.18333333333334</v>
      </c>
      <c r="I152" s="38">
        <v>243.86666666666667</v>
      </c>
      <c r="J152" s="38">
        <v>268.26666666666665</v>
      </c>
      <c r="K152" s="38">
        <v>275.58333333333326</v>
      </c>
      <c r="L152" s="38">
        <v>280.46666666666664</v>
      </c>
      <c r="M152" s="28">
        <v>270.7</v>
      </c>
      <c r="N152" s="28">
        <v>258.5</v>
      </c>
      <c r="O152" s="39">
        <v>3467200</v>
      </c>
      <c r="P152" s="40">
        <v>4.8886737657308811E-2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94.05</v>
      </c>
      <c r="F153" s="37">
        <v>93.75</v>
      </c>
      <c r="G153" s="38">
        <v>92.05</v>
      </c>
      <c r="H153" s="38">
        <v>90.05</v>
      </c>
      <c r="I153" s="38">
        <v>88.35</v>
      </c>
      <c r="J153" s="38">
        <v>95.75</v>
      </c>
      <c r="K153" s="38">
        <v>97.449999999999989</v>
      </c>
      <c r="L153" s="38">
        <v>99.45</v>
      </c>
      <c r="M153" s="28">
        <v>95.45</v>
      </c>
      <c r="N153" s="28">
        <v>91.75</v>
      </c>
      <c r="O153" s="39">
        <v>54463750</v>
      </c>
      <c r="P153" s="40">
        <v>-3.2245884307506419E-2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3400.35</v>
      </c>
      <c r="F154" s="37">
        <v>3439.2166666666667</v>
      </c>
      <c r="G154" s="38">
        <v>3353.2833333333333</v>
      </c>
      <c r="H154" s="38">
        <v>3306.2166666666667</v>
      </c>
      <c r="I154" s="38">
        <v>3220.2833333333333</v>
      </c>
      <c r="J154" s="38">
        <v>3486.2833333333333</v>
      </c>
      <c r="K154" s="38">
        <v>3572.2166666666667</v>
      </c>
      <c r="L154" s="38">
        <v>3619.2833333333333</v>
      </c>
      <c r="M154" s="28">
        <v>3525.15</v>
      </c>
      <c r="N154" s="28">
        <v>3392.15</v>
      </c>
      <c r="O154" s="39">
        <v>1825625</v>
      </c>
      <c r="P154" s="40">
        <v>6.6915041274015638E-2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3792</v>
      </c>
      <c r="F155" s="37">
        <v>3789</v>
      </c>
      <c r="G155" s="38">
        <v>3738</v>
      </c>
      <c r="H155" s="38">
        <v>3684</v>
      </c>
      <c r="I155" s="38">
        <v>3633</v>
      </c>
      <c r="J155" s="38">
        <v>3843</v>
      </c>
      <c r="K155" s="38">
        <v>3894</v>
      </c>
      <c r="L155" s="38">
        <v>3948</v>
      </c>
      <c r="M155" s="28">
        <v>3840</v>
      </c>
      <c r="N155" s="28">
        <v>3735</v>
      </c>
      <c r="O155" s="39">
        <v>377100</v>
      </c>
      <c r="P155" s="40">
        <v>1.3914095583787053E-2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32.950000000000003</v>
      </c>
      <c r="F156" s="37">
        <v>32.916666666666664</v>
      </c>
      <c r="G156" s="38">
        <v>32.533333333333331</v>
      </c>
      <c r="H156" s="38">
        <v>32.116666666666667</v>
      </c>
      <c r="I156" s="38">
        <v>31.733333333333334</v>
      </c>
      <c r="J156" s="38">
        <v>33.333333333333329</v>
      </c>
      <c r="K156" s="38">
        <v>33.716666666666669</v>
      </c>
      <c r="L156" s="38">
        <v>34.133333333333326</v>
      </c>
      <c r="M156" s="28">
        <v>33.299999999999997</v>
      </c>
      <c r="N156" s="28">
        <v>32.5</v>
      </c>
      <c r="O156" s="39">
        <v>28656000</v>
      </c>
      <c r="P156" s="40">
        <v>2.2150882825040127E-2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16080.4</v>
      </c>
      <c r="F157" s="37">
        <v>16104.066666666666</v>
      </c>
      <c r="G157" s="38">
        <v>15934.533333333331</v>
      </c>
      <c r="H157" s="38">
        <v>15788.666666666666</v>
      </c>
      <c r="I157" s="38">
        <v>15619.133333333331</v>
      </c>
      <c r="J157" s="38">
        <v>16249.933333333331</v>
      </c>
      <c r="K157" s="38">
        <v>16419.466666666664</v>
      </c>
      <c r="L157" s="38">
        <v>16565.333333333328</v>
      </c>
      <c r="M157" s="28">
        <v>16273.6</v>
      </c>
      <c r="N157" s="28">
        <v>15958.2</v>
      </c>
      <c r="O157" s="39">
        <v>387235</v>
      </c>
      <c r="P157" s="40">
        <v>1.4567367524726534E-2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139.80000000000001</v>
      </c>
      <c r="F158" s="37">
        <v>139.29999999999998</v>
      </c>
      <c r="G158" s="38">
        <v>138.14999999999998</v>
      </c>
      <c r="H158" s="38">
        <v>136.5</v>
      </c>
      <c r="I158" s="38">
        <v>135.35</v>
      </c>
      <c r="J158" s="38">
        <v>140.94999999999996</v>
      </c>
      <c r="K158" s="38">
        <v>142.1</v>
      </c>
      <c r="L158" s="38">
        <v>143.74999999999994</v>
      </c>
      <c r="M158" s="28">
        <v>140.44999999999999</v>
      </c>
      <c r="N158" s="28">
        <v>137.65</v>
      </c>
      <c r="O158" s="39">
        <v>49831250</v>
      </c>
      <c r="P158" s="40">
        <v>-1.7048833674750546E-2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147.80000000000001</v>
      </c>
      <c r="F159" s="37">
        <v>147.21666666666667</v>
      </c>
      <c r="G159" s="38">
        <v>146.13333333333333</v>
      </c>
      <c r="H159" s="38">
        <v>144.46666666666667</v>
      </c>
      <c r="I159" s="38">
        <v>143.38333333333333</v>
      </c>
      <c r="J159" s="38">
        <v>148.88333333333333</v>
      </c>
      <c r="K159" s="38">
        <v>149.96666666666664</v>
      </c>
      <c r="L159" s="38">
        <v>151.63333333333333</v>
      </c>
      <c r="M159" s="28">
        <v>148.30000000000001</v>
      </c>
      <c r="N159" s="28">
        <v>145.55000000000001</v>
      </c>
      <c r="O159" s="39">
        <v>88828800</v>
      </c>
      <c r="P159" s="40">
        <v>3.6063884595569293E-3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789.8</v>
      </c>
      <c r="F160" s="37">
        <v>793.98333333333323</v>
      </c>
      <c r="G160" s="38">
        <v>780.81666666666649</v>
      </c>
      <c r="H160" s="38">
        <v>771.83333333333326</v>
      </c>
      <c r="I160" s="38">
        <v>758.66666666666652</v>
      </c>
      <c r="J160" s="38">
        <v>802.96666666666647</v>
      </c>
      <c r="K160" s="38">
        <v>816.13333333333321</v>
      </c>
      <c r="L160" s="38">
        <v>825.11666666666645</v>
      </c>
      <c r="M160" s="28">
        <v>807.15</v>
      </c>
      <c r="N160" s="28">
        <v>785</v>
      </c>
      <c r="O160" s="39">
        <v>4750200</v>
      </c>
      <c r="P160" s="40">
        <v>1.1175681716584712E-2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3082.95</v>
      </c>
      <c r="F161" s="37">
        <v>3111.9333333333329</v>
      </c>
      <c r="G161" s="38">
        <v>3043.016666666666</v>
      </c>
      <c r="H161" s="38">
        <v>3003.083333333333</v>
      </c>
      <c r="I161" s="38">
        <v>2934.1666666666661</v>
      </c>
      <c r="J161" s="38">
        <v>3151.8666666666659</v>
      </c>
      <c r="K161" s="38">
        <v>3220.7833333333328</v>
      </c>
      <c r="L161" s="38">
        <v>3260.7166666666658</v>
      </c>
      <c r="M161" s="28">
        <v>3180.85</v>
      </c>
      <c r="N161" s="28">
        <v>3072</v>
      </c>
      <c r="O161" s="39">
        <v>296000</v>
      </c>
      <c r="P161" s="40">
        <v>-1.6863406408094434E-3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159.9</v>
      </c>
      <c r="F162" s="37">
        <v>159.96666666666667</v>
      </c>
      <c r="G162" s="38">
        <v>157.93333333333334</v>
      </c>
      <c r="H162" s="38">
        <v>155.96666666666667</v>
      </c>
      <c r="I162" s="38">
        <v>153.93333333333334</v>
      </c>
      <c r="J162" s="38">
        <v>161.93333333333334</v>
      </c>
      <c r="K162" s="38">
        <v>163.9666666666667</v>
      </c>
      <c r="L162" s="38">
        <v>165.93333333333334</v>
      </c>
      <c r="M162" s="28">
        <v>162</v>
      </c>
      <c r="N162" s="28">
        <v>158</v>
      </c>
      <c r="O162" s="39">
        <v>44475200</v>
      </c>
      <c r="P162" s="40">
        <v>-1.8271437069771395E-2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41635.9</v>
      </c>
      <c r="F163" s="37">
        <v>41877.616666666669</v>
      </c>
      <c r="G163" s="38">
        <v>41165.78333333334</v>
      </c>
      <c r="H163" s="38">
        <v>40695.666666666672</v>
      </c>
      <c r="I163" s="38">
        <v>39983.833333333343</v>
      </c>
      <c r="J163" s="38">
        <v>42347.733333333337</v>
      </c>
      <c r="K163" s="38">
        <v>43059.566666666666</v>
      </c>
      <c r="L163" s="38">
        <v>43529.683333333334</v>
      </c>
      <c r="M163" s="28">
        <v>42589.45</v>
      </c>
      <c r="N163" s="28">
        <v>41407.5</v>
      </c>
      <c r="O163" s="39">
        <v>94815</v>
      </c>
      <c r="P163" s="40">
        <v>1.2980769230769231E-2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1892.6</v>
      </c>
      <c r="F164" s="37">
        <v>1899.7166666666665</v>
      </c>
      <c r="G164" s="38">
        <v>1849.4333333333329</v>
      </c>
      <c r="H164" s="38">
        <v>1806.2666666666664</v>
      </c>
      <c r="I164" s="38">
        <v>1755.9833333333329</v>
      </c>
      <c r="J164" s="38">
        <v>1942.883333333333</v>
      </c>
      <c r="K164" s="38">
        <v>1993.1666666666663</v>
      </c>
      <c r="L164" s="38">
        <v>2036.333333333333</v>
      </c>
      <c r="M164" s="28">
        <v>1950</v>
      </c>
      <c r="N164" s="28">
        <v>1856.55</v>
      </c>
      <c r="O164" s="39">
        <v>3515875</v>
      </c>
      <c r="P164" s="40">
        <v>5.6634940611971999E-3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3611.85</v>
      </c>
      <c r="F165" s="37">
        <v>3666</v>
      </c>
      <c r="G165" s="38">
        <v>3536</v>
      </c>
      <c r="H165" s="38">
        <v>3460.15</v>
      </c>
      <c r="I165" s="38">
        <v>3330.15</v>
      </c>
      <c r="J165" s="38">
        <v>3741.85</v>
      </c>
      <c r="K165" s="38">
        <v>3871.85</v>
      </c>
      <c r="L165" s="38">
        <v>3947.7</v>
      </c>
      <c r="M165" s="28">
        <v>3796</v>
      </c>
      <c r="N165" s="28">
        <v>3590.15</v>
      </c>
      <c r="O165" s="39">
        <v>434550</v>
      </c>
      <c r="P165" s="40">
        <v>-6.0635538261997406E-2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218.65</v>
      </c>
      <c r="F166" s="37">
        <v>219.2833333333333</v>
      </c>
      <c r="G166" s="38">
        <v>215.81666666666661</v>
      </c>
      <c r="H166" s="38">
        <v>212.98333333333329</v>
      </c>
      <c r="I166" s="38">
        <v>209.51666666666659</v>
      </c>
      <c r="J166" s="38">
        <v>222.11666666666662</v>
      </c>
      <c r="K166" s="38">
        <v>225.58333333333331</v>
      </c>
      <c r="L166" s="38">
        <v>228.41666666666663</v>
      </c>
      <c r="M166" s="28">
        <v>222.75</v>
      </c>
      <c r="N166" s="28">
        <v>216.45</v>
      </c>
      <c r="O166" s="39">
        <v>15591000</v>
      </c>
      <c r="P166" s="40">
        <v>-8.2061068702290081E-3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107.8</v>
      </c>
      <c r="F167" s="37">
        <v>107.66666666666667</v>
      </c>
      <c r="G167" s="38">
        <v>106.88333333333334</v>
      </c>
      <c r="H167" s="38">
        <v>105.96666666666667</v>
      </c>
      <c r="I167" s="38">
        <v>105.18333333333334</v>
      </c>
      <c r="J167" s="38">
        <v>108.58333333333334</v>
      </c>
      <c r="K167" s="38">
        <v>109.36666666666667</v>
      </c>
      <c r="L167" s="38">
        <v>110.28333333333335</v>
      </c>
      <c r="M167" s="28">
        <v>108.45</v>
      </c>
      <c r="N167" s="28">
        <v>106.75</v>
      </c>
      <c r="O167" s="39">
        <v>40126400</v>
      </c>
      <c r="P167" s="40">
        <v>5.7498057498057498E-3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2109.1999999999998</v>
      </c>
      <c r="F168" s="37">
        <v>2089.4500000000003</v>
      </c>
      <c r="G168" s="38">
        <v>2054.7500000000005</v>
      </c>
      <c r="H168" s="38">
        <v>2000.3000000000002</v>
      </c>
      <c r="I168" s="38">
        <v>1965.6000000000004</v>
      </c>
      <c r="J168" s="38">
        <v>2143.9000000000005</v>
      </c>
      <c r="K168" s="38">
        <v>2178.6000000000004</v>
      </c>
      <c r="L168" s="38">
        <v>2233.0500000000006</v>
      </c>
      <c r="M168" s="28">
        <v>2124.15</v>
      </c>
      <c r="N168" s="28">
        <v>2035</v>
      </c>
      <c r="O168" s="39">
        <v>3712750</v>
      </c>
      <c r="P168" s="40">
        <v>3.6357292393579904E-2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2669.85</v>
      </c>
      <c r="F169" s="37">
        <v>2649.9666666666667</v>
      </c>
      <c r="G169" s="38">
        <v>2584.8833333333332</v>
      </c>
      <c r="H169" s="38">
        <v>2499.9166666666665</v>
      </c>
      <c r="I169" s="38">
        <v>2434.833333333333</v>
      </c>
      <c r="J169" s="38">
        <v>2734.9333333333334</v>
      </c>
      <c r="K169" s="38">
        <v>2800.0166666666664</v>
      </c>
      <c r="L169" s="38">
        <v>2884.9833333333336</v>
      </c>
      <c r="M169" s="28">
        <v>2715.05</v>
      </c>
      <c r="N169" s="28">
        <v>2565</v>
      </c>
      <c r="O169" s="39">
        <v>1712000</v>
      </c>
      <c r="P169" s="40">
        <v>4.4220799024092712E-2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29.3</v>
      </c>
      <c r="F170" s="37">
        <v>29.099999999999998</v>
      </c>
      <c r="G170" s="38">
        <v>28.699999999999996</v>
      </c>
      <c r="H170" s="38">
        <v>28.099999999999998</v>
      </c>
      <c r="I170" s="38">
        <v>27.699999999999996</v>
      </c>
      <c r="J170" s="38">
        <v>29.699999999999996</v>
      </c>
      <c r="K170" s="38">
        <v>30.099999999999994</v>
      </c>
      <c r="L170" s="38">
        <v>30.699999999999996</v>
      </c>
      <c r="M170" s="28">
        <v>29.5</v>
      </c>
      <c r="N170" s="28">
        <v>28.5</v>
      </c>
      <c r="O170" s="39">
        <v>290080000</v>
      </c>
      <c r="P170" s="40">
        <v>-2.861123017573939E-2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2520.6</v>
      </c>
      <c r="F171" s="37">
        <v>2524.4499999999998</v>
      </c>
      <c r="G171" s="38">
        <v>2497.8499999999995</v>
      </c>
      <c r="H171" s="38">
        <v>2475.0999999999995</v>
      </c>
      <c r="I171" s="38">
        <v>2448.4999999999991</v>
      </c>
      <c r="J171" s="38">
        <v>2547.1999999999998</v>
      </c>
      <c r="K171" s="38">
        <v>2573.8000000000002</v>
      </c>
      <c r="L171" s="38">
        <v>2596.5500000000002</v>
      </c>
      <c r="M171" s="28">
        <v>2551.0500000000002</v>
      </c>
      <c r="N171" s="28">
        <v>2501.6999999999998</v>
      </c>
      <c r="O171" s="39">
        <v>589500</v>
      </c>
      <c r="P171" s="40">
        <v>1.8662519440124418E-2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228.65</v>
      </c>
      <c r="F172" s="37">
        <v>226.95000000000002</v>
      </c>
      <c r="G172" s="38">
        <v>223.95000000000005</v>
      </c>
      <c r="H172" s="38">
        <v>219.25000000000003</v>
      </c>
      <c r="I172" s="38">
        <v>216.25000000000006</v>
      </c>
      <c r="J172" s="38">
        <v>231.65000000000003</v>
      </c>
      <c r="K172" s="38">
        <v>234.64999999999998</v>
      </c>
      <c r="L172" s="38">
        <v>239.35000000000002</v>
      </c>
      <c r="M172" s="28">
        <v>229.95</v>
      </c>
      <c r="N172" s="28">
        <v>222.25</v>
      </c>
      <c r="O172" s="39">
        <v>57272628</v>
      </c>
      <c r="P172" s="40">
        <v>-2.3487434051768306E-2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1733</v>
      </c>
      <c r="F173" s="37">
        <v>1750.25</v>
      </c>
      <c r="G173" s="38">
        <v>1707.75</v>
      </c>
      <c r="H173" s="38">
        <v>1682.5</v>
      </c>
      <c r="I173" s="38">
        <v>1640</v>
      </c>
      <c r="J173" s="38">
        <v>1775.5</v>
      </c>
      <c r="K173" s="38">
        <v>1818</v>
      </c>
      <c r="L173" s="38">
        <v>1843.25</v>
      </c>
      <c r="M173" s="28">
        <v>1792.75</v>
      </c>
      <c r="N173" s="28">
        <v>1725</v>
      </c>
      <c r="O173" s="39">
        <v>2586485</v>
      </c>
      <c r="P173" s="40">
        <v>-1.0586953137163319E-2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155.5</v>
      </c>
      <c r="F174" s="37">
        <v>156.29999999999998</v>
      </c>
      <c r="G174" s="38">
        <v>153.39999999999998</v>
      </c>
      <c r="H174" s="38">
        <v>151.29999999999998</v>
      </c>
      <c r="I174" s="38">
        <v>148.39999999999998</v>
      </c>
      <c r="J174" s="38">
        <v>158.39999999999998</v>
      </c>
      <c r="K174" s="38">
        <v>161.30000000000001</v>
      </c>
      <c r="L174" s="38">
        <v>163.39999999999998</v>
      </c>
      <c r="M174" s="28">
        <v>159.19999999999999</v>
      </c>
      <c r="N174" s="28">
        <v>154.19999999999999</v>
      </c>
      <c r="O174" s="39">
        <v>6882000</v>
      </c>
      <c r="P174" s="40">
        <v>-5.778676683039584E-3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681.25</v>
      </c>
      <c r="F175" s="37">
        <v>680.53333333333342</v>
      </c>
      <c r="G175" s="38">
        <v>674.66666666666686</v>
      </c>
      <c r="H175" s="38">
        <v>668.08333333333348</v>
      </c>
      <c r="I175" s="38">
        <v>662.21666666666692</v>
      </c>
      <c r="J175" s="38">
        <v>687.11666666666679</v>
      </c>
      <c r="K175" s="38">
        <v>692.98333333333335</v>
      </c>
      <c r="L175" s="38">
        <v>699.56666666666672</v>
      </c>
      <c r="M175" s="28">
        <v>686.4</v>
      </c>
      <c r="N175" s="28">
        <v>673.95</v>
      </c>
      <c r="O175" s="39">
        <v>2621400</v>
      </c>
      <c r="P175" s="40">
        <v>1.6815034619188922E-2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114</v>
      </c>
      <c r="F176" s="37">
        <v>114.89999999999999</v>
      </c>
      <c r="G176" s="38">
        <v>112.29999999999998</v>
      </c>
      <c r="H176" s="38">
        <v>110.6</v>
      </c>
      <c r="I176" s="38">
        <v>107.99999999999999</v>
      </c>
      <c r="J176" s="38">
        <v>116.59999999999998</v>
      </c>
      <c r="K176" s="38">
        <v>119.19999999999997</v>
      </c>
      <c r="L176" s="38">
        <v>120.89999999999998</v>
      </c>
      <c r="M176" s="28">
        <v>117.5</v>
      </c>
      <c r="N176" s="28">
        <v>113.2</v>
      </c>
      <c r="O176" s="39">
        <v>52828800</v>
      </c>
      <c r="P176" s="40">
        <v>2.3938969292762489E-2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116.35</v>
      </c>
      <c r="F177" s="37">
        <v>116.23333333333333</v>
      </c>
      <c r="G177" s="38">
        <v>115.31666666666666</v>
      </c>
      <c r="H177" s="38">
        <v>114.28333333333333</v>
      </c>
      <c r="I177" s="38">
        <v>113.36666666666666</v>
      </c>
      <c r="J177" s="38">
        <v>117.26666666666667</v>
      </c>
      <c r="K177" s="38">
        <v>118.18333333333332</v>
      </c>
      <c r="L177" s="38">
        <v>119.21666666666667</v>
      </c>
      <c r="M177" s="28">
        <v>117.15</v>
      </c>
      <c r="N177" s="28">
        <v>115.2</v>
      </c>
      <c r="O177" s="39">
        <v>29490000</v>
      </c>
      <c r="P177" s="40">
        <v>1.7387704409025047E-2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2478.35</v>
      </c>
      <c r="F178" s="37">
        <v>2485.8333333333335</v>
      </c>
      <c r="G178" s="38">
        <v>2457.8166666666671</v>
      </c>
      <c r="H178" s="38">
        <v>2437.2833333333338</v>
      </c>
      <c r="I178" s="38">
        <v>2409.2666666666673</v>
      </c>
      <c r="J178" s="38">
        <v>2506.3666666666668</v>
      </c>
      <c r="K178" s="38">
        <v>2534.3833333333332</v>
      </c>
      <c r="L178" s="38">
        <v>2554.9166666666665</v>
      </c>
      <c r="M178" s="28">
        <v>2513.85</v>
      </c>
      <c r="N178" s="28">
        <v>2465.3000000000002</v>
      </c>
      <c r="O178" s="39">
        <v>36877000</v>
      </c>
      <c r="P178" s="40">
        <v>-6.6935125452855853E-3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80.349999999999994</v>
      </c>
      <c r="F179" s="37">
        <v>80.633333333333326</v>
      </c>
      <c r="G179" s="38">
        <v>78.766666666666652</v>
      </c>
      <c r="H179" s="38">
        <v>77.183333333333323</v>
      </c>
      <c r="I179" s="38">
        <v>75.316666666666649</v>
      </c>
      <c r="J179" s="38">
        <v>82.216666666666654</v>
      </c>
      <c r="K179" s="38">
        <v>84.083333333333329</v>
      </c>
      <c r="L179" s="38">
        <v>85.666666666666657</v>
      </c>
      <c r="M179" s="28">
        <v>82.5</v>
      </c>
      <c r="N179" s="28">
        <v>79.05</v>
      </c>
      <c r="O179" s="39">
        <v>141407250</v>
      </c>
      <c r="P179" s="40">
        <v>6.3426940704261435E-3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723.1</v>
      </c>
      <c r="F180" s="37">
        <v>722.18333333333339</v>
      </c>
      <c r="G180" s="38">
        <v>714.96666666666681</v>
      </c>
      <c r="H180" s="38">
        <v>706.83333333333337</v>
      </c>
      <c r="I180" s="38">
        <v>699.61666666666679</v>
      </c>
      <c r="J180" s="38">
        <v>730.31666666666683</v>
      </c>
      <c r="K180" s="38">
        <v>737.53333333333353</v>
      </c>
      <c r="L180" s="38">
        <v>745.66666666666686</v>
      </c>
      <c r="M180" s="28">
        <v>729.4</v>
      </c>
      <c r="N180" s="28">
        <v>714.05</v>
      </c>
      <c r="O180" s="39">
        <v>7339500</v>
      </c>
      <c r="P180" s="40">
        <v>-3.5840834113957561E-3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1055.6500000000001</v>
      </c>
      <c r="F181" s="37">
        <v>1058.2833333333335</v>
      </c>
      <c r="G181" s="38">
        <v>1043.5666666666671</v>
      </c>
      <c r="H181" s="38">
        <v>1031.4833333333336</v>
      </c>
      <c r="I181" s="38">
        <v>1016.7666666666671</v>
      </c>
      <c r="J181" s="38">
        <v>1070.366666666667</v>
      </c>
      <c r="K181" s="38">
        <v>1085.0833333333337</v>
      </c>
      <c r="L181" s="38">
        <v>1097.166666666667</v>
      </c>
      <c r="M181" s="28">
        <v>1073</v>
      </c>
      <c r="N181" s="28">
        <v>1046.2</v>
      </c>
      <c r="O181" s="39">
        <v>7683750</v>
      </c>
      <c r="P181" s="40">
        <v>1.4557338086749852E-2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440.75</v>
      </c>
      <c r="F182" s="37">
        <v>440.9666666666667</v>
      </c>
      <c r="G182" s="38">
        <v>437.53333333333342</v>
      </c>
      <c r="H182" s="38">
        <v>434.31666666666672</v>
      </c>
      <c r="I182" s="38">
        <v>430.88333333333344</v>
      </c>
      <c r="J182" s="38">
        <v>444.18333333333339</v>
      </c>
      <c r="K182" s="38">
        <v>447.61666666666667</v>
      </c>
      <c r="L182" s="38">
        <v>450.83333333333337</v>
      </c>
      <c r="M182" s="28">
        <v>444.4</v>
      </c>
      <c r="N182" s="28">
        <v>437.75</v>
      </c>
      <c r="O182" s="39">
        <v>67525500</v>
      </c>
      <c r="P182" s="40">
        <v>-6.2911129751445855E-3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22028.7</v>
      </c>
      <c r="F183" s="37">
        <v>21935.766666666666</v>
      </c>
      <c r="G183" s="38">
        <v>21706.933333333334</v>
      </c>
      <c r="H183" s="38">
        <v>21385.166666666668</v>
      </c>
      <c r="I183" s="38">
        <v>21156.333333333336</v>
      </c>
      <c r="J183" s="38">
        <v>22257.533333333333</v>
      </c>
      <c r="K183" s="38">
        <v>22486.366666666669</v>
      </c>
      <c r="L183" s="38">
        <v>22808.133333333331</v>
      </c>
      <c r="M183" s="28">
        <v>22164.6</v>
      </c>
      <c r="N183" s="28">
        <v>21614</v>
      </c>
      <c r="O183" s="39">
        <v>255250</v>
      </c>
      <c r="P183" s="40">
        <v>-2.6227944682880304E-2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2292.35</v>
      </c>
      <c r="F184" s="37">
        <v>2295.4833333333336</v>
      </c>
      <c r="G184" s="38">
        <v>2276.9666666666672</v>
      </c>
      <c r="H184" s="38">
        <v>2261.5833333333335</v>
      </c>
      <c r="I184" s="38">
        <v>2243.0666666666671</v>
      </c>
      <c r="J184" s="38">
        <v>2310.8666666666672</v>
      </c>
      <c r="K184" s="38">
        <v>2329.3833333333337</v>
      </c>
      <c r="L184" s="38">
        <v>2344.7666666666673</v>
      </c>
      <c r="M184" s="28">
        <v>2314</v>
      </c>
      <c r="N184" s="28">
        <v>2280.1</v>
      </c>
      <c r="O184" s="39">
        <v>1568600</v>
      </c>
      <c r="P184" s="40">
        <v>-1.9931271477663229E-2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2329.9</v>
      </c>
      <c r="F185" s="37">
        <v>2320.1833333333329</v>
      </c>
      <c r="G185" s="38">
        <v>2300.8666666666659</v>
      </c>
      <c r="H185" s="38">
        <v>2271.833333333333</v>
      </c>
      <c r="I185" s="38">
        <v>2252.516666666666</v>
      </c>
      <c r="J185" s="38">
        <v>2349.2166666666658</v>
      </c>
      <c r="K185" s="38">
        <v>2368.5333333333324</v>
      </c>
      <c r="L185" s="38">
        <v>2397.5666666666657</v>
      </c>
      <c r="M185" s="28">
        <v>2339.5</v>
      </c>
      <c r="N185" s="28">
        <v>2291.15</v>
      </c>
      <c r="O185" s="39">
        <v>3926250</v>
      </c>
      <c r="P185" s="40">
        <v>2.8689329927294165E-2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1075.6500000000001</v>
      </c>
      <c r="F186" s="37">
        <v>1073.8499999999999</v>
      </c>
      <c r="G186" s="38">
        <v>1064.3999999999999</v>
      </c>
      <c r="H186" s="38">
        <v>1053.1499999999999</v>
      </c>
      <c r="I186" s="38">
        <v>1043.6999999999998</v>
      </c>
      <c r="J186" s="38">
        <v>1085.0999999999999</v>
      </c>
      <c r="K186" s="38">
        <v>1094.5499999999997</v>
      </c>
      <c r="L186" s="38">
        <v>1105.8</v>
      </c>
      <c r="M186" s="28">
        <v>1083.3</v>
      </c>
      <c r="N186" s="28">
        <v>1062.5999999999999</v>
      </c>
      <c r="O186" s="39">
        <v>4644000</v>
      </c>
      <c r="P186" s="40">
        <v>1.2912231722212529E-2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290.75</v>
      </c>
      <c r="F187" s="37">
        <v>294.81666666666666</v>
      </c>
      <c r="G187" s="38">
        <v>282.7833333333333</v>
      </c>
      <c r="H187" s="38">
        <v>274.81666666666666</v>
      </c>
      <c r="I187" s="38">
        <v>262.7833333333333</v>
      </c>
      <c r="J187" s="38">
        <v>302.7833333333333</v>
      </c>
      <c r="K187" s="38">
        <v>314.81666666666672</v>
      </c>
      <c r="L187" s="38">
        <v>322.7833333333333</v>
      </c>
      <c r="M187" s="28">
        <v>306.85000000000002</v>
      </c>
      <c r="N187" s="28">
        <v>286.85000000000002</v>
      </c>
      <c r="O187" s="39">
        <v>4380300</v>
      </c>
      <c r="P187" s="40">
        <v>3.3772302463891249E-2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884.1</v>
      </c>
      <c r="F188" s="37">
        <v>887.2166666666667</v>
      </c>
      <c r="G188" s="38">
        <v>874.48333333333335</v>
      </c>
      <c r="H188" s="38">
        <v>864.86666666666667</v>
      </c>
      <c r="I188" s="38">
        <v>852.13333333333333</v>
      </c>
      <c r="J188" s="38">
        <v>896.83333333333337</v>
      </c>
      <c r="K188" s="38">
        <v>909.56666666666672</v>
      </c>
      <c r="L188" s="38">
        <v>919.18333333333339</v>
      </c>
      <c r="M188" s="28">
        <v>899.95</v>
      </c>
      <c r="N188" s="28">
        <v>877.6</v>
      </c>
      <c r="O188" s="39">
        <v>19956300</v>
      </c>
      <c r="P188" s="40">
        <v>1.4050370578524009E-3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404.25</v>
      </c>
      <c r="F189" s="37">
        <v>407.2833333333333</v>
      </c>
      <c r="G189" s="38">
        <v>398.86666666666662</v>
      </c>
      <c r="H189" s="38">
        <v>393.48333333333329</v>
      </c>
      <c r="I189" s="38">
        <v>385.06666666666661</v>
      </c>
      <c r="J189" s="38">
        <v>412.66666666666663</v>
      </c>
      <c r="K189" s="38">
        <v>421.08333333333337</v>
      </c>
      <c r="L189" s="38">
        <v>426.46666666666664</v>
      </c>
      <c r="M189" s="28">
        <v>415.7</v>
      </c>
      <c r="N189" s="28">
        <v>401.9</v>
      </c>
      <c r="O189" s="39">
        <v>12835500</v>
      </c>
      <c r="P189" s="40">
        <v>-1.26918195454021E-2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542.25</v>
      </c>
      <c r="F190" s="37">
        <v>544.75</v>
      </c>
      <c r="G190" s="38">
        <v>535.75</v>
      </c>
      <c r="H190" s="38">
        <v>529.25</v>
      </c>
      <c r="I190" s="38">
        <v>520.25</v>
      </c>
      <c r="J190" s="38">
        <v>551.25</v>
      </c>
      <c r="K190" s="38">
        <v>560.25</v>
      </c>
      <c r="L190" s="38">
        <v>566.75</v>
      </c>
      <c r="M190" s="28">
        <v>553.75</v>
      </c>
      <c r="N190" s="28">
        <v>538.25</v>
      </c>
      <c r="O190" s="39">
        <v>1021450</v>
      </c>
      <c r="P190" s="40">
        <v>0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950.75</v>
      </c>
      <c r="F191" s="37">
        <v>953.5333333333333</v>
      </c>
      <c r="G191" s="38">
        <v>940.01666666666665</v>
      </c>
      <c r="H191" s="38">
        <v>929.2833333333333</v>
      </c>
      <c r="I191" s="38">
        <v>915.76666666666665</v>
      </c>
      <c r="J191" s="38">
        <v>964.26666666666665</v>
      </c>
      <c r="K191" s="38">
        <v>977.7833333333333</v>
      </c>
      <c r="L191" s="38">
        <v>988.51666666666665</v>
      </c>
      <c r="M191" s="28">
        <v>967.05</v>
      </c>
      <c r="N191" s="28">
        <v>942.8</v>
      </c>
      <c r="O191" s="39">
        <v>5743000</v>
      </c>
      <c r="P191" s="40">
        <v>1.2696173514371363E-2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976.8</v>
      </c>
      <c r="F192" s="37">
        <v>970.4666666666667</v>
      </c>
      <c r="G192" s="38">
        <v>958.33333333333337</v>
      </c>
      <c r="H192" s="38">
        <v>939.86666666666667</v>
      </c>
      <c r="I192" s="38">
        <v>927.73333333333335</v>
      </c>
      <c r="J192" s="38">
        <v>988.93333333333339</v>
      </c>
      <c r="K192" s="38">
        <v>1001.0666666666666</v>
      </c>
      <c r="L192" s="38">
        <v>1019.5333333333334</v>
      </c>
      <c r="M192" s="28">
        <v>982.6</v>
      </c>
      <c r="N192" s="28">
        <v>952</v>
      </c>
      <c r="O192" s="39">
        <v>4510900</v>
      </c>
      <c r="P192" s="40">
        <v>2.4692199354868022E-2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720.55</v>
      </c>
      <c r="F193" s="37">
        <v>728.13333333333333</v>
      </c>
      <c r="G193" s="38">
        <v>710.26666666666665</v>
      </c>
      <c r="H193" s="38">
        <v>699.98333333333335</v>
      </c>
      <c r="I193" s="38">
        <v>682.11666666666667</v>
      </c>
      <c r="J193" s="38">
        <v>738.41666666666663</v>
      </c>
      <c r="K193" s="38">
        <v>756.28333333333319</v>
      </c>
      <c r="L193" s="38">
        <v>766.56666666666661</v>
      </c>
      <c r="M193" s="28">
        <v>746</v>
      </c>
      <c r="N193" s="28">
        <v>717.85</v>
      </c>
      <c r="O193" s="39">
        <v>8759700</v>
      </c>
      <c r="P193" s="40">
        <v>2.3906582857743996E-2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397.85</v>
      </c>
      <c r="F194" s="37">
        <v>400.15000000000003</v>
      </c>
      <c r="G194" s="38">
        <v>392.95000000000005</v>
      </c>
      <c r="H194" s="38">
        <v>388.05</v>
      </c>
      <c r="I194" s="38">
        <v>380.85</v>
      </c>
      <c r="J194" s="38">
        <v>405.05000000000007</v>
      </c>
      <c r="K194" s="38">
        <v>412.25</v>
      </c>
      <c r="L194" s="38">
        <v>417.15000000000009</v>
      </c>
      <c r="M194" s="28">
        <v>407.35</v>
      </c>
      <c r="N194" s="28">
        <v>395.25</v>
      </c>
      <c r="O194" s="39">
        <v>79287000</v>
      </c>
      <c r="P194" s="40">
        <v>2.0505484024797328E-2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228.5</v>
      </c>
      <c r="F195" s="37">
        <v>229.25</v>
      </c>
      <c r="G195" s="38">
        <v>225.7</v>
      </c>
      <c r="H195" s="38">
        <v>222.89999999999998</v>
      </c>
      <c r="I195" s="38">
        <v>219.34999999999997</v>
      </c>
      <c r="J195" s="38">
        <v>232.05</v>
      </c>
      <c r="K195" s="38">
        <v>235.60000000000002</v>
      </c>
      <c r="L195" s="38">
        <v>238.40000000000003</v>
      </c>
      <c r="M195" s="28">
        <v>232.8</v>
      </c>
      <c r="N195" s="28">
        <v>226.45</v>
      </c>
      <c r="O195" s="39">
        <v>96167250</v>
      </c>
      <c r="P195" s="40">
        <v>1.9691961460018286E-3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1123.9000000000001</v>
      </c>
      <c r="F196" s="37">
        <v>1131.8666666666666</v>
      </c>
      <c r="G196" s="38">
        <v>1105.8833333333332</v>
      </c>
      <c r="H196" s="38">
        <v>1087.8666666666666</v>
      </c>
      <c r="I196" s="38">
        <v>1061.8833333333332</v>
      </c>
      <c r="J196" s="38">
        <v>1149.8833333333332</v>
      </c>
      <c r="K196" s="38">
        <v>1175.8666666666663</v>
      </c>
      <c r="L196" s="38">
        <v>1193.8833333333332</v>
      </c>
      <c r="M196" s="28">
        <v>1157.8499999999999</v>
      </c>
      <c r="N196" s="28">
        <v>1113.8499999999999</v>
      </c>
      <c r="O196" s="39">
        <v>31946825</v>
      </c>
      <c r="P196" s="40">
        <v>2.0887941220409881E-2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3239</v>
      </c>
      <c r="F197" s="37">
        <v>3280.75</v>
      </c>
      <c r="G197" s="38">
        <v>3166.15</v>
      </c>
      <c r="H197" s="38">
        <v>3093.3</v>
      </c>
      <c r="I197" s="38">
        <v>2978.7000000000003</v>
      </c>
      <c r="J197" s="38">
        <v>3353.6</v>
      </c>
      <c r="K197" s="38">
        <v>3468.2000000000003</v>
      </c>
      <c r="L197" s="38">
        <v>3541.0499999999997</v>
      </c>
      <c r="M197" s="28">
        <v>3395.35</v>
      </c>
      <c r="N197" s="28">
        <v>3207.9</v>
      </c>
      <c r="O197" s="39">
        <v>12321900</v>
      </c>
      <c r="P197" s="40">
        <v>7.2192129478561642E-2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1107.9000000000001</v>
      </c>
      <c r="F198" s="37">
        <v>1120.7666666666667</v>
      </c>
      <c r="G198" s="38">
        <v>1086.5833333333333</v>
      </c>
      <c r="H198" s="38">
        <v>1065.2666666666667</v>
      </c>
      <c r="I198" s="38">
        <v>1031.0833333333333</v>
      </c>
      <c r="J198" s="38">
        <v>1142.0833333333333</v>
      </c>
      <c r="K198" s="38">
        <v>1176.2666666666667</v>
      </c>
      <c r="L198" s="38">
        <v>1197.5833333333333</v>
      </c>
      <c r="M198" s="28">
        <v>1154.95</v>
      </c>
      <c r="N198" s="28">
        <v>1099.45</v>
      </c>
      <c r="O198" s="39">
        <v>19084200</v>
      </c>
      <c r="P198" s="40">
        <v>1.538707102952913E-2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2112.6</v>
      </c>
      <c r="F199" s="37">
        <v>2122.1833333333329</v>
      </c>
      <c r="G199" s="38">
        <v>2091.4166666666661</v>
      </c>
      <c r="H199" s="38">
        <v>2070.2333333333331</v>
      </c>
      <c r="I199" s="38">
        <v>2039.4666666666662</v>
      </c>
      <c r="J199" s="38">
        <v>2143.3666666666659</v>
      </c>
      <c r="K199" s="38">
        <v>2174.1333333333332</v>
      </c>
      <c r="L199" s="38">
        <v>2195.3166666666657</v>
      </c>
      <c r="M199" s="28">
        <v>2152.9499999999998</v>
      </c>
      <c r="N199" s="28">
        <v>2101</v>
      </c>
      <c r="O199" s="39">
        <v>7201875</v>
      </c>
      <c r="P199" s="40">
        <v>2.4977317606874098E-2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2594.6999999999998</v>
      </c>
      <c r="F200" s="37">
        <v>2587.9333333333334</v>
      </c>
      <c r="G200" s="38">
        <v>2565.0666666666666</v>
      </c>
      <c r="H200" s="38">
        <v>2535.4333333333334</v>
      </c>
      <c r="I200" s="38">
        <v>2512.5666666666666</v>
      </c>
      <c r="J200" s="38">
        <v>2617.5666666666666</v>
      </c>
      <c r="K200" s="38">
        <v>2640.4333333333334</v>
      </c>
      <c r="L200" s="38">
        <v>2670.0666666666666</v>
      </c>
      <c r="M200" s="28">
        <v>2610.8000000000002</v>
      </c>
      <c r="N200" s="28">
        <v>2558.3000000000002</v>
      </c>
      <c r="O200" s="39">
        <v>686250</v>
      </c>
      <c r="P200" s="40">
        <v>-3.9912917271407835E-3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419.95</v>
      </c>
      <c r="F201" s="37">
        <v>422.81666666666666</v>
      </c>
      <c r="G201" s="38">
        <v>412.58333333333331</v>
      </c>
      <c r="H201" s="38">
        <v>405.21666666666664</v>
      </c>
      <c r="I201" s="38">
        <v>394.98333333333329</v>
      </c>
      <c r="J201" s="38">
        <v>430.18333333333334</v>
      </c>
      <c r="K201" s="38">
        <v>440.41666666666669</v>
      </c>
      <c r="L201" s="38">
        <v>447.78333333333336</v>
      </c>
      <c r="M201" s="28">
        <v>433.05</v>
      </c>
      <c r="N201" s="28">
        <v>415.45</v>
      </c>
      <c r="O201" s="39">
        <v>4161000</v>
      </c>
      <c r="P201" s="40">
        <v>-2.5170801869830997E-3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1034.4000000000001</v>
      </c>
      <c r="F202" s="37">
        <v>1039.3</v>
      </c>
      <c r="G202" s="38">
        <v>1006.5999999999999</v>
      </c>
      <c r="H202" s="38">
        <v>978.8</v>
      </c>
      <c r="I202" s="38">
        <v>946.09999999999991</v>
      </c>
      <c r="J202" s="38">
        <v>1067.0999999999999</v>
      </c>
      <c r="K202" s="38">
        <v>1099.8000000000002</v>
      </c>
      <c r="L202" s="38">
        <v>1127.5999999999999</v>
      </c>
      <c r="M202" s="28">
        <v>1072</v>
      </c>
      <c r="N202" s="28">
        <v>1011.5</v>
      </c>
      <c r="O202" s="39">
        <v>3553225</v>
      </c>
      <c r="P202" s="40">
        <v>4.6327924850555084E-2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681.05</v>
      </c>
      <c r="F203" s="37">
        <v>680.55</v>
      </c>
      <c r="G203" s="38">
        <v>670.69999999999993</v>
      </c>
      <c r="H203" s="38">
        <v>660.35</v>
      </c>
      <c r="I203" s="38">
        <v>650.5</v>
      </c>
      <c r="J203" s="38">
        <v>690.89999999999986</v>
      </c>
      <c r="K203" s="38">
        <v>700.74999999999977</v>
      </c>
      <c r="L203" s="38">
        <v>711.0999999999998</v>
      </c>
      <c r="M203" s="28">
        <v>690.4</v>
      </c>
      <c r="N203" s="28">
        <v>670.2</v>
      </c>
      <c r="O203" s="39">
        <v>8331400</v>
      </c>
      <c r="P203" s="40">
        <v>6.0595259312065587E-2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1457.7</v>
      </c>
      <c r="F204" s="37">
        <v>1456.1833333333334</v>
      </c>
      <c r="G204" s="38">
        <v>1438.2666666666669</v>
      </c>
      <c r="H204" s="38">
        <v>1418.8333333333335</v>
      </c>
      <c r="I204" s="38">
        <v>1400.916666666667</v>
      </c>
      <c r="J204" s="38">
        <v>1475.6166666666668</v>
      </c>
      <c r="K204" s="38">
        <v>1493.5333333333333</v>
      </c>
      <c r="L204" s="38">
        <v>1512.9666666666667</v>
      </c>
      <c r="M204" s="28">
        <v>1474.1</v>
      </c>
      <c r="N204" s="28">
        <v>1436.75</v>
      </c>
      <c r="O204" s="39">
        <v>1037150</v>
      </c>
      <c r="P204" s="40">
        <v>-9.3605234251874486E-3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6075.2</v>
      </c>
      <c r="F205" s="37">
        <v>6100.6333333333341</v>
      </c>
      <c r="G205" s="38">
        <v>6027.2666666666682</v>
      </c>
      <c r="H205" s="38">
        <v>5979.3333333333339</v>
      </c>
      <c r="I205" s="38">
        <v>5905.9666666666681</v>
      </c>
      <c r="J205" s="38">
        <v>6148.5666666666684</v>
      </c>
      <c r="K205" s="38">
        <v>6221.9333333333352</v>
      </c>
      <c r="L205" s="38">
        <v>6269.8666666666686</v>
      </c>
      <c r="M205" s="28">
        <v>6174</v>
      </c>
      <c r="N205" s="28">
        <v>6052.7</v>
      </c>
      <c r="O205" s="39">
        <v>2124400</v>
      </c>
      <c r="P205" s="40">
        <v>2.3116933153534965E-2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812.25</v>
      </c>
      <c r="F206" s="37">
        <v>809.11666666666667</v>
      </c>
      <c r="G206" s="38">
        <v>803.48333333333335</v>
      </c>
      <c r="H206" s="38">
        <v>794.7166666666667</v>
      </c>
      <c r="I206" s="38">
        <v>789.08333333333337</v>
      </c>
      <c r="J206" s="38">
        <v>817.88333333333333</v>
      </c>
      <c r="K206" s="38">
        <v>823.51666666666677</v>
      </c>
      <c r="L206" s="38">
        <v>832.2833333333333</v>
      </c>
      <c r="M206" s="28">
        <v>814.75</v>
      </c>
      <c r="N206" s="28">
        <v>800.35</v>
      </c>
      <c r="O206" s="39">
        <v>21192600</v>
      </c>
      <c r="P206" s="40">
        <v>-1.1700515307668991E-2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302.95</v>
      </c>
      <c r="F207" s="37">
        <v>310.15000000000003</v>
      </c>
      <c r="G207" s="38">
        <v>289.80000000000007</v>
      </c>
      <c r="H207" s="38">
        <v>276.65000000000003</v>
      </c>
      <c r="I207" s="38">
        <v>256.30000000000007</v>
      </c>
      <c r="J207" s="38">
        <v>323.30000000000007</v>
      </c>
      <c r="K207" s="38">
        <v>343.65000000000009</v>
      </c>
      <c r="L207" s="38">
        <v>356.80000000000007</v>
      </c>
      <c r="M207" s="28">
        <v>330.5</v>
      </c>
      <c r="N207" s="28">
        <v>297</v>
      </c>
      <c r="O207" s="39">
        <v>45411900</v>
      </c>
      <c r="P207" s="40">
        <v>4.6636033193882447E-3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944.15</v>
      </c>
      <c r="F208" s="37">
        <v>953.45000000000016</v>
      </c>
      <c r="G208" s="38">
        <v>930.90000000000032</v>
      </c>
      <c r="H208" s="38">
        <v>917.6500000000002</v>
      </c>
      <c r="I208" s="38">
        <v>895.10000000000036</v>
      </c>
      <c r="J208" s="38">
        <v>966.70000000000027</v>
      </c>
      <c r="K208" s="38">
        <v>989.25000000000023</v>
      </c>
      <c r="L208" s="38">
        <v>1002.5000000000002</v>
      </c>
      <c r="M208" s="28">
        <v>976</v>
      </c>
      <c r="N208" s="28">
        <v>940.2</v>
      </c>
      <c r="O208" s="39">
        <v>3856000</v>
      </c>
      <c r="P208" s="40">
        <v>-2.3921022655360082E-2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1540.4</v>
      </c>
      <c r="F209" s="37">
        <v>1540.7666666666667</v>
      </c>
      <c r="G209" s="38">
        <v>1528.1333333333332</v>
      </c>
      <c r="H209" s="38">
        <v>1515.8666666666666</v>
      </c>
      <c r="I209" s="38">
        <v>1503.2333333333331</v>
      </c>
      <c r="J209" s="38">
        <v>1553.0333333333333</v>
      </c>
      <c r="K209" s="38">
        <v>1565.666666666667</v>
      </c>
      <c r="L209" s="38">
        <v>1577.9333333333334</v>
      </c>
      <c r="M209" s="28">
        <v>1553.4</v>
      </c>
      <c r="N209" s="28">
        <v>1528.5</v>
      </c>
      <c r="O209" s="39">
        <v>817750</v>
      </c>
      <c r="P209" s="40">
        <v>-1.1961577961698786E-2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450.7</v>
      </c>
      <c r="F210" s="37">
        <v>458.25</v>
      </c>
      <c r="G210" s="38">
        <v>441.5</v>
      </c>
      <c r="H210" s="38">
        <v>432.3</v>
      </c>
      <c r="I210" s="38">
        <v>415.55</v>
      </c>
      <c r="J210" s="38">
        <v>467.45</v>
      </c>
      <c r="K210" s="38">
        <v>484.2</v>
      </c>
      <c r="L210" s="38">
        <v>493.4</v>
      </c>
      <c r="M210" s="28">
        <v>475</v>
      </c>
      <c r="N210" s="28">
        <v>449.05</v>
      </c>
      <c r="O210" s="39">
        <v>40222400</v>
      </c>
      <c r="P210" s="40">
        <v>6.3055348524973173E-2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230.15</v>
      </c>
      <c r="F211" s="37">
        <v>231.76666666666665</v>
      </c>
      <c r="G211" s="38">
        <v>225.0333333333333</v>
      </c>
      <c r="H211" s="38">
        <v>219.91666666666666</v>
      </c>
      <c r="I211" s="38">
        <v>213.18333333333331</v>
      </c>
      <c r="J211" s="38">
        <v>236.8833333333333</v>
      </c>
      <c r="K211" s="38">
        <v>243.61666666666665</v>
      </c>
      <c r="L211" s="38">
        <v>248.73333333333329</v>
      </c>
      <c r="M211" s="28">
        <v>238.5</v>
      </c>
      <c r="N211" s="28">
        <v>226.65</v>
      </c>
      <c r="O211" s="39">
        <v>78129000</v>
      </c>
      <c r="P211" s="40">
        <v>1.0436874369519671E-2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338.95</v>
      </c>
      <c r="F212" s="37">
        <v>338.68333333333334</v>
      </c>
      <c r="G212" s="38">
        <v>334.4666666666667</v>
      </c>
      <c r="H212" s="38">
        <v>329.98333333333335</v>
      </c>
      <c r="I212" s="38">
        <v>325.76666666666671</v>
      </c>
      <c r="J212" s="38">
        <v>343.16666666666669</v>
      </c>
      <c r="K212" s="38">
        <v>347.38333333333327</v>
      </c>
      <c r="L212" s="38">
        <v>351.86666666666667</v>
      </c>
      <c r="M212" s="28">
        <v>342.9</v>
      </c>
      <c r="N212" s="28">
        <v>334.2</v>
      </c>
      <c r="O212" s="39">
        <v>15227900</v>
      </c>
      <c r="P212" s="40">
        <v>1.098762481410665E-2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3"/>
      <c r="L8" s="50"/>
      <c r="M8" s="50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15809.4</v>
      </c>
      <c r="D10" s="32">
        <v>15856.450000000003</v>
      </c>
      <c r="E10" s="32">
        <v>15728.150000000005</v>
      </c>
      <c r="F10" s="32">
        <v>15646.900000000003</v>
      </c>
      <c r="G10" s="32">
        <v>15518.600000000006</v>
      </c>
      <c r="H10" s="32">
        <v>15937.700000000004</v>
      </c>
      <c r="I10" s="32">
        <v>16066.000000000004</v>
      </c>
      <c r="J10" s="32">
        <v>16147.250000000004</v>
      </c>
      <c r="K10" s="34">
        <v>15984.75</v>
      </c>
      <c r="L10" s="34">
        <v>15775.2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33315.65</v>
      </c>
      <c r="D11" s="37">
        <v>33376.733333333337</v>
      </c>
      <c r="E11" s="37">
        <v>33119.516666666677</v>
      </c>
      <c r="F11" s="37">
        <v>32923.383333333339</v>
      </c>
      <c r="G11" s="37">
        <v>32666.166666666679</v>
      </c>
      <c r="H11" s="37">
        <v>33572.866666666676</v>
      </c>
      <c r="I11" s="37">
        <v>33830.083333333336</v>
      </c>
      <c r="J11" s="37">
        <v>34026.216666666674</v>
      </c>
      <c r="K11" s="28">
        <v>33633.949999999997</v>
      </c>
      <c r="L11" s="28">
        <v>33180.6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2570.5500000000002</v>
      </c>
      <c r="D12" s="37">
        <v>2563.0166666666669</v>
      </c>
      <c r="E12" s="37">
        <v>2548.5833333333339</v>
      </c>
      <c r="F12" s="37">
        <v>2526.6166666666672</v>
      </c>
      <c r="G12" s="37">
        <v>2512.1833333333343</v>
      </c>
      <c r="H12" s="37">
        <v>2584.9833333333336</v>
      </c>
      <c r="I12" s="37">
        <v>2599.416666666667</v>
      </c>
      <c r="J12" s="37">
        <v>2621.3833333333332</v>
      </c>
      <c r="K12" s="28">
        <v>2577.4499999999998</v>
      </c>
      <c r="L12" s="28">
        <v>2541.0500000000002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4700.7</v>
      </c>
      <c r="D13" s="37">
        <v>4706.55</v>
      </c>
      <c r="E13" s="37">
        <v>4679.3500000000004</v>
      </c>
      <c r="F13" s="37">
        <v>4658</v>
      </c>
      <c r="G13" s="37">
        <v>4630.8</v>
      </c>
      <c r="H13" s="37">
        <v>4727.9000000000005</v>
      </c>
      <c r="I13" s="37">
        <v>4755.0999999999995</v>
      </c>
      <c r="J13" s="37">
        <v>4776.4500000000007</v>
      </c>
      <c r="K13" s="28">
        <v>4733.75</v>
      </c>
      <c r="L13" s="28">
        <v>4685.2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28352.15</v>
      </c>
      <c r="D14" s="37">
        <v>28680.3</v>
      </c>
      <c r="E14" s="37">
        <v>27865.449999999997</v>
      </c>
      <c r="F14" s="37">
        <v>27378.749999999996</v>
      </c>
      <c r="G14" s="37">
        <v>26563.899999999994</v>
      </c>
      <c r="H14" s="37">
        <v>29167</v>
      </c>
      <c r="I14" s="37">
        <v>29981.85</v>
      </c>
      <c r="J14" s="37">
        <v>30468.550000000003</v>
      </c>
      <c r="K14" s="28">
        <v>29495.15</v>
      </c>
      <c r="L14" s="28">
        <v>28193.599999999999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4034.3</v>
      </c>
      <c r="D15" s="37">
        <v>4023.1333333333337</v>
      </c>
      <c r="E15" s="37">
        <v>4000.6166666666672</v>
      </c>
      <c r="F15" s="37">
        <v>3966.9333333333334</v>
      </c>
      <c r="G15" s="37">
        <v>3944.416666666667</v>
      </c>
      <c r="H15" s="37">
        <v>4056.8166666666675</v>
      </c>
      <c r="I15" s="37">
        <v>4079.3333333333339</v>
      </c>
      <c r="J15" s="37">
        <v>4113.0166666666682</v>
      </c>
      <c r="K15" s="28">
        <v>4045.65</v>
      </c>
      <c r="L15" s="28">
        <v>3989.45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7422.75</v>
      </c>
      <c r="D16" s="37">
        <v>7441.166666666667</v>
      </c>
      <c r="E16" s="37">
        <v>7366.3333333333339</v>
      </c>
      <c r="F16" s="37">
        <v>7309.916666666667</v>
      </c>
      <c r="G16" s="37">
        <v>7235.0833333333339</v>
      </c>
      <c r="H16" s="37">
        <v>7497.5833333333339</v>
      </c>
      <c r="I16" s="37">
        <v>7572.4166666666679</v>
      </c>
      <c r="J16" s="37">
        <v>7628.8333333333339</v>
      </c>
      <c r="K16" s="28">
        <v>7516</v>
      </c>
      <c r="L16" s="28">
        <v>7384.75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2231</v>
      </c>
      <c r="D17" s="37">
        <v>2226.25</v>
      </c>
      <c r="E17" s="37">
        <v>2197.5</v>
      </c>
      <c r="F17" s="37">
        <v>2164</v>
      </c>
      <c r="G17" s="37">
        <v>2135.25</v>
      </c>
      <c r="H17" s="37">
        <v>2259.75</v>
      </c>
      <c r="I17" s="37">
        <v>2288.5</v>
      </c>
      <c r="J17" s="37">
        <v>2322</v>
      </c>
      <c r="K17" s="28">
        <v>2255</v>
      </c>
      <c r="L17" s="28">
        <v>2192.75</v>
      </c>
      <c r="M17" s="28">
        <v>6.0077600000000002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1260.3</v>
      </c>
      <c r="D18" s="37">
        <v>1261.0333333333333</v>
      </c>
      <c r="E18" s="37">
        <v>1249.2666666666667</v>
      </c>
      <c r="F18" s="37">
        <v>1238.2333333333333</v>
      </c>
      <c r="G18" s="37">
        <v>1226.4666666666667</v>
      </c>
      <c r="H18" s="37">
        <v>1272.0666666666666</v>
      </c>
      <c r="I18" s="37">
        <v>1283.833333333333</v>
      </c>
      <c r="J18" s="37">
        <v>1294.8666666666666</v>
      </c>
      <c r="K18" s="28">
        <v>1272.8</v>
      </c>
      <c r="L18" s="28">
        <v>1250</v>
      </c>
      <c r="M18" s="28">
        <v>13.23705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745</v>
      </c>
      <c r="D19" s="37">
        <v>754.31666666666661</v>
      </c>
      <c r="E19" s="37">
        <v>733.68333333333317</v>
      </c>
      <c r="F19" s="37">
        <v>722.36666666666656</v>
      </c>
      <c r="G19" s="37">
        <v>701.73333333333312</v>
      </c>
      <c r="H19" s="37">
        <v>765.63333333333321</v>
      </c>
      <c r="I19" s="37">
        <v>786.26666666666665</v>
      </c>
      <c r="J19" s="37">
        <v>797.58333333333326</v>
      </c>
      <c r="K19" s="28">
        <v>774.95</v>
      </c>
      <c r="L19" s="28">
        <v>743</v>
      </c>
      <c r="M19" s="28">
        <v>5.9550099999999997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2114.75</v>
      </c>
      <c r="D20" s="37">
        <v>2122.3666666666668</v>
      </c>
      <c r="E20" s="37">
        <v>2089.9833333333336</v>
      </c>
      <c r="F20" s="37">
        <v>2065.2166666666667</v>
      </c>
      <c r="G20" s="37">
        <v>2032.8333333333335</v>
      </c>
      <c r="H20" s="37">
        <v>2147.1333333333337</v>
      </c>
      <c r="I20" s="37">
        <v>2179.5166666666669</v>
      </c>
      <c r="J20" s="37">
        <v>2204.2833333333338</v>
      </c>
      <c r="K20" s="28">
        <v>2154.75</v>
      </c>
      <c r="L20" s="28">
        <v>2097.6</v>
      </c>
      <c r="M20" s="28">
        <v>9.8693000000000008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2317.5</v>
      </c>
      <c r="D21" s="37">
        <v>2310.25</v>
      </c>
      <c r="E21" s="37">
        <v>2275.5</v>
      </c>
      <c r="F21" s="37">
        <v>2233.5</v>
      </c>
      <c r="G21" s="37">
        <v>2198.75</v>
      </c>
      <c r="H21" s="37">
        <v>2352.25</v>
      </c>
      <c r="I21" s="37">
        <v>2387</v>
      </c>
      <c r="J21" s="37">
        <v>2429</v>
      </c>
      <c r="K21" s="28">
        <v>2345</v>
      </c>
      <c r="L21" s="28">
        <v>2268.25</v>
      </c>
      <c r="M21" s="28">
        <v>6.9897499999999999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732.8</v>
      </c>
      <c r="D22" s="37">
        <v>736.7166666666667</v>
      </c>
      <c r="E22" s="37">
        <v>726.08333333333337</v>
      </c>
      <c r="F22" s="37">
        <v>719.36666666666667</v>
      </c>
      <c r="G22" s="37">
        <v>708.73333333333335</v>
      </c>
      <c r="H22" s="37">
        <v>743.43333333333339</v>
      </c>
      <c r="I22" s="37">
        <v>754.06666666666661</v>
      </c>
      <c r="J22" s="37">
        <v>760.78333333333342</v>
      </c>
      <c r="K22" s="28">
        <v>747.35</v>
      </c>
      <c r="L22" s="28">
        <v>730</v>
      </c>
      <c r="M22" s="28">
        <v>44.456670000000003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2378.5</v>
      </c>
      <c r="D23" s="37">
        <v>2392.7999999999997</v>
      </c>
      <c r="E23" s="37">
        <v>2335.6999999999994</v>
      </c>
      <c r="F23" s="37">
        <v>2292.8999999999996</v>
      </c>
      <c r="G23" s="37">
        <v>2235.7999999999993</v>
      </c>
      <c r="H23" s="37">
        <v>2435.5999999999995</v>
      </c>
      <c r="I23" s="37">
        <v>2492.6999999999998</v>
      </c>
      <c r="J23" s="37">
        <v>2535.4999999999995</v>
      </c>
      <c r="K23" s="28">
        <v>2449.9</v>
      </c>
      <c r="L23" s="28">
        <v>2350</v>
      </c>
      <c r="M23" s="28">
        <v>2.10243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2265</v>
      </c>
      <c r="D24" s="37">
        <v>2274.8166666666666</v>
      </c>
      <c r="E24" s="37">
        <v>2239.7333333333331</v>
      </c>
      <c r="F24" s="37">
        <v>2214.4666666666667</v>
      </c>
      <c r="G24" s="37">
        <v>2179.3833333333332</v>
      </c>
      <c r="H24" s="37">
        <v>2300.083333333333</v>
      </c>
      <c r="I24" s="37">
        <v>2335.166666666667</v>
      </c>
      <c r="J24" s="37">
        <v>2360.4333333333329</v>
      </c>
      <c r="K24" s="28">
        <v>2309.9</v>
      </c>
      <c r="L24" s="28">
        <v>2249.5500000000002</v>
      </c>
      <c r="M24" s="28">
        <v>1.5820700000000001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98.05</v>
      </c>
      <c r="D25" s="37">
        <v>97.933333333333323</v>
      </c>
      <c r="E25" s="37">
        <v>96.21666666666664</v>
      </c>
      <c r="F25" s="37">
        <v>94.383333333333312</v>
      </c>
      <c r="G25" s="37">
        <v>92.666666666666629</v>
      </c>
      <c r="H25" s="37">
        <v>99.766666666666652</v>
      </c>
      <c r="I25" s="37">
        <v>101.48333333333332</v>
      </c>
      <c r="J25" s="37">
        <v>103.31666666666666</v>
      </c>
      <c r="K25" s="28">
        <v>99.65</v>
      </c>
      <c r="L25" s="28">
        <v>96.1</v>
      </c>
      <c r="M25" s="28">
        <v>33.36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268.35000000000002</v>
      </c>
      <c r="D26" s="37">
        <v>269.31666666666666</v>
      </c>
      <c r="E26" s="37">
        <v>262.48333333333335</v>
      </c>
      <c r="F26" s="37">
        <v>256.61666666666667</v>
      </c>
      <c r="G26" s="37">
        <v>249.78333333333336</v>
      </c>
      <c r="H26" s="37">
        <v>275.18333333333334</v>
      </c>
      <c r="I26" s="37">
        <v>282.01666666666671</v>
      </c>
      <c r="J26" s="37">
        <v>287.88333333333333</v>
      </c>
      <c r="K26" s="28">
        <v>276.14999999999998</v>
      </c>
      <c r="L26" s="28">
        <v>263.45</v>
      </c>
      <c r="M26" s="28">
        <v>40.552880000000002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1706.5</v>
      </c>
      <c r="D27" s="37">
        <v>1693.2833333333335</v>
      </c>
      <c r="E27" s="37">
        <v>1673.2166666666672</v>
      </c>
      <c r="F27" s="37">
        <v>1639.9333333333336</v>
      </c>
      <c r="G27" s="37">
        <v>1619.8666666666672</v>
      </c>
      <c r="H27" s="37">
        <v>1726.5666666666671</v>
      </c>
      <c r="I27" s="37">
        <v>1746.6333333333332</v>
      </c>
      <c r="J27" s="37">
        <v>1779.916666666667</v>
      </c>
      <c r="K27" s="28">
        <v>1713.35</v>
      </c>
      <c r="L27" s="28">
        <v>1660</v>
      </c>
      <c r="M27" s="28">
        <v>0.40792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733.2</v>
      </c>
      <c r="D28" s="37">
        <v>739.53333333333342</v>
      </c>
      <c r="E28" s="37">
        <v>724.11666666666679</v>
      </c>
      <c r="F28" s="37">
        <v>715.03333333333342</v>
      </c>
      <c r="G28" s="37">
        <v>699.61666666666679</v>
      </c>
      <c r="H28" s="37">
        <v>748.61666666666679</v>
      </c>
      <c r="I28" s="37">
        <v>764.03333333333353</v>
      </c>
      <c r="J28" s="37">
        <v>773.11666666666679</v>
      </c>
      <c r="K28" s="28">
        <v>754.95</v>
      </c>
      <c r="L28" s="28">
        <v>730.45</v>
      </c>
      <c r="M28" s="28">
        <v>2.1413600000000002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2917.1</v>
      </c>
      <c r="D29" s="37">
        <v>2914.35</v>
      </c>
      <c r="E29" s="37">
        <v>2852.75</v>
      </c>
      <c r="F29" s="37">
        <v>2788.4</v>
      </c>
      <c r="G29" s="37">
        <v>2726.8</v>
      </c>
      <c r="H29" s="37">
        <v>2978.7</v>
      </c>
      <c r="I29" s="37">
        <v>3040.2999999999993</v>
      </c>
      <c r="J29" s="37">
        <v>3104.6499999999996</v>
      </c>
      <c r="K29" s="28">
        <v>2975.95</v>
      </c>
      <c r="L29" s="28">
        <v>2850</v>
      </c>
      <c r="M29" s="28">
        <v>0.90835999999999995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514.04999999999995</v>
      </c>
      <c r="D30" s="37">
        <v>513.35</v>
      </c>
      <c r="E30" s="37">
        <v>508.75</v>
      </c>
      <c r="F30" s="37">
        <v>503.45</v>
      </c>
      <c r="G30" s="37">
        <v>498.84999999999997</v>
      </c>
      <c r="H30" s="37">
        <v>518.65000000000009</v>
      </c>
      <c r="I30" s="37">
        <v>523.25000000000023</v>
      </c>
      <c r="J30" s="37">
        <v>528.55000000000007</v>
      </c>
      <c r="K30" s="28">
        <v>517.95000000000005</v>
      </c>
      <c r="L30" s="28">
        <v>508.05</v>
      </c>
      <c r="M30" s="28">
        <v>2.5063399999999998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364</v>
      </c>
      <c r="D31" s="37">
        <v>362.06666666666666</v>
      </c>
      <c r="E31" s="37">
        <v>359.18333333333334</v>
      </c>
      <c r="F31" s="37">
        <v>354.36666666666667</v>
      </c>
      <c r="G31" s="37">
        <v>351.48333333333335</v>
      </c>
      <c r="H31" s="37">
        <v>366.88333333333333</v>
      </c>
      <c r="I31" s="37">
        <v>369.76666666666665</v>
      </c>
      <c r="J31" s="37">
        <v>374.58333333333331</v>
      </c>
      <c r="K31" s="28">
        <v>364.95</v>
      </c>
      <c r="L31" s="28">
        <v>357.25</v>
      </c>
      <c r="M31" s="28">
        <v>91.797910000000002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3631.8</v>
      </c>
      <c r="D32" s="37">
        <v>3653.0833333333335</v>
      </c>
      <c r="E32" s="37">
        <v>3588.3166666666671</v>
      </c>
      <c r="F32" s="37">
        <v>3544.8333333333335</v>
      </c>
      <c r="G32" s="37">
        <v>3480.0666666666671</v>
      </c>
      <c r="H32" s="37">
        <v>3696.5666666666671</v>
      </c>
      <c r="I32" s="37">
        <v>3761.3333333333335</v>
      </c>
      <c r="J32" s="37">
        <v>3804.8166666666671</v>
      </c>
      <c r="K32" s="28">
        <v>3717.85</v>
      </c>
      <c r="L32" s="28">
        <v>3609.6</v>
      </c>
      <c r="M32" s="28">
        <v>5.7263999999999999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215.25</v>
      </c>
      <c r="D33" s="37">
        <v>213.41666666666666</v>
      </c>
      <c r="E33" s="37">
        <v>207.83333333333331</v>
      </c>
      <c r="F33" s="37">
        <v>200.41666666666666</v>
      </c>
      <c r="G33" s="37">
        <v>194.83333333333331</v>
      </c>
      <c r="H33" s="37">
        <v>220.83333333333331</v>
      </c>
      <c r="I33" s="37">
        <v>226.41666666666663</v>
      </c>
      <c r="J33" s="37">
        <v>233.83333333333331</v>
      </c>
      <c r="K33" s="28">
        <v>219</v>
      </c>
      <c r="L33" s="28">
        <v>206</v>
      </c>
      <c r="M33" s="28">
        <v>58.722450000000002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122.9</v>
      </c>
      <c r="D34" s="37">
        <v>123.33333333333333</v>
      </c>
      <c r="E34" s="37">
        <v>121.56666666666666</v>
      </c>
      <c r="F34" s="37">
        <v>120.23333333333333</v>
      </c>
      <c r="G34" s="37">
        <v>118.46666666666667</v>
      </c>
      <c r="H34" s="37">
        <v>124.66666666666666</v>
      </c>
      <c r="I34" s="37">
        <v>126.43333333333334</v>
      </c>
      <c r="J34" s="37">
        <v>127.76666666666665</v>
      </c>
      <c r="K34" s="28">
        <v>125.1</v>
      </c>
      <c r="L34" s="28">
        <v>122</v>
      </c>
      <c r="M34" s="28">
        <v>94.698719999999994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3046.9</v>
      </c>
      <c r="D35" s="37">
        <v>3039.6833333333329</v>
      </c>
      <c r="E35" s="37">
        <v>3007.6666666666661</v>
      </c>
      <c r="F35" s="37">
        <v>2968.4333333333329</v>
      </c>
      <c r="G35" s="37">
        <v>2936.4166666666661</v>
      </c>
      <c r="H35" s="37">
        <v>3078.9166666666661</v>
      </c>
      <c r="I35" s="37">
        <v>3110.9333333333334</v>
      </c>
      <c r="J35" s="37">
        <v>3150.1666666666661</v>
      </c>
      <c r="K35" s="28">
        <v>3071.7</v>
      </c>
      <c r="L35" s="28">
        <v>3000.45</v>
      </c>
      <c r="M35" s="28">
        <v>7.7239000000000004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1665.65</v>
      </c>
      <c r="D36" s="37">
        <v>1681.0666666666666</v>
      </c>
      <c r="E36" s="37">
        <v>1637.1333333333332</v>
      </c>
      <c r="F36" s="37">
        <v>1608.6166666666666</v>
      </c>
      <c r="G36" s="37">
        <v>1564.6833333333332</v>
      </c>
      <c r="H36" s="37">
        <v>1709.5833333333333</v>
      </c>
      <c r="I36" s="37">
        <v>1753.5166666666667</v>
      </c>
      <c r="J36" s="37">
        <v>1782.0333333333333</v>
      </c>
      <c r="K36" s="28">
        <v>1725</v>
      </c>
      <c r="L36" s="28">
        <v>1652.55</v>
      </c>
      <c r="M36" s="28">
        <v>3.7595100000000001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522.85</v>
      </c>
      <c r="D37" s="37">
        <v>533.38333333333333</v>
      </c>
      <c r="E37" s="37">
        <v>510.31666666666661</v>
      </c>
      <c r="F37" s="37">
        <v>497.7833333333333</v>
      </c>
      <c r="G37" s="37">
        <v>474.71666666666658</v>
      </c>
      <c r="H37" s="37">
        <v>545.91666666666663</v>
      </c>
      <c r="I37" s="37">
        <v>568.98333333333346</v>
      </c>
      <c r="J37" s="37">
        <v>581.51666666666665</v>
      </c>
      <c r="K37" s="28">
        <v>556.45000000000005</v>
      </c>
      <c r="L37" s="28">
        <v>520.85</v>
      </c>
      <c r="M37" s="28">
        <v>37.014040000000001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3614.85</v>
      </c>
      <c r="D38" s="37">
        <v>3585.1166666666668</v>
      </c>
      <c r="E38" s="37">
        <v>3521.2333333333336</v>
      </c>
      <c r="F38" s="37">
        <v>3427.6166666666668</v>
      </c>
      <c r="G38" s="37">
        <v>3363.7333333333336</v>
      </c>
      <c r="H38" s="37">
        <v>3678.7333333333336</v>
      </c>
      <c r="I38" s="37">
        <v>3742.6166666666668</v>
      </c>
      <c r="J38" s="37">
        <v>3836.2333333333336</v>
      </c>
      <c r="K38" s="28">
        <v>3649</v>
      </c>
      <c r="L38" s="28">
        <v>3491.5</v>
      </c>
      <c r="M38" s="28">
        <v>4.3965800000000002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650.20000000000005</v>
      </c>
      <c r="D39" s="37">
        <v>649.7166666666667</v>
      </c>
      <c r="E39" s="37">
        <v>641.68333333333339</v>
      </c>
      <c r="F39" s="37">
        <v>633.16666666666674</v>
      </c>
      <c r="G39" s="37">
        <v>625.13333333333344</v>
      </c>
      <c r="H39" s="37">
        <v>658.23333333333335</v>
      </c>
      <c r="I39" s="37">
        <v>666.26666666666665</v>
      </c>
      <c r="J39" s="37">
        <v>674.7833333333333</v>
      </c>
      <c r="K39" s="28">
        <v>657.75</v>
      </c>
      <c r="L39" s="28">
        <v>641.20000000000005</v>
      </c>
      <c r="M39" s="28">
        <v>92.169479999999993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3698.55</v>
      </c>
      <c r="D40" s="37">
        <v>3718.8666666666668</v>
      </c>
      <c r="E40" s="37">
        <v>3659.7333333333336</v>
      </c>
      <c r="F40" s="37">
        <v>3620.916666666667</v>
      </c>
      <c r="G40" s="37">
        <v>3561.7833333333338</v>
      </c>
      <c r="H40" s="37">
        <v>3757.6833333333334</v>
      </c>
      <c r="I40" s="37">
        <v>3816.8166666666666</v>
      </c>
      <c r="J40" s="37">
        <v>3855.6333333333332</v>
      </c>
      <c r="K40" s="28">
        <v>3778</v>
      </c>
      <c r="L40" s="28">
        <v>3680.05</v>
      </c>
      <c r="M40" s="28">
        <v>2.6102599999999998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5707</v>
      </c>
      <c r="D41" s="37">
        <v>5687.666666666667</v>
      </c>
      <c r="E41" s="37">
        <v>5630.3333333333339</v>
      </c>
      <c r="F41" s="37">
        <v>5553.666666666667</v>
      </c>
      <c r="G41" s="37">
        <v>5496.3333333333339</v>
      </c>
      <c r="H41" s="37">
        <v>5764.3333333333339</v>
      </c>
      <c r="I41" s="37">
        <v>5821.6666666666679</v>
      </c>
      <c r="J41" s="37">
        <v>5898.3333333333339</v>
      </c>
      <c r="K41" s="28">
        <v>5745</v>
      </c>
      <c r="L41" s="28">
        <v>5611</v>
      </c>
      <c r="M41" s="28">
        <v>10.65025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12413.85</v>
      </c>
      <c r="D42" s="37">
        <v>12379.866666666669</v>
      </c>
      <c r="E42" s="37">
        <v>12207.783333333336</v>
      </c>
      <c r="F42" s="37">
        <v>12001.716666666667</v>
      </c>
      <c r="G42" s="37">
        <v>11829.633333333335</v>
      </c>
      <c r="H42" s="37">
        <v>12585.933333333338</v>
      </c>
      <c r="I42" s="37">
        <v>12758.01666666667</v>
      </c>
      <c r="J42" s="37">
        <v>12964.083333333339</v>
      </c>
      <c r="K42" s="28">
        <v>12551.95</v>
      </c>
      <c r="L42" s="28">
        <v>12173.8</v>
      </c>
      <c r="M42" s="28">
        <v>2.8640099999999999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4810.25</v>
      </c>
      <c r="D43" s="37">
        <v>4821.4333333333334</v>
      </c>
      <c r="E43" s="37">
        <v>4770.8166666666666</v>
      </c>
      <c r="F43" s="37">
        <v>4731.3833333333332</v>
      </c>
      <c r="G43" s="37">
        <v>4680.7666666666664</v>
      </c>
      <c r="H43" s="37">
        <v>4860.8666666666668</v>
      </c>
      <c r="I43" s="37">
        <v>4911.4833333333336</v>
      </c>
      <c r="J43" s="37">
        <v>4950.916666666667</v>
      </c>
      <c r="K43" s="28">
        <v>4872.05</v>
      </c>
      <c r="L43" s="28">
        <v>4782</v>
      </c>
      <c r="M43" s="28">
        <v>0.31247000000000003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2102.4499999999998</v>
      </c>
      <c r="D44" s="37">
        <v>2086.5166666666664</v>
      </c>
      <c r="E44" s="37">
        <v>2061.0333333333328</v>
      </c>
      <c r="F44" s="37">
        <v>2019.6166666666663</v>
      </c>
      <c r="G44" s="37">
        <v>1994.1333333333328</v>
      </c>
      <c r="H44" s="37">
        <v>2127.9333333333329</v>
      </c>
      <c r="I44" s="37">
        <v>2153.4166666666665</v>
      </c>
      <c r="J44" s="37">
        <v>2194.833333333333</v>
      </c>
      <c r="K44" s="28">
        <v>2112</v>
      </c>
      <c r="L44" s="28">
        <v>2045.1</v>
      </c>
      <c r="M44" s="28">
        <v>2.6476199999999999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314.39999999999998</v>
      </c>
      <c r="D45" s="37">
        <v>316.61666666666662</v>
      </c>
      <c r="E45" s="37">
        <v>307.58333333333326</v>
      </c>
      <c r="F45" s="37">
        <v>300.76666666666665</v>
      </c>
      <c r="G45" s="37">
        <v>291.73333333333329</v>
      </c>
      <c r="H45" s="37">
        <v>323.43333333333322</v>
      </c>
      <c r="I45" s="37">
        <v>332.46666666666664</v>
      </c>
      <c r="J45" s="37">
        <v>339.28333333333319</v>
      </c>
      <c r="K45" s="28">
        <v>325.64999999999998</v>
      </c>
      <c r="L45" s="28">
        <v>309.8</v>
      </c>
      <c r="M45" s="28">
        <v>94.829790000000003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96.3</v>
      </c>
      <c r="D46" s="37">
        <v>96.483333333333334</v>
      </c>
      <c r="E46" s="37">
        <v>95.066666666666663</v>
      </c>
      <c r="F46" s="37">
        <v>93.833333333333329</v>
      </c>
      <c r="G46" s="37">
        <v>92.416666666666657</v>
      </c>
      <c r="H46" s="37">
        <v>97.716666666666669</v>
      </c>
      <c r="I46" s="37">
        <v>99.133333333333326</v>
      </c>
      <c r="J46" s="37">
        <v>100.36666666666667</v>
      </c>
      <c r="K46" s="28">
        <v>97.9</v>
      </c>
      <c r="L46" s="28">
        <v>95.25</v>
      </c>
      <c r="M46" s="28">
        <v>185.67831000000001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43.6</v>
      </c>
      <c r="D47" s="37">
        <v>43.550000000000004</v>
      </c>
      <c r="E47" s="37">
        <v>43.250000000000007</v>
      </c>
      <c r="F47" s="37">
        <v>42.900000000000006</v>
      </c>
      <c r="G47" s="37">
        <v>42.600000000000009</v>
      </c>
      <c r="H47" s="37">
        <v>43.900000000000006</v>
      </c>
      <c r="I47" s="37">
        <v>44.2</v>
      </c>
      <c r="J47" s="37">
        <v>44.550000000000004</v>
      </c>
      <c r="K47" s="28">
        <v>43.85</v>
      </c>
      <c r="L47" s="28">
        <v>43.2</v>
      </c>
      <c r="M47" s="28">
        <v>17.393180000000001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1735.8</v>
      </c>
      <c r="D48" s="37">
        <v>1729.05</v>
      </c>
      <c r="E48" s="37">
        <v>1711.75</v>
      </c>
      <c r="F48" s="37">
        <v>1687.7</v>
      </c>
      <c r="G48" s="37">
        <v>1670.4</v>
      </c>
      <c r="H48" s="37">
        <v>1753.1</v>
      </c>
      <c r="I48" s="37">
        <v>1770.3999999999996</v>
      </c>
      <c r="J48" s="37">
        <v>1794.4499999999998</v>
      </c>
      <c r="K48" s="28">
        <v>1746.35</v>
      </c>
      <c r="L48" s="28">
        <v>1705</v>
      </c>
      <c r="M48" s="28">
        <v>1.87757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626.95000000000005</v>
      </c>
      <c r="D49" s="37">
        <v>629.06666666666672</v>
      </c>
      <c r="E49" s="37">
        <v>621.38333333333344</v>
      </c>
      <c r="F49" s="37">
        <v>615.81666666666672</v>
      </c>
      <c r="G49" s="37">
        <v>608.13333333333344</v>
      </c>
      <c r="H49" s="37">
        <v>634.63333333333344</v>
      </c>
      <c r="I49" s="37">
        <v>642.31666666666661</v>
      </c>
      <c r="J49" s="37">
        <v>647.88333333333344</v>
      </c>
      <c r="K49" s="28">
        <v>636.75</v>
      </c>
      <c r="L49" s="28">
        <v>623.5</v>
      </c>
      <c r="M49" s="28">
        <v>3.98969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227.5</v>
      </c>
      <c r="D50" s="37">
        <v>227.5</v>
      </c>
      <c r="E50" s="37">
        <v>224.2</v>
      </c>
      <c r="F50" s="37">
        <v>220.89999999999998</v>
      </c>
      <c r="G50" s="37">
        <v>217.59999999999997</v>
      </c>
      <c r="H50" s="37">
        <v>230.8</v>
      </c>
      <c r="I50" s="37">
        <v>234.10000000000002</v>
      </c>
      <c r="J50" s="37">
        <v>237.40000000000003</v>
      </c>
      <c r="K50" s="28">
        <v>230.8</v>
      </c>
      <c r="L50" s="28">
        <v>224.2</v>
      </c>
      <c r="M50" s="28">
        <v>37.256349999999998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661.4</v>
      </c>
      <c r="D51" s="37">
        <v>665.71666666666658</v>
      </c>
      <c r="E51" s="37">
        <v>646.98333333333312</v>
      </c>
      <c r="F51" s="37">
        <v>632.56666666666649</v>
      </c>
      <c r="G51" s="37">
        <v>613.83333333333303</v>
      </c>
      <c r="H51" s="37">
        <v>680.13333333333321</v>
      </c>
      <c r="I51" s="37">
        <v>698.86666666666656</v>
      </c>
      <c r="J51" s="37">
        <v>713.2833333333333</v>
      </c>
      <c r="K51" s="28">
        <v>684.45</v>
      </c>
      <c r="L51" s="28">
        <v>651.29999999999995</v>
      </c>
      <c r="M51" s="28">
        <v>12.02929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49.35</v>
      </c>
      <c r="D52" s="37">
        <v>49.15</v>
      </c>
      <c r="E52" s="37">
        <v>48.199999999999996</v>
      </c>
      <c r="F52" s="37">
        <v>47.05</v>
      </c>
      <c r="G52" s="37">
        <v>46.099999999999994</v>
      </c>
      <c r="H52" s="37">
        <v>50.3</v>
      </c>
      <c r="I52" s="37">
        <v>51.25</v>
      </c>
      <c r="J52" s="37">
        <v>52.4</v>
      </c>
      <c r="K52" s="28">
        <v>50.1</v>
      </c>
      <c r="L52" s="28">
        <v>48</v>
      </c>
      <c r="M52" s="28">
        <v>249.18767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326.64999999999998</v>
      </c>
      <c r="D53" s="37">
        <v>326.86666666666662</v>
      </c>
      <c r="E53" s="37">
        <v>323.78333333333325</v>
      </c>
      <c r="F53" s="37">
        <v>320.91666666666663</v>
      </c>
      <c r="G53" s="37">
        <v>317.83333333333326</v>
      </c>
      <c r="H53" s="37">
        <v>329.73333333333323</v>
      </c>
      <c r="I53" s="37">
        <v>332.81666666666661</v>
      </c>
      <c r="J53" s="37">
        <v>335.68333333333322</v>
      </c>
      <c r="K53" s="28">
        <v>329.95</v>
      </c>
      <c r="L53" s="28">
        <v>324</v>
      </c>
      <c r="M53" s="28">
        <v>50.939689999999999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674.25</v>
      </c>
      <c r="D54" s="37">
        <v>678.36666666666667</v>
      </c>
      <c r="E54" s="37">
        <v>663.73333333333335</v>
      </c>
      <c r="F54" s="37">
        <v>653.2166666666667</v>
      </c>
      <c r="G54" s="37">
        <v>638.58333333333337</v>
      </c>
      <c r="H54" s="37">
        <v>688.88333333333333</v>
      </c>
      <c r="I54" s="37">
        <v>703.51666666666677</v>
      </c>
      <c r="J54" s="37">
        <v>714.0333333333333</v>
      </c>
      <c r="K54" s="28">
        <v>693</v>
      </c>
      <c r="L54" s="28">
        <v>667.85</v>
      </c>
      <c r="M54" s="28">
        <v>73.226680000000002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322.5</v>
      </c>
      <c r="D55" s="37">
        <v>327.2833333333333</v>
      </c>
      <c r="E55" s="37">
        <v>316.76666666666659</v>
      </c>
      <c r="F55" s="37">
        <v>311.0333333333333</v>
      </c>
      <c r="G55" s="37">
        <v>300.51666666666659</v>
      </c>
      <c r="H55" s="37">
        <v>333.01666666666659</v>
      </c>
      <c r="I55" s="37">
        <v>343.53333333333325</v>
      </c>
      <c r="J55" s="37">
        <v>349.26666666666659</v>
      </c>
      <c r="K55" s="28">
        <v>337.8</v>
      </c>
      <c r="L55" s="28">
        <v>321.55</v>
      </c>
      <c r="M55" s="28">
        <v>13.423209999999999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13393.65</v>
      </c>
      <c r="D56" s="37">
        <v>13560.133333333331</v>
      </c>
      <c r="E56" s="37">
        <v>13010.966666666664</v>
      </c>
      <c r="F56" s="37">
        <v>12628.283333333333</v>
      </c>
      <c r="G56" s="37">
        <v>12079.116666666665</v>
      </c>
      <c r="H56" s="37">
        <v>13942.816666666662</v>
      </c>
      <c r="I56" s="37">
        <v>14491.98333333333</v>
      </c>
      <c r="J56" s="37">
        <v>14874.666666666661</v>
      </c>
      <c r="K56" s="28">
        <v>14109.3</v>
      </c>
      <c r="L56" s="28">
        <v>13177.45</v>
      </c>
      <c r="M56" s="28">
        <v>0.73307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3332.05</v>
      </c>
      <c r="D57" s="37">
        <v>3342.9</v>
      </c>
      <c r="E57" s="37">
        <v>3297.2000000000003</v>
      </c>
      <c r="F57" s="37">
        <v>3262.3500000000004</v>
      </c>
      <c r="G57" s="37">
        <v>3216.6500000000005</v>
      </c>
      <c r="H57" s="37">
        <v>3377.75</v>
      </c>
      <c r="I57" s="37">
        <v>3423.45</v>
      </c>
      <c r="J57" s="37">
        <v>3458.2999999999997</v>
      </c>
      <c r="K57" s="28">
        <v>3388.6</v>
      </c>
      <c r="L57" s="28">
        <v>3308.05</v>
      </c>
      <c r="M57" s="28">
        <v>3.9405800000000002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625.79999999999995</v>
      </c>
      <c r="D58" s="37">
        <v>622.9666666666667</v>
      </c>
      <c r="E58" s="37">
        <v>614.43333333333339</v>
      </c>
      <c r="F58" s="37">
        <v>603.06666666666672</v>
      </c>
      <c r="G58" s="37">
        <v>594.53333333333342</v>
      </c>
      <c r="H58" s="37">
        <v>634.33333333333337</v>
      </c>
      <c r="I58" s="37">
        <v>642.86666666666667</v>
      </c>
      <c r="J58" s="37">
        <v>654.23333333333335</v>
      </c>
      <c r="K58" s="28">
        <v>631.5</v>
      </c>
      <c r="L58" s="28">
        <v>611.6</v>
      </c>
      <c r="M58" s="28">
        <v>7.0899900000000002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186.95</v>
      </c>
      <c r="D59" s="37">
        <v>188.85</v>
      </c>
      <c r="E59" s="37">
        <v>183.7</v>
      </c>
      <c r="F59" s="37">
        <v>180.45</v>
      </c>
      <c r="G59" s="37">
        <v>175.29999999999998</v>
      </c>
      <c r="H59" s="37">
        <v>192.1</v>
      </c>
      <c r="I59" s="37">
        <v>197.25000000000003</v>
      </c>
      <c r="J59" s="37">
        <v>200.5</v>
      </c>
      <c r="K59" s="28">
        <v>194</v>
      </c>
      <c r="L59" s="28">
        <v>185.6</v>
      </c>
      <c r="M59" s="28">
        <v>142.63882000000001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105.4</v>
      </c>
      <c r="D60" s="37">
        <v>106.28333333333335</v>
      </c>
      <c r="E60" s="37">
        <v>104.16666666666669</v>
      </c>
      <c r="F60" s="37">
        <v>102.93333333333334</v>
      </c>
      <c r="G60" s="37">
        <v>100.81666666666668</v>
      </c>
      <c r="H60" s="37">
        <v>107.51666666666669</v>
      </c>
      <c r="I60" s="37">
        <v>109.63333333333334</v>
      </c>
      <c r="J60" s="37">
        <v>110.8666666666667</v>
      </c>
      <c r="K60" s="28">
        <v>108.4</v>
      </c>
      <c r="L60" s="28">
        <v>105.05</v>
      </c>
      <c r="M60" s="28">
        <v>7.1136400000000002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638.54999999999995</v>
      </c>
      <c r="D61" s="37">
        <v>642.33333333333337</v>
      </c>
      <c r="E61" s="37">
        <v>629.7166666666667</v>
      </c>
      <c r="F61" s="37">
        <v>620.88333333333333</v>
      </c>
      <c r="G61" s="37">
        <v>608.26666666666665</v>
      </c>
      <c r="H61" s="37">
        <v>651.16666666666674</v>
      </c>
      <c r="I61" s="37">
        <v>663.7833333333333</v>
      </c>
      <c r="J61" s="37">
        <v>672.61666666666679</v>
      </c>
      <c r="K61" s="28">
        <v>654.95000000000005</v>
      </c>
      <c r="L61" s="28">
        <v>633.5</v>
      </c>
      <c r="M61" s="28">
        <v>12.21336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938</v>
      </c>
      <c r="D62" s="37">
        <v>942.11666666666667</v>
      </c>
      <c r="E62" s="37">
        <v>930.2833333333333</v>
      </c>
      <c r="F62" s="37">
        <v>922.56666666666661</v>
      </c>
      <c r="G62" s="37">
        <v>910.73333333333323</v>
      </c>
      <c r="H62" s="37">
        <v>949.83333333333337</v>
      </c>
      <c r="I62" s="37">
        <v>961.66666666666663</v>
      </c>
      <c r="J62" s="37">
        <v>969.38333333333344</v>
      </c>
      <c r="K62" s="28">
        <v>953.95</v>
      </c>
      <c r="L62" s="28">
        <v>934.4</v>
      </c>
      <c r="M62" s="28">
        <v>11.98917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124.9</v>
      </c>
      <c r="D63" s="37">
        <v>123.66666666666667</v>
      </c>
      <c r="E63" s="37">
        <v>121.58333333333334</v>
      </c>
      <c r="F63" s="37">
        <v>118.26666666666667</v>
      </c>
      <c r="G63" s="37">
        <v>116.18333333333334</v>
      </c>
      <c r="H63" s="37">
        <v>126.98333333333335</v>
      </c>
      <c r="I63" s="37">
        <v>129.06666666666669</v>
      </c>
      <c r="J63" s="37">
        <v>132.38333333333335</v>
      </c>
      <c r="K63" s="28">
        <v>125.75</v>
      </c>
      <c r="L63" s="28">
        <v>120.35</v>
      </c>
      <c r="M63" s="28">
        <v>11.254099999999999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181.2</v>
      </c>
      <c r="D64" s="37">
        <v>181.79999999999998</v>
      </c>
      <c r="E64" s="37">
        <v>180.09999999999997</v>
      </c>
      <c r="F64" s="37">
        <v>178.99999999999997</v>
      </c>
      <c r="G64" s="37">
        <v>177.29999999999995</v>
      </c>
      <c r="H64" s="37">
        <v>182.89999999999998</v>
      </c>
      <c r="I64" s="37">
        <v>184.59999999999997</v>
      </c>
      <c r="J64" s="37">
        <v>185.7</v>
      </c>
      <c r="K64" s="28">
        <v>183.5</v>
      </c>
      <c r="L64" s="28">
        <v>180.7</v>
      </c>
      <c r="M64" s="28">
        <v>93.960070000000002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3664.8</v>
      </c>
      <c r="D65" s="37">
        <v>3707.8333333333335</v>
      </c>
      <c r="E65" s="37">
        <v>3580.9666666666672</v>
      </c>
      <c r="F65" s="37">
        <v>3497.1333333333337</v>
      </c>
      <c r="G65" s="37">
        <v>3370.2666666666673</v>
      </c>
      <c r="H65" s="37">
        <v>3791.666666666667</v>
      </c>
      <c r="I65" s="37">
        <v>3918.5333333333328</v>
      </c>
      <c r="J65" s="37">
        <v>4002.3666666666668</v>
      </c>
      <c r="K65" s="28">
        <v>3834.7</v>
      </c>
      <c r="L65" s="28">
        <v>3624</v>
      </c>
      <c r="M65" s="28">
        <v>4.7876300000000001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1564.6</v>
      </c>
      <c r="D66" s="37">
        <v>1574.8333333333333</v>
      </c>
      <c r="E66" s="37">
        <v>1549.7166666666665</v>
      </c>
      <c r="F66" s="37">
        <v>1534.8333333333333</v>
      </c>
      <c r="G66" s="37">
        <v>1509.7166666666665</v>
      </c>
      <c r="H66" s="37">
        <v>1589.7166666666665</v>
      </c>
      <c r="I66" s="37">
        <v>1614.8333333333333</v>
      </c>
      <c r="J66" s="37">
        <v>1629.7166666666665</v>
      </c>
      <c r="K66" s="28">
        <v>1599.95</v>
      </c>
      <c r="L66" s="28">
        <v>1559.95</v>
      </c>
      <c r="M66" s="28">
        <v>3.1849500000000002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606.70000000000005</v>
      </c>
      <c r="D67" s="37">
        <v>608.48333333333335</v>
      </c>
      <c r="E67" s="37">
        <v>600.2166666666667</v>
      </c>
      <c r="F67" s="37">
        <v>593.73333333333335</v>
      </c>
      <c r="G67" s="37">
        <v>585.4666666666667</v>
      </c>
      <c r="H67" s="37">
        <v>614.9666666666667</v>
      </c>
      <c r="I67" s="37">
        <v>623.23333333333335</v>
      </c>
      <c r="J67" s="37">
        <v>629.7166666666667</v>
      </c>
      <c r="K67" s="28">
        <v>616.75</v>
      </c>
      <c r="L67" s="28">
        <v>602</v>
      </c>
      <c r="M67" s="28">
        <v>10.51042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908.65</v>
      </c>
      <c r="D68" s="37">
        <v>908.61666666666679</v>
      </c>
      <c r="E68" s="37">
        <v>895.23333333333358</v>
      </c>
      <c r="F68" s="37">
        <v>881.81666666666683</v>
      </c>
      <c r="G68" s="37">
        <v>868.43333333333362</v>
      </c>
      <c r="H68" s="37">
        <v>922.03333333333353</v>
      </c>
      <c r="I68" s="37">
        <v>935.41666666666674</v>
      </c>
      <c r="J68" s="37">
        <v>948.83333333333348</v>
      </c>
      <c r="K68" s="28">
        <v>922</v>
      </c>
      <c r="L68" s="28">
        <v>895.2</v>
      </c>
      <c r="M68" s="28">
        <v>4.6805300000000001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336.2</v>
      </c>
      <c r="D69" s="37">
        <v>339.09999999999997</v>
      </c>
      <c r="E69" s="37">
        <v>329.79999999999995</v>
      </c>
      <c r="F69" s="37">
        <v>323.39999999999998</v>
      </c>
      <c r="G69" s="37">
        <v>314.09999999999997</v>
      </c>
      <c r="H69" s="37">
        <v>345.49999999999994</v>
      </c>
      <c r="I69" s="37">
        <v>354.8</v>
      </c>
      <c r="J69" s="37">
        <v>361.19999999999993</v>
      </c>
      <c r="K69" s="28">
        <v>348.4</v>
      </c>
      <c r="L69" s="28">
        <v>332.7</v>
      </c>
      <c r="M69" s="28">
        <v>11.738099999999999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991.45</v>
      </c>
      <c r="D70" s="37">
        <v>999.05000000000007</v>
      </c>
      <c r="E70" s="37">
        <v>974.60000000000014</v>
      </c>
      <c r="F70" s="37">
        <v>957.75000000000011</v>
      </c>
      <c r="G70" s="37">
        <v>933.30000000000018</v>
      </c>
      <c r="H70" s="37">
        <v>1015.9000000000001</v>
      </c>
      <c r="I70" s="37">
        <v>1040.3500000000001</v>
      </c>
      <c r="J70" s="37">
        <v>1057.2</v>
      </c>
      <c r="K70" s="28">
        <v>1023.5</v>
      </c>
      <c r="L70" s="28">
        <v>982.2</v>
      </c>
      <c r="M70" s="28">
        <v>5.4940800000000003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320.60000000000002</v>
      </c>
      <c r="D71" s="37">
        <v>318.48333333333335</v>
      </c>
      <c r="E71" s="37">
        <v>311.16666666666669</v>
      </c>
      <c r="F71" s="37">
        <v>301.73333333333335</v>
      </c>
      <c r="G71" s="37">
        <v>294.41666666666669</v>
      </c>
      <c r="H71" s="37">
        <v>327.91666666666669</v>
      </c>
      <c r="I71" s="37">
        <v>335.23333333333329</v>
      </c>
      <c r="J71" s="37">
        <v>344.66666666666669</v>
      </c>
      <c r="K71" s="28">
        <v>325.8</v>
      </c>
      <c r="L71" s="28">
        <v>309.05</v>
      </c>
      <c r="M71" s="28">
        <v>101.08593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492.1</v>
      </c>
      <c r="D72" s="37">
        <v>494.76666666666671</v>
      </c>
      <c r="E72" s="37">
        <v>486.68333333333339</v>
      </c>
      <c r="F72" s="37">
        <v>481.26666666666671</v>
      </c>
      <c r="G72" s="37">
        <v>473.18333333333339</v>
      </c>
      <c r="H72" s="37">
        <v>500.18333333333339</v>
      </c>
      <c r="I72" s="37">
        <v>508.26666666666677</v>
      </c>
      <c r="J72" s="37">
        <v>513.68333333333339</v>
      </c>
      <c r="K72" s="28">
        <v>502.85</v>
      </c>
      <c r="L72" s="28">
        <v>489.35</v>
      </c>
      <c r="M72" s="28">
        <v>20.533550000000002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1369.15</v>
      </c>
      <c r="D73" s="37">
        <v>1375.2333333333333</v>
      </c>
      <c r="E73" s="37">
        <v>1340.4666666666667</v>
      </c>
      <c r="F73" s="37">
        <v>1311.7833333333333</v>
      </c>
      <c r="G73" s="37">
        <v>1277.0166666666667</v>
      </c>
      <c r="H73" s="37">
        <v>1403.9166666666667</v>
      </c>
      <c r="I73" s="37">
        <v>1438.6833333333336</v>
      </c>
      <c r="J73" s="37">
        <v>1467.3666666666668</v>
      </c>
      <c r="K73" s="28">
        <v>1410</v>
      </c>
      <c r="L73" s="28">
        <v>1346.55</v>
      </c>
      <c r="M73" s="28">
        <v>2.2574700000000001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1981.75</v>
      </c>
      <c r="D74" s="37">
        <v>1985.2666666666667</v>
      </c>
      <c r="E74" s="37">
        <v>1960.5333333333333</v>
      </c>
      <c r="F74" s="37">
        <v>1939.3166666666666</v>
      </c>
      <c r="G74" s="37">
        <v>1914.5833333333333</v>
      </c>
      <c r="H74" s="37">
        <v>2006.4833333333333</v>
      </c>
      <c r="I74" s="37">
        <v>2031.2166666666665</v>
      </c>
      <c r="J74" s="37">
        <v>2052.4333333333334</v>
      </c>
      <c r="K74" s="28">
        <v>2010</v>
      </c>
      <c r="L74" s="28">
        <v>1964.05</v>
      </c>
      <c r="M74" s="28">
        <v>4.1680099999999998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50</v>
      </c>
      <c r="D75" s="37">
        <v>49.366666666666667</v>
      </c>
      <c r="E75" s="37">
        <v>47.233333333333334</v>
      </c>
      <c r="F75" s="37">
        <v>44.466666666666669</v>
      </c>
      <c r="G75" s="37">
        <v>42.333333333333336</v>
      </c>
      <c r="H75" s="37">
        <v>52.133333333333333</v>
      </c>
      <c r="I75" s="37">
        <v>54.266666666666673</v>
      </c>
      <c r="J75" s="37">
        <v>57.033333333333331</v>
      </c>
      <c r="K75" s="28">
        <v>51.5</v>
      </c>
      <c r="L75" s="28">
        <v>46.6</v>
      </c>
      <c r="M75" s="28">
        <v>103.97533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4199.2</v>
      </c>
      <c r="D76" s="37">
        <v>4242.05</v>
      </c>
      <c r="E76" s="37">
        <v>4147.1500000000005</v>
      </c>
      <c r="F76" s="37">
        <v>4095.1000000000004</v>
      </c>
      <c r="G76" s="37">
        <v>4000.2000000000007</v>
      </c>
      <c r="H76" s="37">
        <v>4294.1000000000004</v>
      </c>
      <c r="I76" s="37">
        <v>4389</v>
      </c>
      <c r="J76" s="37">
        <v>4441.05</v>
      </c>
      <c r="K76" s="28">
        <v>4336.95</v>
      </c>
      <c r="L76" s="28">
        <v>4190</v>
      </c>
      <c r="M76" s="28">
        <v>2.8847999999999998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3379.25</v>
      </c>
      <c r="D77" s="37">
        <v>3398.4333333333329</v>
      </c>
      <c r="E77" s="37">
        <v>3341.8666666666659</v>
      </c>
      <c r="F77" s="37">
        <v>3304.4833333333331</v>
      </c>
      <c r="G77" s="37">
        <v>3247.9166666666661</v>
      </c>
      <c r="H77" s="37">
        <v>3435.8166666666657</v>
      </c>
      <c r="I77" s="37">
        <v>3492.3833333333323</v>
      </c>
      <c r="J77" s="37">
        <v>3529.7666666666655</v>
      </c>
      <c r="K77" s="28">
        <v>3455</v>
      </c>
      <c r="L77" s="28">
        <v>3361.05</v>
      </c>
      <c r="M77" s="28">
        <v>2.1450300000000002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1919.1</v>
      </c>
      <c r="D78" s="37">
        <v>1942.3333333333333</v>
      </c>
      <c r="E78" s="37">
        <v>1879.8166666666666</v>
      </c>
      <c r="F78" s="37">
        <v>1840.5333333333333</v>
      </c>
      <c r="G78" s="37">
        <v>1778.0166666666667</v>
      </c>
      <c r="H78" s="37">
        <v>1981.6166666666666</v>
      </c>
      <c r="I78" s="37">
        <v>2044.1333333333334</v>
      </c>
      <c r="J78" s="37">
        <v>2083.4166666666665</v>
      </c>
      <c r="K78" s="28">
        <v>2004.85</v>
      </c>
      <c r="L78" s="28">
        <v>1903.05</v>
      </c>
      <c r="M78" s="28">
        <v>8.2080099999999998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3929.45</v>
      </c>
      <c r="D79" s="37">
        <v>3924.4166666666665</v>
      </c>
      <c r="E79" s="37">
        <v>3834.083333333333</v>
      </c>
      <c r="F79" s="37">
        <v>3738.7166666666667</v>
      </c>
      <c r="G79" s="37">
        <v>3648.3833333333332</v>
      </c>
      <c r="H79" s="37">
        <v>4019.7833333333328</v>
      </c>
      <c r="I79" s="37">
        <v>4110.1166666666659</v>
      </c>
      <c r="J79" s="37">
        <v>4205.4833333333327</v>
      </c>
      <c r="K79" s="28">
        <v>4014.75</v>
      </c>
      <c r="L79" s="28">
        <v>3829.05</v>
      </c>
      <c r="M79" s="28">
        <v>18.258109999999999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2650.5</v>
      </c>
      <c r="D80" s="37">
        <v>2670.1666666666665</v>
      </c>
      <c r="E80" s="37">
        <v>2602.333333333333</v>
      </c>
      <c r="F80" s="37">
        <v>2554.1666666666665</v>
      </c>
      <c r="G80" s="37">
        <v>2486.333333333333</v>
      </c>
      <c r="H80" s="37">
        <v>2718.333333333333</v>
      </c>
      <c r="I80" s="37">
        <v>2786.1666666666661</v>
      </c>
      <c r="J80" s="37">
        <v>2834.333333333333</v>
      </c>
      <c r="K80" s="28">
        <v>2738</v>
      </c>
      <c r="L80" s="28">
        <v>2622</v>
      </c>
      <c r="M80" s="28">
        <v>15.92952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410.35</v>
      </c>
      <c r="D81" s="37">
        <v>415.83333333333331</v>
      </c>
      <c r="E81" s="37">
        <v>400.76666666666665</v>
      </c>
      <c r="F81" s="37">
        <v>391.18333333333334</v>
      </c>
      <c r="G81" s="37">
        <v>376.11666666666667</v>
      </c>
      <c r="H81" s="37">
        <v>425.41666666666663</v>
      </c>
      <c r="I81" s="37">
        <v>440.48333333333335</v>
      </c>
      <c r="J81" s="37">
        <v>450.06666666666661</v>
      </c>
      <c r="K81" s="28">
        <v>430.9</v>
      </c>
      <c r="L81" s="28">
        <v>406.25</v>
      </c>
      <c r="M81" s="28">
        <v>6.8067099999999998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1207.6500000000001</v>
      </c>
      <c r="D82" s="37">
        <v>1216.8999999999999</v>
      </c>
      <c r="E82" s="37">
        <v>1173.7999999999997</v>
      </c>
      <c r="F82" s="37">
        <v>1139.9499999999998</v>
      </c>
      <c r="G82" s="37">
        <v>1096.8499999999997</v>
      </c>
      <c r="H82" s="37">
        <v>1250.7499999999998</v>
      </c>
      <c r="I82" s="37">
        <v>1293.8499999999997</v>
      </c>
      <c r="J82" s="37">
        <v>1327.6999999999998</v>
      </c>
      <c r="K82" s="28">
        <v>1260</v>
      </c>
      <c r="L82" s="28">
        <v>1183.05</v>
      </c>
      <c r="M82" s="28">
        <v>1.23898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1598.35</v>
      </c>
      <c r="D83" s="37">
        <v>1595.1499999999999</v>
      </c>
      <c r="E83" s="37">
        <v>1583.7999999999997</v>
      </c>
      <c r="F83" s="37">
        <v>1569.2499999999998</v>
      </c>
      <c r="G83" s="37">
        <v>1557.8999999999996</v>
      </c>
      <c r="H83" s="37">
        <v>1609.6999999999998</v>
      </c>
      <c r="I83" s="37">
        <v>1621.0499999999997</v>
      </c>
      <c r="J83" s="37">
        <v>1635.6</v>
      </c>
      <c r="K83" s="28">
        <v>1606.5</v>
      </c>
      <c r="L83" s="28">
        <v>1580.6</v>
      </c>
      <c r="M83" s="28">
        <v>2.6103299999999998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141.65</v>
      </c>
      <c r="D84" s="37">
        <v>141.88333333333335</v>
      </c>
      <c r="E84" s="37">
        <v>140.56666666666672</v>
      </c>
      <c r="F84" s="37">
        <v>139.48333333333338</v>
      </c>
      <c r="G84" s="37">
        <v>138.16666666666674</v>
      </c>
      <c r="H84" s="37">
        <v>142.9666666666667</v>
      </c>
      <c r="I84" s="37">
        <v>144.28333333333336</v>
      </c>
      <c r="J84" s="37">
        <v>145.36666666666667</v>
      </c>
      <c r="K84" s="28">
        <v>143.19999999999999</v>
      </c>
      <c r="L84" s="28">
        <v>140.80000000000001</v>
      </c>
      <c r="M84" s="28">
        <v>17.715140000000002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83.45</v>
      </c>
      <c r="D85" s="37">
        <v>83.716666666666654</v>
      </c>
      <c r="E85" s="37">
        <v>82.433333333333309</v>
      </c>
      <c r="F85" s="37">
        <v>81.416666666666657</v>
      </c>
      <c r="G85" s="37">
        <v>80.133333333333312</v>
      </c>
      <c r="H85" s="37">
        <v>84.733333333333306</v>
      </c>
      <c r="I85" s="37">
        <v>86.016666666666637</v>
      </c>
      <c r="J85" s="37">
        <v>87.033333333333303</v>
      </c>
      <c r="K85" s="28">
        <v>85</v>
      </c>
      <c r="L85" s="28">
        <v>82.7</v>
      </c>
      <c r="M85" s="28">
        <v>125.33024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235.05</v>
      </c>
      <c r="D86" s="37">
        <v>235.20000000000002</v>
      </c>
      <c r="E86" s="37">
        <v>232.45000000000005</v>
      </c>
      <c r="F86" s="37">
        <v>229.85000000000002</v>
      </c>
      <c r="G86" s="37">
        <v>227.10000000000005</v>
      </c>
      <c r="H86" s="37">
        <v>237.80000000000004</v>
      </c>
      <c r="I86" s="37">
        <v>240.54999999999998</v>
      </c>
      <c r="J86" s="37">
        <v>243.15000000000003</v>
      </c>
      <c r="K86" s="28">
        <v>237.95</v>
      </c>
      <c r="L86" s="28">
        <v>232.6</v>
      </c>
      <c r="M86" s="28">
        <v>9.5022099999999998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153.75</v>
      </c>
      <c r="D87" s="37">
        <v>152.63333333333333</v>
      </c>
      <c r="E87" s="37">
        <v>150.86666666666665</v>
      </c>
      <c r="F87" s="37">
        <v>147.98333333333332</v>
      </c>
      <c r="G87" s="37">
        <v>146.21666666666664</v>
      </c>
      <c r="H87" s="37">
        <v>155.51666666666665</v>
      </c>
      <c r="I87" s="37">
        <v>157.2833333333333</v>
      </c>
      <c r="J87" s="37">
        <v>160.16666666666666</v>
      </c>
      <c r="K87" s="28">
        <v>154.4</v>
      </c>
      <c r="L87" s="28">
        <v>149.75</v>
      </c>
      <c r="M87" s="28">
        <v>70.326520000000002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35.35</v>
      </c>
      <c r="D88" s="37">
        <v>35.25</v>
      </c>
      <c r="E88" s="37">
        <v>34.9</v>
      </c>
      <c r="F88" s="37">
        <v>34.449999999999996</v>
      </c>
      <c r="G88" s="37">
        <v>34.099999999999994</v>
      </c>
      <c r="H88" s="37">
        <v>35.700000000000003</v>
      </c>
      <c r="I88" s="37">
        <v>36.049999999999997</v>
      </c>
      <c r="J88" s="37">
        <v>36.500000000000007</v>
      </c>
      <c r="K88" s="28">
        <v>35.6</v>
      </c>
      <c r="L88" s="28">
        <v>34.799999999999997</v>
      </c>
      <c r="M88" s="28">
        <v>57.599159999999998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3099.5</v>
      </c>
      <c r="D89" s="37">
        <v>3086.5</v>
      </c>
      <c r="E89" s="37">
        <v>3023</v>
      </c>
      <c r="F89" s="37">
        <v>2946.5</v>
      </c>
      <c r="G89" s="37">
        <v>2883</v>
      </c>
      <c r="H89" s="37">
        <v>3163</v>
      </c>
      <c r="I89" s="37">
        <v>3226.5</v>
      </c>
      <c r="J89" s="37">
        <v>3303</v>
      </c>
      <c r="K89" s="28">
        <v>3150</v>
      </c>
      <c r="L89" s="28">
        <v>3010</v>
      </c>
      <c r="M89" s="28">
        <v>0.79539000000000004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392.65</v>
      </c>
      <c r="D90" s="37">
        <v>394.76666666666665</v>
      </c>
      <c r="E90" s="37">
        <v>388.43333333333328</v>
      </c>
      <c r="F90" s="37">
        <v>384.21666666666664</v>
      </c>
      <c r="G90" s="37">
        <v>377.88333333333327</v>
      </c>
      <c r="H90" s="37">
        <v>398.98333333333329</v>
      </c>
      <c r="I90" s="37">
        <v>405.31666666666666</v>
      </c>
      <c r="J90" s="37">
        <v>409.5333333333333</v>
      </c>
      <c r="K90" s="28">
        <v>401.1</v>
      </c>
      <c r="L90" s="28">
        <v>390.55</v>
      </c>
      <c r="M90" s="28">
        <v>5.8753900000000003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795.6</v>
      </c>
      <c r="D91" s="37">
        <v>800.4</v>
      </c>
      <c r="E91" s="37">
        <v>781.19999999999993</v>
      </c>
      <c r="F91" s="37">
        <v>766.8</v>
      </c>
      <c r="G91" s="37">
        <v>747.59999999999991</v>
      </c>
      <c r="H91" s="37">
        <v>814.8</v>
      </c>
      <c r="I91" s="37">
        <v>834</v>
      </c>
      <c r="J91" s="37">
        <v>848.4</v>
      </c>
      <c r="K91" s="28">
        <v>819.6</v>
      </c>
      <c r="L91" s="28">
        <v>786</v>
      </c>
      <c r="M91" s="28">
        <v>9.1761400000000002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449.35</v>
      </c>
      <c r="D92" s="37">
        <v>449.8</v>
      </c>
      <c r="E92" s="37">
        <v>446.55</v>
      </c>
      <c r="F92" s="37">
        <v>443.75</v>
      </c>
      <c r="G92" s="37">
        <v>440.5</v>
      </c>
      <c r="H92" s="37">
        <v>452.6</v>
      </c>
      <c r="I92" s="37">
        <v>455.85</v>
      </c>
      <c r="J92" s="37">
        <v>458.65000000000003</v>
      </c>
      <c r="K92" s="28">
        <v>453.05</v>
      </c>
      <c r="L92" s="28">
        <v>447</v>
      </c>
      <c r="M92" s="28">
        <v>0.40150000000000002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1302.25</v>
      </c>
      <c r="D93" s="37">
        <v>1312.3500000000001</v>
      </c>
      <c r="E93" s="37">
        <v>1281.9000000000003</v>
      </c>
      <c r="F93" s="37">
        <v>1261.5500000000002</v>
      </c>
      <c r="G93" s="37">
        <v>1231.1000000000004</v>
      </c>
      <c r="H93" s="37">
        <v>1332.7000000000003</v>
      </c>
      <c r="I93" s="37">
        <v>1363.15</v>
      </c>
      <c r="J93" s="37">
        <v>1383.5000000000002</v>
      </c>
      <c r="K93" s="28">
        <v>1342.8</v>
      </c>
      <c r="L93" s="28">
        <v>1292</v>
      </c>
      <c r="M93" s="28">
        <v>7.6790500000000002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1457.8</v>
      </c>
      <c r="D94" s="37">
        <v>1458.4333333333334</v>
      </c>
      <c r="E94" s="37">
        <v>1445.9166666666667</v>
      </c>
      <c r="F94" s="37">
        <v>1434.0333333333333</v>
      </c>
      <c r="G94" s="37">
        <v>1421.5166666666667</v>
      </c>
      <c r="H94" s="37">
        <v>1470.3166666666668</v>
      </c>
      <c r="I94" s="37">
        <v>1482.8333333333333</v>
      </c>
      <c r="J94" s="37">
        <v>1494.7166666666669</v>
      </c>
      <c r="K94" s="28">
        <v>1470.95</v>
      </c>
      <c r="L94" s="28">
        <v>1446.55</v>
      </c>
      <c r="M94" s="28">
        <v>5.2373399999999997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559.35</v>
      </c>
      <c r="D95" s="37">
        <v>563.06666666666672</v>
      </c>
      <c r="E95" s="37">
        <v>553.83333333333348</v>
      </c>
      <c r="F95" s="37">
        <v>548.31666666666672</v>
      </c>
      <c r="G95" s="37">
        <v>539.08333333333348</v>
      </c>
      <c r="H95" s="37">
        <v>568.58333333333348</v>
      </c>
      <c r="I95" s="37">
        <v>577.81666666666683</v>
      </c>
      <c r="J95" s="37">
        <v>583.33333333333348</v>
      </c>
      <c r="K95" s="28">
        <v>572.29999999999995</v>
      </c>
      <c r="L95" s="28">
        <v>557.54999999999995</v>
      </c>
      <c r="M95" s="28">
        <v>6.0616099999999999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263.10000000000002</v>
      </c>
      <c r="D96" s="37">
        <v>262.10000000000002</v>
      </c>
      <c r="E96" s="37">
        <v>259.35000000000002</v>
      </c>
      <c r="F96" s="37">
        <v>255.60000000000002</v>
      </c>
      <c r="G96" s="37">
        <v>252.85000000000002</v>
      </c>
      <c r="H96" s="37">
        <v>265.85000000000002</v>
      </c>
      <c r="I96" s="37">
        <v>268.60000000000002</v>
      </c>
      <c r="J96" s="37">
        <v>272.35000000000002</v>
      </c>
      <c r="K96" s="28">
        <v>264.85000000000002</v>
      </c>
      <c r="L96" s="28">
        <v>258.35000000000002</v>
      </c>
      <c r="M96" s="28">
        <v>3.31745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1009.4</v>
      </c>
      <c r="D97" s="37">
        <v>1024.0999999999999</v>
      </c>
      <c r="E97" s="37">
        <v>989.89999999999986</v>
      </c>
      <c r="F97" s="37">
        <v>970.4</v>
      </c>
      <c r="G97" s="37">
        <v>936.19999999999993</v>
      </c>
      <c r="H97" s="37">
        <v>1043.5999999999999</v>
      </c>
      <c r="I97" s="37">
        <v>1077.7999999999997</v>
      </c>
      <c r="J97" s="37">
        <v>1097.2999999999997</v>
      </c>
      <c r="K97" s="28">
        <v>1058.3</v>
      </c>
      <c r="L97" s="28">
        <v>1004.6</v>
      </c>
      <c r="M97" s="28">
        <v>47.29354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1706.75</v>
      </c>
      <c r="D98" s="37">
        <v>1720.6000000000001</v>
      </c>
      <c r="E98" s="37">
        <v>1687.5500000000002</v>
      </c>
      <c r="F98" s="37">
        <v>1668.3500000000001</v>
      </c>
      <c r="G98" s="37">
        <v>1635.3000000000002</v>
      </c>
      <c r="H98" s="37">
        <v>1739.8000000000002</v>
      </c>
      <c r="I98" s="37">
        <v>1772.85</v>
      </c>
      <c r="J98" s="37">
        <v>1792.0500000000002</v>
      </c>
      <c r="K98" s="28">
        <v>1753.65</v>
      </c>
      <c r="L98" s="28">
        <v>1701.4</v>
      </c>
      <c r="M98" s="28">
        <v>4.5449700000000002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1287.05</v>
      </c>
      <c r="D99" s="37">
        <v>1287.25</v>
      </c>
      <c r="E99" s="37">
        <v>1278.0999999999999</v>
      </c>
      <c r="F99" s="37">
        <v>1269.1499999999999</v>
      </c>
      <c r="G99" s="37">
        <v>1259.9999999999998</v>
      </c>
      <c r="H99" s="37">
        <v>1296.2</v>
      </c>
      <c r="I99" s="37">
        <v>1305.3500000000001</v>
      </c>
      <c r="J99" s="37">
        <v>1314.3000000000002</v>
      </c>
      <c r="K99" s="28">
        <v>1296.4000000000001</v>
      </c>
      <c r="L99" s="28">
        <v>1278.3</v>
      </c>
      <c r="M99" s="28">
        <v>102.68753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528.70000000000005</v>
      </c>
      <c r="D100" s="37">
        <v>533.83333333333337</v>
      </c>
      <c r="E100" s="37">
        <v>520.26666666666677</v>
      </c>
      <c r="F100" s="37">
        <v>511.83333333333337</v>
      </c>
      <c r="G100" s="37">
        <v>498.26666666666677</v>
      </c>
      <c r="H100" s="37">
        <v>542.26666666666677</v>
      </c>
      <c r="I100" s="37">
        <v>555.83333333333337</v>
      </c>
      <c r="J100" s="37">
        <v>564.26666666666677</v>
      </c>
      <c r="K100" s="28">
        <v>547.4</v>
      </c>
      <c r="L100" s="28">
        <v>525.4</v>
      </c>
      <c r="M100" s="28">
        <v>39.982700000000001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1215.05</v>
      </c>
      <c r="D101" s="37">
        <v>1212.8833333333332</v>
      </c>
      <c r="E101" s="37">
        <v>1198.4666666666665</v>
      </c>
      <c r="F101" s="37">
        <v>1181.8833333333332</v>
      </c>
      <c r="G101" s="37">
        <v>1167.4666666666665</v>
      </c>
      <c r="H101" s="37">
        <v>1229.4666666666665</v>
      </c>
      <c r="I101" s="37">
        <v>1243.8833333333334</v>
      </c>
      <c r="J101" s="37">
        <v>1260.4666666666665</v>
      </c>
      <c r="K101" s="28">
        <v>1227.3</v>
      </c>
      <c r="L101" s="28">
        <v>1196.3</v>
      </c>
      <c r="M101" s="28">
        <v>7.9398600000000004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2515.5</v>
      </c>
      <c r="D102" s="37">
        <v>2521.6833333333334</v>
      </c>
      <c r="E102" s="37">
        <v>2494.3666666666668</v>
      </c>
      <c r="F102" s="37">
        <v>2473.2333333333336</v>
      </c>
      <c r="G102" s="37">
        <v>2445.916666666667</v>
      </c>
      <c r="H102" s="37">
        <v>2542.8166666666666</v>
      </c>
      <c r="I102" s="37">
        <v>2570.1333333333332</v>
      </c>
      <c r="J102" s="37">
        <v>2591.2666666666664</v>
      </c>
      <c r="K102" s="28">
        <v>2549</v>
      </c>
      <c r="L102" s="28">
        <v>2500.5500000000002</v>
      </c>
      <c r="M102" s="28">
        <v>5.5640499999999999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417</v>
      </c>
      <c r="D103" s="37">
        <v>418.91666666666669</v>
      </c>
      <c r="E103" s="37">
        <v>411.88333333333338</v>
      </c>
      <c r="F103" s="37">
        <v>406.76666666666671</v>
      </c>
      <c r="G103" s="37">
        <v>399.73333333333341</v>
      </c>
      <c r="H103" s="37">
        <v>424.03333333333336</v>
      </c>
      <c r="I103" s="37">
        <v>431.06666666666666</v>
      </c>
      <c r="J103" s="37">
        <v>436.18333333333334</v>
      </c>
      <c r="K103" s="28">
        <v>425.95</v>
      </c>
      <c r="L103" s="28">
        <v>413.8</v>
      </c>
      <c r="M103" s="28">
        <v>103.19381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1685.75</v>
      </c>
      <c r="D104" s="37">
        <v>1669.25</v>
      </c>
      <c r="E104" s="37">
        <v>1641.5</v>
      </c>
      <c r="F104" s="37">
        <v>1597.25</v>
      </c>
      <c r="G104" s="37">
        <v>1569.5</v>
      </c>
      <c r="H104" s="37">
        <v>1713.5</v>
      </c>
      <c r="I104" s="37">
        <v>1741.25</v>
      </c>
      <c r="J104" s="37">
        <v>1785.5</v>
      </c>
      <c r="K104" s="28">
        <v>1697</v>
      </c>
      <c r="L104" s="28">
        <v>1625</v>
      </c>
      <c r="M104" s="28">
        <v>6.4279799999999998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96.8</v>
      </c>
      <c r="D105" s="37">
        <v>97.05</v>
      </c>
      <c r="E105" s="37">
        <v>95.399999999999991</v>
      </c>
      <c r="F105" s="37">
        <v>94</v>
      </c>
      <c r="G105" s="37">
        <v>92.35</v>
      </c>
      <c r="H105" s="37">
        <v>98.449999999999989</v>
      </c>
      <c r="I105" s="37">
        <v>100.1</v>
      </c>
      <c r="J105" s="37">
        <v>101.49999999999999</v>
      </c>
      <c r="K105" s="28">
        <v>98.7</v>
      </c>
      <c r="L105" s="28">
        <v>95.65</v>
      </c>
      <c r="M105" s="28">
        <v>34.307920000000003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239</v>
      </c>
      <c r="D106" s="37">
        <v>240.16666666666666</v>
      </c>
      <c r="E106" s="37">
        <v>235.83333333333331</v>
      </c>
      <c r="F106" s="37">
        <v>232.66666666666666</v>
      </c>
      <c r="G106" s="37">
        <v>228.33333333333331</v>
      </c>
      <c r="H106" s="37">
        <v>243.33333333333331</v>
      </c>
      <c r="I106" s="37">
        <v>247.66666666666663</v>
      </c>
      <c r="J106" s="37">
        <v>250.83333333333331</v>
      </c>
      <c r="K106" s="28">
        <v>244.5</v>
      </c>
      <c r="L106" s="28">
        <v>237</v>
      </c>
      <c r="M106" s="28">
        <v>52.872489999999999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2264.5500000000002</v>
      </c>
      <c r="D107" s="37">
        <v>2264.6</v>
      </c>
      <c r="E107" s="37">
        <v>2245.3999999999996</v>
      </c>
      <c r="F107" s="37">
        <v>2226.2499999999995</v>
      </c>
      <c r="G107" s="37">
        <v>2207.0499999999993</v>
      </c>
      <c r="H107" s="37">
        <v>2283.75</v>
      </c>
      <c r="I107" s="37">
        <v>2302.9499999999998</v>
      </c>
      <c r="J107" s="37">
        <v>2322.1000000000004</v>
      </c>
      <c r="K107" s="28">
        <v>2283.8000000000002</v>
      </c>
      <c r="L107" s="28">
        <v>2245.4499999999998</v>
      </c>
      <c r="M107" s="28">
        <v>17.346019999999999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285.45</v>
      </c>
      <c r="D108" s="37">
        <v>286.2833333333333</v>
      </c>
      <c r="E108" s="37">
        <v>281.86666666666662</v>
      </c>
      <c r="F108" s="37">
        <v>278.2833333333333</v>
      </c>
      <c r="G108" s="37">
        <v>273.86666666666662</v>
      </c>
      <c r="H108" s="37">
        <v>289.86666666666662</v>
      </c>
      <c r="I108" s="37">
        <v>294.28333333333336</v>
      </c>
      <c r="J108" s="37">
        <v>297.86666666666662</v>
      </c>
      <c r="K108" s="28">
        <v>290.7</v>
      </c>
      <c r="L108" s="28">
        <v>282.7</v>
      </c>
      <c r="M108" s="28">
        <v>3.3923299999999998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2136.3000000000002</v>
      </c>
      <c r="D109" s="37">
        <v>2139.2999999999997</v>
      </c>
      <c r="E109" s="37">
        <v>2119.6499999999996</v>
      </c>
      <c r="F109" s="37">
        <v>2103</v>
      </c>
      <c r="G109" s="37">
        <v>2083.35</v>
      </c>
      <c r="H109" s="37">
        <v>2155.9499999999994</v>
      </c>
      <c r="I109" s="37">
        <v>2175.6</v>
      </c>
      <c r="J109" s="37">
        <v>2192.2499999999991</v>
      </c>
      <c r="K109" s="28">
        <v>2158.9499999999998</v>
      </c>
      <c r="L109" s="28">
        <v>2122.65</v>
      </c>
      <c r="M109" s="28">
        <v>38.676969999999997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690.3</v>
      </c>
      <c r="D110" s="37">
        <v>691.5333333333333</v>
      </c>
      <c r="E110" s="37">
        <v>684.36666666666656</v>
      </c>
      <c r="F110" s="37">
        <v>678.43333333333328</v>
      </c>
      <c r="G110" s="37">
        <v>671.26666666666654</v>
      </c>
      <c r="H110" s="37">
        <v>697.46666666666658</v>
      </c>
      <c r="I110" s="37">
        <v>704.63333333333333</v>
      </c>
      <c r="J110" s="37">
        <v>710.56666666666661</v>
      </c>
      <c r="K110" s="28">
        <v>698.7</v>
      </c>
      <c r="L110" s="28">
        <v>685.6</v>
      </c>
      <c r="M110" s="28">
        <v>166.61023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1250.95</v>
      </c>
      <c r="D111" s="37">
        <v>1258.6499999999999</v>
      </c>
      <c r="E111" s="37">
        <v>1237.2999999999997</v>
      </c>
      <c r="F111" s="37">
        <v>1223.6499999999999</v>
      </c>
      <c r="G111" s="37">
        <v>1202.2999999999997</v>
      </c>
      <c r="H111" s="37">
        <v>1272.2999999999997</v>
      </c>
      <c r="I111" s="37">
        <v>1293.6499999999996</v>
      </c>
      <c r="J111" s="37">
        <v>1307.2999999999997</v>
      </c>
      <c r="K111" s="28">
        <v>1280</v>
      </c>
      <c r="L111" s="28">
        <v>1245</v>
      </c>
      <c r="M111" s="28">
        <v>5.6049300000000004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498.1</v>
      </c>
      <c r="D112" s="37">
        <v>497.43333333333334</v>
      </c>
      <c r="E112" s="37">
        <v>491.9666666666667</v>
      </c>
      <c r="F112" s="37">
        <v>485.83333333333337</v>
      </c>
      <c r="G112" s="37">
        <v>480.36666666666673</v>
      </c>
      <c r="H112" s="37">
        <v>503.56666666666666</v>
      </c>
      <c r="I112" s="37">
        <v>509.03333333333325</v>
      </c>
      <c r="J112" s="37">
        <v>515.16666666666663</v>
      </c>
      <c r="K112" s="28">
        <v>502.9</v>
      </c>
      <c r="L112" s="28">
        <v>491.3</v>
      </c>
      <c r="M112" s="28">
        <v>14.93267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474.55</v>
      </c>
      <c r="D113" s="37">
        <v>474.56666666666666</v>
      </c>
      <c r="E113" s="37">
        <v>465.83333333333331</v>
      </c>
      <c r="F113" s="37">
        <v>457.11666666666667</v>
      </c>
      <c r="G113" s="37">
        <v>448.38333333333333</v>
      </c>
      <c r="H113" s="37">
        <v>483.2833333333333</v>
      </c>
      <c r="I113" s="37">
        <v>492.01666666666665</v>
      </c>
      <c r="J113" s="37">
        <v>500.73333333333329</v>
      </c>
      <c r="K113" s="28">
        <v>483.3</v>
      </c>
      <c r="L113" s="28">
        <v>465.85</v>
      </c>
      <c r="M113" s="28">
        <v>2.1311800000000001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</v>
      </c>
      <c r="D114" s="37">
        <v>35.216666666666669</v>
      </c>
      <c r="E114" s="37">
        <v>34.683333333333337</v>
      </c>
      <c r="F114" s="37">
        <v>34.366666666666667</v>
      </c>
      <c r="G114" s="37">
        <v>33.833333333333336</v>
      </c>
      <c r="H114" s="37">
        <v>35.533333333333339</v>
      </c>
      <c r="I114" s="37">
        <v>36.06666666666667</v>
      </c>
      <c r="J114" s="37">
        <v>36.38333333333334</v>
      </c>
      <c r="K114" s="28">
        <v>35.75</v>
      </c>
      <c r="L114" s="28">
        <v>34.9</v>
      </c>
      <c r="M114" s="28">
        <v>220.51388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275.64999999999998</v>
      </c>
      <c r="D115" s="37">
        <v>272.5</v>
      </c>
      <c r="E115" s="37">
        <v>265.75</v>
      </c>
      <c r="F115" s="37">
        <v>255.85000000000002</v>
      </c>
      <c r="G115" s="37">
        <v>249.10000000000002</v>
      </c>
      <c r="H115" s="37">
        <v>282.39999999999998</v>
      </c>
      <c r="I115" s="37">
        <v>289.14999999999998</v>
      </c>
      <c r="J115" s="37">
        <v>299.04999999999995</v>
      </c>
      <c r="K115" s="28">
        <v>279.25</v>
      </c>
      <c r="L115" s="28">
        <v>262.60000000000002</v>
      </c>
      <c r="M115" s="28">
        <v>782.87712999999997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4149.3500000000004</v>
      </c>
      <c r="D116" s="37">
        <v>4174.5999999999995</v>
      </c>
      <c r="E116" s="37">
        <v>4075.7499999999991</v>
      </c>
      <c r="F116" s="37">
        <v>4002.1499999999996</v>
      </c>
      <c r="G116" s="37">
        <v>3903.2999999999993</v>
      </c>
      <c r="H116" s="37">
        <v>4248.1999999999989</v>
      </c>
      <c r="I116" s="37">
        <v>4347.0499999999993</v>
      </c>
      <c r="J116" s="37">
        <v>4420.6499999999987</v>
      </c>
      <c r="K116" s="28">
        <v>4273.45</v>
      </c>
      <c r="L116" s="28">
        <v>4101</v>
      </c>
      <c r="M116" s="28">
        <v>0.95706000000000002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151.94999999999999</v>
      </c>
      <c r="D117" s="37">
        <v>151.48333333333332</v>
      </c>
      <c r="E117" s="37">
        <v>149.36666666666665</v>
      </c>
      <c r="F117" s="37">
        <v>146.78333333333333</v>
      </c>
      <c r="G117" s="37">
        <v>144.66666666666666</v>
      </c>
      <c r="H117" s="37">
        <v>154.06666666666663</v>
      </c>
      <c r="I117" s="37">
        <v>156.18333333333331</v>
      </c>
      <c r="J117" s="37">
        <v>158.76666666666662</v>
      </c>
      <c r="K117" s="28">
        <v>153.6</v>
      </c>
      <c r="L117" s="28">
        <v>148.9</v>
      </c>
      <c r="M117" s="28">
        <v>9.6409800000000008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220.1</v>
      </c>
      <c r="D118" s="37">
        <v>221.86666666666667</v>
      </c>
      <c r="E118" s="37">
        <v>217.73333333333335</v>
      </c>
      <c r="F118" s="37">
        <v>215.36666666666667</v>
      </c>
      <c r="G118" s="37">
        <v>211.23333333333335</v>
      </c>
      <c r="H118" s="37">
        <v>224.23333333333335</v>
      </c>
      <c r="I118" s="37">
        <v>228.36666666666667</v>
      </c>
      <c r="J118" s="37">
        <v>230.73333333333335</v>
      </c>
      <c r="K118" s="28">
        <v>226</v>
      </c>
      <c r="L118" s="28">
        <v>219.5</v>
      </c>
      <c r="M118" s="28">
        <v>56.447090000000003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117.25</v>
      </c>
      <c r="D119" s="37">
        <v>117.05</v>
      </c>
      <c r="E119" s="37">
        <v>115.69999999999999</v>
      </c>
      <c r="F119" s="37">
        <v>114.14999999999999</v>
      </c>
      <c r="G119" s="37">
        <v>112.79999999999998</v>
      </c>
      <c r="H119" s="37">
        <v>118.6</v>
      </c>
      <c r="I119" s="37">
        <v>119.94999999999999</v>
      </c>
      <c r="J119" s="37">
        <v>121.5</v>
      </c>
      <c r="K119" s="28">
        <v>118.4</v>
      </c>
      <c r="L119" s="28">
        <v>115.5</v>
      </c>
      <c r="M119" s="28">
        <v>145.767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654.85</v>
      </c>
      <c r="D120" s="37">
        <v>653.43333333333339</v>
      </c>
      <c r="E120" s="37">
        <v>645.41666666666674</v>
      </c>
      <c r="F120" s="37">
        <v>635.98333333333335</v>
      </c>
      <c r="G120" s="37">
        <v>627.9666666666667</v>
      </c>
      <c r="H120" s="37">
        <v>662.86666666666679</v>
      </c>
      <c r="I120" s="37">
        <v>670.88333333333344</v>
      </c>
      <c r="J120" s="37">
        <v>680.31666666666683</v>
      </c>
      <c r="K120" s="28">
        <v>661.45</v>
      </c>
      <c r="L120" s="28">
        <v>644</v>
      </c>
      <c r="M120" s="28">
        <v>21.893889999999999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</v>
      </c>
      <c r="D121" s="37">
        <v>21.433333333333334</v>
      </c>
      <c r="E121" s="37">
        <v>21.216666666666669</v>
      </c>
      <c r="F121" s="37">
        <v>21.033333333333335</v>
      </c>
      <c r="G121" s="37">
        <v>20.81666666666667</v>
      </c>
      <c r="H121" s="37">
        <v>21.616666666666667</v>
      </c>
      <c r="I121" s="37">
        <v>21.833333333333329</v>
      </c>
      <c r="J121" s="37">
        <v>22.016666666666666</v>
      </c>
      <c r="K121" s="28">
        <v>21.65</v>
      </c>
      <c r="L121" s="28">
        <v>21.25</v>
      </c>
      <c r="M121" s="28">
        <v>42.686610000000002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365.85</v>
      </c>
      <c r="D122" s="37">
        <v>370.31666666666666</v>
      </c>
      <c r="E122" s="37">
        <v>359.73333333333335</v>
      </c>
      <c r="F122" s="37">
        <v>353.61666666666667</v>
      </c>
      <c r="G122" s="37">
        <v>343.03333333333336</v>
      </c>
      <c r="H122" s="37">
        <v>376.43333333333334</v>
      </c>
      <c r="I122" s="37">
        <v>387.01666666666671</v>
      </c>
      <c r="J122" s="37">
        <v>393.13333333333333</v>
      </c>
      <c r="K122" s="28">
        <v>380.9</v>
      </c>
      <c r="L122" s="28">
        <v>364.2</v>
      </c>
      <c r="M122" s="28">
        <v>50.086269999999999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193.8</v>
      </c>
      <c r="D123" s="37">
        <v>195.70000000000002</v>
      </c>
      <c r="E123" s="37">
        <v>190.40000000000003</v>
      </c>
      <c r="F123" s="37">
        <v>187.00000000000003</v>
      </c>
      <c r="G123" s="37">
        <v>181.70000000000005</v>
      </c>
      <c r="H123" s="37">
        <v>199.10000000000002</v>
      </c>
      <c r="I123" s="37">
        <v>204.40000000000003</v>
      </c>
      <c r="J123" s="37">
        <v>207.8</v>
      </c>
      <c r="K123" s="28">
        <v>201</v>
      </c>
      <c r="L123" s="28">
        <v>192.3</v>
      </c>
      <c r="M123" s="28">
        <v>24.074100000000001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866.25</v>
      </c>
      <c r="D124" s="37">
        <v>872.4</v>
      </c>
      <c r="E124" s="37">
        <v>853.94999999999993</v>
      </c>
      <c r="F124" s="37">
        <v>841.65</v>
      </c>
      <c r="G124" s="37">
        <v>823.19999999999993</v>
      </c>
      <c r="H124" s="37">
        <v>884.69999999999993</v>
      </c>
      <c r="I124" s="37">
        <v>903.15</v>
      </c>
      <c r="J124" s="37">
        <v>915.44999999999993</v>
      </c>
      <c r="K124" s="28">
        <v>890.85</v>
      </c>
      <c r="L124" s="28">
        <v>860.1</v>
      </c>
      <c r="M124" s="28">
        <v>26.56251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3402.05</v>
      </c>
      <c r="D125" s="37">
        <v>3442.9166666666665</v>
      </c>
      <c r="E125" s="37">
        <v>3354.1333333333332</v>
      </c>
      <c r="F125" s="37">
        <v>3306.2166666666667</v>
      </c>
      <c r="G125" s="37">
        <v>3217.4333333333334</v>
      </c>
      <c r="H125" s="37">
        <v>3490.833333333333</v>
      </c>
      <c r="I125" s="37">
        <v>3579.6166666666668</v>
      </c>
      <c r="J125" s="37">
        <v>3627.5333333333328</v>
      </c>
      <c r="K125" s="28">
        <v>3531.7</v>
      </c>
      <c r="L125" s="28">
        <v>3395</v>
      </c>
      <c r="M125" s="28">
        <v>4.6271399999999998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1427.15</v>
      </c>
      <c r="D126" s="37">
        <v>1443.1666666666667</v>
      </c>
      <c r="E126" s="37">
        <v>1401.6333333333334</v>
      </c>
      <c r="F126" s="37">
        <v>1376.1166666666668</v>
      </c>
      <c r="G126" s="37">
        <v>1334.5833333333335</v>
      </c>
      <c r="H126" s="37">
        <v>1468.6833333333334</v>
      </c>
      <c r="I126" s="37">
        <v>1510.2166666666667</v>
      </c>
      <c r="J126" s="37">
        <v>1535.7333333333333</v>
      </c>
      <c r="K126" s="28">
        <v>1484.7</v>
      </c>
      <c r="L126" s="28">
        <v>1417.65</v>
      </c>
      <c r="M126" s="28">
        <v>165.6114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1661.7</v>
      </c>
      <c r="D127" s="37">
        <v>1640.6499999999999</v>
      </c>
      <c r="E127" s="37">
        <v>1595.3499999999997</v>
      </c>
      <c r="F127" s="37">
        <v>1528.9999999999998</v>
      </c>
      <c r="G127" s="37">
        <v>1483.6999999999996</v>
      </c>
      <c r="H127" s="37">
        <v>1706.9999999999998</v>
      </c>
      <c r="I127" s="37">
        <v>1752.3</v>
      </c>
      <c r="J127" s="37">
        <v>1818.6499999999999</v>
      </c>
      <c r="K127" s="28">
        <v>1685.95</v>
      </c>
      <c r="L127" s="28">
        <v>1574.3</v>
      </c>
      <c r="M127" s="28">
        <v>4.0678900000000002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964.8</v>
      </c>
      <c r="D128" s="37">
        <v>971.08333333333337</v>
      </c>
      <c r="E128" s="37">
        <v>955.86666666666679</v>
      </c>
      <c r="F128" s="37">
        <v>946.93333333333339</v>
      </c>
      <c r="G128" s="37">
        <v>931.71666666666681</v>
      </c>
      <c r="H128" s="37">
        <v>980.01666666666677</v>
      </c>
      <c r="I128" s="37">
        <v>995.23333333333323</v>
      </c>
      <c r="J128" s="37">
        <v>1004.1666666666667</v>
      </c>
      <c r="K128" s="28">
        <v>986.3</v>
      </c>
      <c r="L128" s="28">
        <v>962.15</v>
      </c>
      <c r="M128" s="28">
        <v>1.05203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267</v>
      </c>
      <c r="D129" s="37">
        <v>269.53333333333336</v>
      </c>
      <c r="E129" s="37">
        <v>262.4666666666667</v>
      </c>
      <c r="F129" s="37">
        <v>257.93333333333334</v>
      </c>
      <c r="G129" s="37">
        <v>250.86666666666667</v>
      </c>
      <c r="H129" s="37">
        <v>274.06666666666672</v>
      </c>
      <c r="I129" s="37">
        <v>281.13333333333344</v>
      </c>
      <c r="J129" s="37">
        <v>285.66666666666674</v>
      </c>
      <c r="K129" s="28">
        <v>276.60000000000002</v>
      </c>
      <c r="L129" s="28">
        <v>265</v>
      </c>
      <c r="M129" s="28">
        <v>5.0685000000000002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600.20000000000005</v>
      </c>
      <c r="D130" s="37">
        <v>605.73333333333335</v>
      </c>
      <c r="E130" s="37">
        <v>586.51666666666665</v>
      </c>
      <c r="F130" s="37">
        <v>572.83333333333326</v>
      </c>
      <c r="G130" s="37">
        <v>553.61666666666656</v>
      </c>
      <c r="H130" s="37">
        <v>619.41666666666674</v>
      </c>
      <c r="I130" s="37">
        <v>638.63333333333344</v>
      </c>
      <c r="J130" s="37">
        <v>652.31666666666683</v>
      </c>
      <c r="K130" s="28">
        <v>624.95000000000005</v>
      </c>
      <c r="L130" s="28">
        <v>592.04999999999995</v>
      </c>
      <c r="M130" s="28">
        <v>58.165089999999999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460.75</v>
      </c>
      <c r="D131" s="37">
        <v>462.08333333333331</v>
      </c>
      <c r="E131" s="37">
        <v>451.26666666666665</v>
      </c>
      <c r="F131" s="37">
        <v>441.78333333333336</v>
      </c>
      <c r="G131" s="37">
        <v>430.9666666666667</v>
      </c>
      <c r="H131" s="37">
        <v>471.56666666666661</v>
      </c>
      <c r="I131" s="37">
        <v>482.38333333333333</v>
      </c>
      <c r="J131" s="37">
        <v>491.86666666666656</v>
      </c>
      <c r="K131" s="28">
        <v>472.9</v>
      </c>
      <c r="L131" s="28">
        <v>452.6</v>
      </c>
      <c r="M131" s="28">
        <v>74.096019999999996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481.7</v>
      </c>
      <c r="D132" s="37">
        <v>483.90000000000003</v>
      </c>
      <c r="E132" s="37">
        <v>471.80000000000007</v>
      </c>
      <c r="F132" s="37">
        <v>461.90000000000003</v>
      </c>
      <c r="G132" s="37">
        <v>449.80000000000007</v>
      </c>
      <c r="H132" s="37">
        <v>493.80000000000007</v>
      </c>
      <c r="I132" s="37">
        <v>505.90000000000009</v>
      </c>
      <c r="J132" s="37">
        <v>515.80000000000007</v>
      </c>
      <c r="K132" s="28">
        <v>496</v>
      </c>
      <c r="L132" s="28">
        <v>474</v>
      </c>
      <c r="M132" s="28">
        <v>20.510480000000001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1783.4</v>
      </c>
      <c r="D133" s="37">
        <v>1796.3499999999997</v>
      </c>
      <c r="E133" s="37">
        <v>1765.3999999999994</v>
      </c>
      <c r="F133" s="37">
        <v>1747.3999999999996</v>
      </c>
      <c r="G133" s="37">
        <v>1716.4499999999994</v>
      </c>
      <c r="H133" s="37">
        <v>1814.3499999999995</v>
      </c>
      <c r="I133" s="37">
        <v>1845.2999999999997</v>
      </c>
      <c r="J133" s="37">
        <v>1863.2999999999995</v>
      </c>
      <c r="K133" s="28">
        <v>1827.3</v>
      </c>
      <c r="L133" s="28">
        <v>1778.35</v>
      </c>
      <c r="M133" s="28">
        <v>31.083210000000001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75.3</v>
      </c>
      <c r="D134" s="37">
        <v>75.7</v>
      </c>
      <c r="E134" s="37">
        <v>74.2</v>
      </c>
      <c r="F134" s="37">
        <v>73.099999999999994</v>
      </c>
      <c r="G134" s="37">
        <v>71.599999999999994</v>
      </c>
      <c r="H134" s="37">
        <v>76.800000000000011</v>
      </c>
      <c r="I134" s="37">
        <v>78.300000000000011</v>
      </c>
      <c r="J134" s="37">
        <v>79.40000000000002</v>
      </c>
      <c r="K134" s="28">
        <v>77.2</v>
      </c>
      <c r="L134" s="28">
        <v>74.599999999999994</v>
      </c>
      <c r="M134" s="28">
        <v>62.911630000000002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3504</v>
      </c>
      <c r="D135" s="37">
        <v>3565.0166666666664</v>
      </c>
      <c r="E135" s="37">
        <v>3430.0333333333328</v>
      </c>
      <c r="F135" s="37">
        <v>3356.0666666666666</v>
      </c>
      <c r="G135" s="37">
        <v>3221.083333333333</v>
      </c>
      <c r="H135" s="37">
        <v>3638.9833333333327</v>
      </c>
      <c r="I135" s="37">
        <v>3773.9666666666662</v>
      </c>
      <c r="J135" s="37">
        <v>3847.9333333333325</v>
      </c>
      <c r="K135" s="28">
        <v>3700</v>
      </c>
      <c r="L135" s="28">
        <v>3491.05</v>
      </c>
      <c r="M135" s="28">
        <v>5.1278699999999997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354.45</v>
      </c>
      <c r="D136" s="37">
        <v>357.11666666666662</v>
      </c>
      <c r="E136" s="37">
        <v>346.53333333333325</v>
      </c>
      <c r="F136" s="37">
        <v>338.61666666666662</v>
      </c>
      <c r="G136" s="37">
        <v>328.03333333333325</v>
      </c>
      <c r="H136" s="37">
        <v>365.03333333333325</v>
      </c>
      <c r="I136" s="37">
        <v>375.61666666666662</v>
      </c>
      <c r="J136" s="37">
        <v>383.53333333333325</v>
      </c>
      <c r="K136" s="28">
        <v>367.7</v>
      </c>
      <c r="L136" s="28">
        <v>349.2</v>
      </c>
      <c r="M136" s="28">
        <v>128.11006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3991.85</v>
      </c>
      <c r="D137" s="37">
        <v>4022.8833333333332</v>
      </c>
      <c r="E137" s="37">
        <v>3928.9666666666662</v>
      </c>
      <c r="F137" s="37">
        <v>3866.083333333333</v>
      </c>
      <c r="G137" s="37">
        <v>3772.1666666666661</v>
      </c>
      <c r="H137" s="37">
        <v>4085.7666666666664</v>
      </c>
      <c r="I137" s="37">
        <v>4179.6833333333334</v>
      </c>
      <c r="J137" s="37">
        <v>4242.5666666666666</v>
      </c>
      <c r="K137" s="28">
        <v>4116.8</v>
      </c>
      <c r="L137" s="28">
        <v>3960</v>
      </c>
      <c r="M137" s="28">
        <v>7.7662199999999997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1547.95</v>
      </c>
      <c r="D138" s="37">
        <v>1550.3499999999997</v>
      </c>
      <c r="E138" s="37">
        <v>1537.9499999999994</v>
      </c>
      <c r="F138" s="37">
        <v>1527.9499999999996</v>
      </c>
      <c r="G138" s="37">
        <v>1515.5499999999993</v>
      </c>
      <c r="H138" s="37">
        <v>1560.3499999999995</v>
      </c>
      <c r="I138" s="37">
        <v>1572.7499999999995</v>
      </c>
      <c r="J138" s="37">
        <v>1582.7499999999995</v>
      </c>
      <c r="K138" s="28">
        <v>1562.75</v>
      </c>
      <c r="L138" s="28">
        <v>1540.35</v>
      </c>
      <c r="M138" s="28">
        <v>17.988430000000001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560.15</v>
      </c>
      <c r="D139" s="37">
        <v>556.69999999999993</v>
      </c>
      <c r="E139" s="37">
        <v>548.49999999999989</v>
      </c>
      <c r="F139" s="37">
        <v>536.84999999999991</v>
      </c>
      <c r="G139" s="37">
        <v>528.64999999999986</v>
      </c>
      <c r="H139" s="37">
        <v>568.34999999999991</v>
      </c>
      <c r="I139" s="37">
        <v>576.54999999999995</v>
      </c>
      <c r="J139" s="37">
        <v>588.19999999999993</v>
      </c>
      <c r="K139" s="28">
        <v>564.9</v>
      </c>
      <c r="L139" s="28">
        <v>545.04999999999995</v>
      </c>
      <c r="M139" s="28">
        <v>9.6671899999999997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634.85</v>
      </c>
      <c r="D140" s="37">
        <v>636.5333333333333</v>
      </c>
      <c r="E140" s="37">
        <v>618.31666666666661</v>
      </c>
      <c r="F140" s="37">
        <v>601.7833333333333</v>
      </c>
      <c r="G140" s="37">
        <v>583.56666666666661</v>
      </c>
      <c r="H140" s="37">
        <v>653.06666666666661</v>
      </c>
      <c r="I140" s="37">
        <v>671.2833333333333</v>
      </c>
      <c r="J140" s="37">
        <v>687.81666666666661</v>
      </c>
      <c r="K140" s="28">
        <v>654.75</v>
      </c>
      <c r="L140" s="28">
        <v>620</v>
      </c>
      <c r="M140" s="28">
        <v>78.288439999999994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73434.75</v>
      </c>
      <c r="D141" s="37">
        <v>73561.916666666672</v>
      </c>
      <c r="E141" s="37">
        <v>72873.833333333343</v>
      </c>
      <c r="F141" s="37">
        <v>72312.916666666672</v>
      </c>
      <c r="G141" s="37">
        <v>71624.833333333343</v>
      </c>
      <c r="H141" s="37">
        <v>74122.833333333343</v>
      </c>
      <c r="I141" s="37">
        <v>74810.916666666686</v>
      </c>
      <c r="J141" s="37">
        <v>75371.833333333343</v>
      </c>
      <c r="K141" s="28">
        <v>74250</v>
      </c>
      <c r="L141" s="28">
        <v>73001</v>
      </c>
      <c r="M141" s="28">
        <v>8.6800000000000002E-2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745.55</v>
      </c>
      <c r="D142" s="37">
        <v>748.98333333333323</v>
      </c>
      <c r="E142" s="37">
        <v>737.96666666666647</v>
      </c>
      <c r="F142" s="37">
        <v>730.38333333333321</v>
      </c>
      <c r="G142" s="37">
        <v>719.36666666666645</v>
      </c>
      <c r="H142" s="37">
        <v>756.56666666666649</v>
      </c>
      <c r="I142" s="37">
        <v>767.58333333333314</v>
      </c>
      <c r="J142" s="37">
        <v>775.16666666666652</v>
      </c>
      <c r="K142" s="28">
        <v>760</v>
      </c>
      <c r="L142" s="28">
        <v>741.4</v>
      </c>
      <c r="M142" s="28">
        <v>2.3506800000000001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170.15</v>
      </c>
      <c r="D143" s="37">
        <v>170</v>
      </c>
      <c r="E143" s="37">
        <v>168.15</v>
      </c>
      <c r="F143" s="37">
        <v>166.15</v>
      </c>
      <c r="G143" s="37">
        <v>164.3</v>
      </c>
      <c r="H143" s="37">
        <v>172</v>
      </c>
      <c r="I143" s="37">
        <v>173.85000000000002</v>
      </c>
      <c r="J143" s="37">
        <v>175.85</v>
      </c>
      <c r="K143" s="28">
        <v>171.85</v>
      </c>
      <c r="L143" s="28">
        <v>168</v>
      </c>
      <c r="M143" s="28">
        <v>16.098469999999999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882.55</v>
      </c>
      <c r="D144" s="37">
        <v>891.9</v>
      </c>
      <c r="E144" s="37">
        <v>870.8</v>
      </c>
      <c r="F144" s="37">
        <v>859.05</v>
      </c>
      <c r="G144" s="37">
        <v>837.94999999999993</v>
      </c>
      <c r="H144" s="37">
        <v>903.65</v>
      </c>
      <c r="I144" s="37">
        <v>924.75000000000011</v>
      </c>
      <c r="J144" s="37">
        <v>936.5</v>
      </c>
      <c r="K144" s="28">
        <v>913</v>
      </c>
      <c r="L144" s="28">
        <v>880.15</v>
      </c>
      <c r="M144" s="28">
        <v>26.581589999999998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94.6</v>
      </c>
      <c r="D145" s="37">
        <v>94.7</v>
      </c>
      <c r="E145" s="37">
        <v>91.75</v>
      </c>
      <c r="F145" s="37">
        <v>88.899999999999991</v>
      </c>
      <c r="G145" s="37">
        <v>85.949999999999989</v>
      </c>
      <c r="H145" s="37">
        <v>97.550000000000011</v>
      </c>
      <c r="I145" s="37">
        <v>100.50000000000003</v>
      </c>
      <c r="J145" s="37">
        <v>103.35000000000002</v>
      </c>
      <c r="K145" s="28">
        <v>97.65</v>
      </c>
      <c r="L145" s="28">
        <v>91.85</v>
      </c>
      <c r="M145" s="28">
        <v>313.10509000000002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510.5</v>
      </c>
      <c r="D146" s="37">
        <v>513.19999999999993</v>
      </c>
      <c r="E146" s="37">
        <v>505.34999999999991</v>
      </c>
      <c r="F146" s="37">
        <v>500.2</v>
      </c>
      <c r="G146" s="37">
        <v>492.34999999999997</v>
      </c>
      <c r="H146" s="37">
        <v>518.34999999999991</v>
      </c>
      <c r="I146" s="37">
        <v>526.20000000000005</v>
      </c>
      <c r="J146" s="37">
        <v>531.3499999999998</v>
      </c>
      <c r="K146" s="28">
        <v>521.04999999999995</v>
      </c>
      <c r="L146" s="28">
        <v>508.05</v>
      </c>
      <c r="M146" s="28">
        <v>15.765560000000001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7404.55</v>
      </c>
      <c r="D147" s="37">
        <v>7438.2</v>
      </c>
      <c r="E147" s="37">
        <v>7351.4</v>
      </c>
      <c r="F147" s="37">
        <v>7298.25</v>
      </c>
      <c r="G147" s="37">
        <v>7211.45</v>
      </c>
      <c r="H147" s="37">
        <v>7491.3499999999995</v>
      </c>
      <c r="I147" s="37">
        <v>7578.1500000000005</v>
      </c>
      <c r="J147" s="37">
        <v>7631.2999999999993</v>
      </c>
      <c r="K147" s="28">
        <v>7525</v>
      </c>
      <c r="L147" s="28">
        <v>7385.05</v>
      </c>
      <c r="M147" s="28">
        <v>3.6325500000000002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708.1</v>
      </c>
      <c r="D148" s="37">
        <v>715.1</v>
      </c>
      <c r="E148" s="37">
        <v>696.5</v>
      </c>
      <c r="F148" s="37">
        <v>684.9</v>
      </c>
      <c r="G148" s="37">
        <v>666.3</v>
      </c>
      <c r="H148" s="37">
        <v>726.7</v>
      </c>
      <c r="I148" s="37">
        <v>745.30000000000018</v>
      </c>
      <c r="J148" s="37">
        <v>756.90000000000009</v>
      </c>
      <c r="K148" s="28">
        <v>733.7</v>
      </c>
      <c r="L148" s="28">
        <v>703.5</v>
      </c>
      <c r="M148" s="28">
        <v>5.2448899999999998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2845.75</v>
      </c>
      <c r="D149" s="37">
        <v>2875.0500000000006</v>
      </c>
      <c r="E149" s="37">
        <v>2804.7500000000014</v>
      </c>
      <c r="F149" s="37">
        <v>2763.7500000000009</v>
      </c>
      <c r="G149" s="37">
        <v>2693.4500000000016</v>
      </c>
      <c r="H149" s="37">
        <v>2916.0500000000011</v>
      </c>
      <c r="I149" s="37">
        <v>2986.3500000000004</v>
      </c>
      <c r="J149" s="37">
        <v>3027.3500000000008</v>
      </c>
      <c r="K149" s="28">
        <v>2945.35</v>
      </c>
      <c r="L149" s="28">
        <v>2834.05</v>
      </c>
      <c r="M149" s="28">
        <v>11.77993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2457.65</v>
      </c>
      <c r="D150" s="37">
        <v>2501.3833333333337</v>
      </c>
      <c r="E150" s="37">
        <v>2401.9666666666672</v>
      </c>
      <c r="F150" s="37">
        <v>2346.2833333333333</v>
      </c>
      <c r="G150" s="37">
        <v>2246.8666666666668</v>
      </c>
      <c r="H150" s="37">
        <v>2557.0666666666675</v>
      </c>
      <c r="I150" s="37">
        <v>2656.4833333333345</v>
      </c>
      <c r="J150" s="37">
        <v>2712.1666666666679</v>
      </c>
      <c r="K150" s="28">
        <v>2600.8000000000002</v>
      </c>
      <c r="L150" s="28">
        <v>2445.6999999999998</v>
      </c>
      <c r="M150" s="28">
        <v>6.7297599999999997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1160.5999999999999</v>
      </c>
      <c r="D151" s="37">
        <v>1158.5</v>
      </c>
      <c r="E151" s="37">
        <v>1142.0999999999999</v>
      </c>
      <c r="F151" s="37">
        <v>1123.5999999999999</v>
      </c>
      <c r="G151" s="37">
        <v>1107.1999999999998</v>
      </c>
      <c r="H151" s="37">
        <v>1177</v>
      </c>
      <c r="I151" s="37">
        <v>1193.4000000000001</v>
      </c>
      <c r="J151" s="37">
        <v>1211.9000000000001</v>
      </c>
      <c r="K151" s="28">
        <v>1174.9000000000001</v>
      </c>
      <c r="L151" s="28">
        <v>1140</v>
      </c>
      <c r="M151" s="28">
        <v>9.7616499999999995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699.6</v>
      </c>
      <c r="D152" s="37">
        <v>700.73333333333323</v>
      </c>
      <c r="E152" s="37">
        <v>692.86666666666645</v>
      </c>
      <c r="F152" s="37">
        <v>686.13333333333321</v>
      </c>
      <c r="G152" s="37">
        <v>678.26666666666642</v>
      </c>
      <c r="H152" s="37">
        <v>707.46666666666647</v>
      </c>
      <c r="I152" s="37">
        <v>715.33333333333326</v>
      </c>
      <c r="J152" s="37">
        <v>722.06666666666649</v>
      </c>
      <c r="K152" s="28">
        <v>708.6</v>
      </c>
      <c r="L152" s="28">
        <v>694</v>
      </c>
      <c r="M152" s="28">
        <v>0.89863000000000004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140.1</v>
      </c>
      <c r="D153" s="37">
        <v>139.61666666666667</v>
      </c>
      <c r="E153" s="37">
        <v>138.23333333333335</v>
      </c>
      <c r="F153" s="37">
        <v>136.36666666666667</v>
      </c>
      <c r="G153" s="37">
        <v>134.98333333333335</v>
      </c>
      <c r="H153" s="37">
        <v>141.48333333333335</v>
      </c>
      <c r="I153" s="37">
        <v>142.86666666666667</v>
      </c>
      <c r="J153" s="37">
        <v>144.73333333333335</v>
      </c>
      <c r="K153" s="28">
        <v>141</v>
      </c>
      <c r="L153" s="28">
        <v>137.75</v>
      </c>
      <c r="M153" s="28">
        <v>53.411200000000001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148</v>
      </c>
      <c r="D154" s="37">
        <v>147.43333333333334</v>
      </c>
      <c r="E154" s="37">
        <v>146.31666666666666</v>
      </c>
      <c r="F154" s="37">
        <v>144.63333333333333</v>
      </c>
      <c r="G154" s="37">
        <v>143.51666666666665</v>
      </c>
      <c r="H154" s="37">
        <v>149.11666666666667</v>
      </c>
      <c r="I154" s="37">
        <v>150.23333333333335</v>
      </c>
      <c r="J154" s="37">
        <v>151.91666666666669</v>
      </c>
      <c r="K154" s="28">
        <v>148.55000000000001</v>
      </c>
      <c r="L154" s="28">
        <v>145.75</v>
      </c>
      <c r="M154" s="28">
        <v>117.0117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94.25</v>
      </c>
      <c r="D155" s="37">
        <v>93.983333333333334</v>
      </c>
      <c r="E155" s="37">
        <v>92.266666666666666</v>
      </c>
      <c r="F155" s="37">
        <v>90.283333333333331</v>
      </c>
      <c r="G155" s="37">
        <v>88.566666666666663</v>
      </c>
      <c r="H155" s="37">
        <v>95.966666666666669</v>
      </c>
      <c r="I155" s="37">
        <v>97.683333333333337</v>
      </c>
      <c r="J155" s="37">
        <v>99.666666666666671</v>
      </c>
      <c r="K155" s="28">
        <v>95.7</v>
      </c>
      <c r="L155" s="28">
        <v>92</v>
      </c>
      <c r="M155" s="28">
        <v>201.04990000000001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3802.9</v>
      </c>
      <c r="D156" s="37">
        <v>3800.2666666666664</v>
      </c>
      <c r="E156" s="37">
        <v>3746.5333333333328</v>
      </c>
      <c r="F156" s="37">
        <v>3690.1666666666665</v>
      </c>
      <c r="G156" s="37">
        <v>3636.4333333333329</v>
      </c>
      <c r="H156" s="37">
        <v>3856.6333333333328</v>
      </c>
      <c r="I156" s="37">
        <v>3910.3666666666663</v>
      </c>
      <c r="J156" s="37">
        <v>3966.7333333333327</v>
      </c>
      <c r="K156" s="28">
        <v>3854</v>
      </c>
      <c r="L156" s="28">
        <v>3743.9</v>
      </c>
      <c r="M156" s="28">
        <v>1.2153799999999999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16094.25</v>
      </c>
      <c r="D157" s="37">
        <v>16113.066666666666</v>
      </c>
      <c r="E157" s="37">
        <v>15981.183333333331</v>
      </c>
      <c r="F157" s="37">
        <v>15868.116666666665</v>
      </c>
      <c r="G157" s="37">
        <v>15736.23333333333</v>
      </c>
      <c r="H157" s="37">
        <v>16226.133333333331</v>
      </c>
      <c r="I157" s="37">
        <v>16358.016666666666</v>
      </c>
      <c r="J157" s="37">
        <v>16471.083333333332</v>
      </c>
      <c r="K157" s="28">
        <v>16244.95</v>
      </c>
      <c r="L157" s="28">
        <v>16000</v>
      </c>
      <c r="M157" s="28">
        <v>0.70501999999999998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261.2</v>
      </c>
      <c r="D158" s="37">
        <v>263.84999999999997</v>
      </c>
      <c r="E158" s="37">
        <v>256.34999999999991</v>
      </c>
      <c r="F158" s="37">
        <v>251.49999999999994</v>
      </c>
      <c r="G158" s="37">
        <v>243.99999999999989</v>
      </c>
      <c r="H158" s="37">
        <v>268.69999999999993</v>
      </c>
      <c r="I158" s="37">
        <v>276.20000000000005</v>
      </c>
      <c r="J158" s="37">
        <v>281.04999999999995</v>
      </c>
      <c r="K158" s="28">
        <v>271.35000000000002</v>
      </c>
      <c r="L158" s="28">
        <v>259</v>
      </c>
      <c r="M158" s="28">
        <v>10.557650000000001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792.2</v>
      </c>
      <c r="D159" s="37">
        <v>794.86666666666667</v>
      </c>
      <c r="E159" s="37">
        <v>782.73333333333335</v>
      </c>
      <c r="F159" s="37">
        <v>773.26666666666665</v>
      </c>
      <c r="G159" s="37">
        <v>761.13333333333333</v>
      </c>
      <c r="H159" s="37">
        <v>804.33333333333337</v>
      </c>
      <c r="I159" s="37">
        <v>816.46666666666681</v>
      </c>
      <c r="J159" s="37">
        <v>825.93333333333339</v>
      </c>
      <c r="K159" s="28">
        <v>807</v>
      </c>
      <c r="L159" s="28">
        <v>785.4</v>
      </c>
      <c r="M159" s="28">
        <v>6.8610100000000003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160</v>
      </c>
      <c r="D160" s="37">
        <v>159.95000000000002</v>
      </c>
      <c r="E160" s="37">
        <v>157.85000000000002</v>
      </c>
      <c r="F160" s="37">
        <v>155.70000000000002</v>
      </c>
      <c r="G160" s="37">
        <v>153.60000000000002</v>
      </c>
      <c r="H160" s="37">
        <v>162.10000000000002</v>
      </c>
      <c r="I160" s="37">
        <v>164.2</v>
      </c>
      <c r="J160" s="37">
        <v>166.35000000000002</v>
      </c>
      <c r="K160" s="28">
        <v>162.05000000000001</v>
      </c>
      <c r="L160" s="28">
        <v>157.80000000000001</v>
      </c>
      <c r="M160" s="28">
        <v>89.324070000000006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241.2</v>
      </c>
      <c r="D161" s="37">
        <v>237.65</v>
      </c>
      <c r="E161" s="37">
        <v>232.60000000000002</v>
      </c>
      <c r="F161" s="37">
        <v>224.00000000000003</v>
      </c>
      <c r="G161" s="37">
        <v>218.95000000000005</v>
      </c>
      <c r="H161" s="37">
        <v>246.25</v>
      </c>
      <c r="I161" s="37">
        <v>251.3</v>
      </c>
      <c r="J161" s="37">
        <v>259.89999999999998</v>
      </c>
      <c r="K161" s="28">
        <v>242.7</v>
      </c>
      <c r="L161" s="28">
        <v>229.05</v>
      </c>
      <c r="M161" s="28">
        <v>12.922969999999999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2666.65</v>
      </c>
      <c r="D162" s="37">
        <v>2648.8333333333335</v>
      </c>
      <c r="E162" s="37">
        <v>2577.9666666666672</v>
      </c>
      <c r="F162" s="37">
        <v>2489.2833333333338</v>
      </c>
      <c r="G162" s="37">
        <v>2418.4166666666674</v>
      </c>
      <c r="H162" s="37">
        <v>2737.5166666666669</v>
      </c>
      <c r="I162" s="37">
        <v>2808.3833333333328</v>
      </c>
      <c r="J162" s="37">
        <v>2897.0666666666666</v>
      </c>
      <c r="K162" s="28">
        <v>2719.7</v>
      </c>
      <c r="L162" s="28">
        <v>2560.15</v>
      </c>
      <c r="M162" s="28">
        <v>5.7781399999999996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41866.699999999997</v>
      </c>
      <c r="D163" s="37">
        <v>42022.283333333333</v>
      </c>
      <c r="E163" s="37">
        <v>41444.566666666666</v>
      </c>
      <c r="F163" s="37">
        <v>41022.433333333334</v>
      </c>
      <c r="G163" s="37">
        <v>40444.716666666667</v>
      </c>
      <c r="H163" s="37">
        <v>42444.416666666664</v>
      </c>
      <c r="I163" s="37">
        <v>43022.133333333324</v>
      </c>
      <c r="J163" s="37">
        <v>43444.266666666663</v>
      </c>
      <c r="K163" s="28">
        <v>42600</v>
      </c>
      <c r="L163" s="28">
        <v>41600.15</v>
      </c>
      <c r="M163" s="28">
        <v>0.23043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219.65</v>
      </c>
      <c r="D164" s="37">
        <v>220.54999999999998</v>
      </c>
      <c r="E164" s="37">
        <v>217.59999999999997</v>
      </c>
      <c r="F164" s="37">
        <v>215.54999999999998</v>
      </c>
      <c r="G164" s="37">
        <v>212.59999999999997</v>
      </c>
      <c r="H164" s="37">
        <v>222.59999999999997</v>
      </c>
      <c r="I164" s="37">
        <v>225.54999999999995</v>
      </c>
      <c r="J164" s="37">
        <v>227.59999999999997</v>
      </c>
      <c r="K164" s="28">
        <v>223.5</v>
      </c>
      <c r="L164" s="28">
        <v>218.5</v>
      </c>
      <c r="M164" s="28">
        <v>19.735900000000001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4261.6499999999996</v>
      </c>
      <c r="D165" s="37">
        <v>4267.3833333333332</v>
      </c>
      <c r="E165" s="37">
        <v>4214.7666666666664</v>
      </c>
      <c r="F165" s="37">
        <v>4167.8833333333332</v>
      </c>
      <c r="G165" s="37">
        <v>4115.2666666666664</v>
      </c>
      <c r="H165" s="37">
        <v>4314.2666666666664</v>
      </c>
      <c r="I165" s="37">
        <v>4366.8833333333332</v>
      </c>
      <c r="J165" s="37">
        <v>4413.7666666666664</v>
      </c>
      <c r="K165" s="28">
        <v>4320</v>
      </c>
      <c r="L165" s="28">
        <v>4220.5</v>
      </c>
      <c r="M165" s="28">
        <v>0.38223000000000001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2117.85</v>
      </c>
      <c r="D166" s="37">
        <v>2098.2833333333333</v>
      </c>
      <c r="E166" s="37">
        <v>2069.5666666666666</v>
      </c>
      <c r="F166" s="37">
        <v>2021.2833333333333</v>
      </c>
      <c r="G166" s="37">
        <v>1992.5666666666666</v>
      </c>
      <c r="H166" s="37">
        <v>2146.5666666666666</v>
      </c>
      <c r="I166" s="37">
        <v>2175.2833333333328</v>
      </c>
      <c r="J166" s="37">
        <v>2223.5666666666666</v>
      </c>
      <c r="K166" s="28">
        <v>2127</v>
      </c>
      <c r="L166" s="28">
        <v>2050</v>
      </c>
      <c r="M166" s="28">
        <v>9.4038500000000003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1894.05</v>
      </c>
      <c r="D167" s="37">
        <v>1901</v>
      </c>
      <c r="E167" s="37">
        <v>1852.05</v>
      </c>
      <c r="F167" s="37">
        <v>1810.05</v>
      </c>
      <c r="G167" s="37">
        <v>1761.1</v>
      </c>
      <c r="H167" s="37">
        <v>1943</v>
      </c>
      <c r="I167" s="37">
        <v>1991.9499999999998</v>
      </c>
      <c r="J167" s="37">
        <v>2033.95</v>
      </c>
      <c r="K167" s="28">
        <v>1949.95</v>
      </c>
      <c r="L167" s="28">
        <v>1859</v>
      </c>
      <c r="M167" s="28">
        <v>5.5523999999999996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2517.8000000000002</v>
      </c>
      <c r="D168" s="37">
        <v>2516.6</v>
      </c>
      <c r="E168" s="37">
        <v>2483.1999999999998</v>
      </c>
      <c r="F168" s="37">
        <v>2448.6</v>
      </c>
      <c r="G168" s="37">
        <v>2415.1999999999998</v>
      </c>
      <c r="H168" s="37">
        <v>2551.1999999999998</v>
      </c>
      <c r="I168" s="37">
        <v>2584.6000000000004</v>
      </c>
      <c r="J168" s="37">
        <v>2619.1999999999998</v>
      </c>
      <c r="K168" s="28">
        <v>2550</v>
      </c>
      <c r="L168" s="28">
        <v>2482</v>
      </c>
      <c r="M168" s="28">
        <v>1.7777099999999999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107.95</v>
      </c>
      <c r="D169" s="37">
        <v>107.83333333333333</v>
      </c>
      <c r="E169" s="37">
        <v>107.11666666666666</v>
      </c>
      <c r="F169" s="37">
        <v>106.28333333333333</v>
      </c>
      <c r="G169" s="37">
        <v>105.56666666666666</v>
      </c>
      <c r="H169" s="37">
        <v>108.66666666666666</v>
      </c>
      <c r="I169" s="37">
        <v>109.38333333333333</v>
      </c>
      <c r="J169" s="37">
        <v>110.21666666666665</v>
      </c>
      <c r="K169" s="28">
        <v>108.55</v>
      </c>
      <c r="L169" s="28">
        <v>107</v>
      </c>
      <c r="M169" s="28">
        <v>21.451720000000002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228.3</v>
      </c>
      <c r="D170" s="37">
        <v>226.53333333333333</v>
      </c>
      <c r="E170" s="37">
        <v>223.41666666666666</v>
      </c>
      <c r="F170" s="37">
        <v>218.53333333333333</v>
      </c>
      <c r="G170" s="37">
        <v>215.41666666666666</v>
      </c>
      <c r="H170" s="37">
        <v>231.41666666666666</v>
      </c>
      <c r="I170" s="37">
        <v>234.53333333333333</v>
      </c>
      <c r="J170" s="37">
        <v>239.41666666666666</v>
      </c>
      <c r="K170" s="28">
        <v>229.65</v>
      </c>
      <c r="L170" s="28">
        <v>221.65</v>
      </c>
      <c r="M170" s="28">
        <v>113.14202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417.75</v>
      </c>
      <c r="D171" s="37">
        <v>421.01666666666671</v>
      </c>
      <c r="E171" s="37">
        <v>410.83333333333343</v>
      </c>
      <c r="F171" s="37">
        <v>403.91666666666674</v>
      </c>
      <c r="G171" s="37">
        <v>393.73333333333346</v>
      </c>
      <c r="H171" s="37">
        <v>427.93333333333339</v>
      </c>
      <c r="I171" s="37">
        <v>438.11666666666667</v>
      </c>
      <c r="J171" s="37">
        <v>445.03333333333336</v>
      </c>
      <c r="K171" s="28">
        <v>431.2</v>
      </c>
      <c r="L171" s="28">
        <v>414.1</v>
      </c>
      <c r="M171" s="28">
        <v>3.0874600000000001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12985.9</v>
      </c>
      <c r="D172" s="37">
        <v>12952.300000000001</v>
      </c>
      <c r="E172" s="37">
        <v>12834.600000000002</v>
      </c>
      <c r="F172" s="37">
        <v>12683.300000000001</v>
      </c>
      <c r="G172" s="37">
        <v>12565.600000000002</v>
      </c>
      <c r="H172" s="37">
        <v>13103.600000000002</v>
      </c>
      <c r="I172" s="37">
        <v>13221.300000000003</v>
      </c>
      <c r="J172" s="37">
        <v>13372.600000000002</v>
      </c>
      <c r="K172" s="28">
        <v>13070</v>
      </c>
      <c r="L172" s="28">
        <v>12801</v>
      </c>
      <c r="M172" s="28">
        <v>3.5920000000000001E-2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29.2</v>
      </c>
      <c r="D173" s="37">
        <v>29.099999999999998</v>
      </c>
      <c r="E173" s="37">
        <v>28.849999999999994</v>
      </c>
      <c r="F173" s="37">
        <v>28.499999999999996</v>
      </c>
      <c r="G173" s="37">
        <v>28.249999999999993</v>
      </c>
      <c r="H173" s="37">
        <v>29.449999999999996</v>
      </c>
      <c r="I173" s="37">
        <v>29.700000000000003</v>
      </c>
      <c r="J173" s="37">
        <v>30.049999999999997</v>
      </c>
      <c r="K173" s="28">
        <v>29.35</v>
      </c>
      <c r="L173" s="28">
        <v>28.75</v>
      </c>
      <c r="M173" s="28">
        <v>302.84208999999998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113.8</v>
      </c>
      <c r="D174" s="37">
        <v>114.5</v>
      </c>
      <c r="E174" s="37">
        <v>112.4</v>
      </c>
      <c r="F174" s="37">
        <v>111</v>
      </c>
      <c r="G174" s="37">
        <v>108.9</v>
      </c>
      <c r="H174" s="37">
        <v>115.9</v>
      </c>
      <c r="I174" s="37">
        <v>118</v>
      </c>
      <c r="J174" s="37">
        <v>119.4</v>
      </c>
      <c r="K174" s="28">
        <v>116.6</v>
      </c>
      <c r="L174" s="28">
        <v>113.1</v>
      </c>
      <c r="M174" s="28">
        <v>133.8775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116.2</v>
      </c>
      <c r="D175" s="37">
        <v>116.10000000000001</v>
      </c>
      <c r="E175" s="37">
        <v>115.30000000000001</v>
      </c>
      <c r="F175" s="37">
        <v>114.4</v>
      </c>
      <c r="G175" s="37">
        <v>113.60000000000001</v>
      </c>
      <c r="H175" s="37">
        <v>117.00000000000001</v>
      </c>
      <c r="I175" s="37">
        <v>117.8</v>
      </c>
      <c r="J175" s="37">
        <v>118.70000000000002</v>
      </c>
      <c r="K175" s="28">
        <v>116.9</v>
      </c>
      <c r="L175" s="28">
        <v>115.2</v>
      </c>
      <c r="M175" s="28">
        <v>27.117719999999998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2479.85</v>
      </c>
      <c r="D176" s="37">
        <v>2486.1333333333337</v>
      </c>
      <c r="E176" s="37">
        <v>2459.7666666666673</v>
      </c>
      <c r="F176" s="37">
        <v>2439.6833333333338</v>
      </c>
      <c r="G176" s="37">
        <v>2413.3166666666675</v>
      </c>
      <c r="H176" s="37">
        <v>2506.2166666666672</v>
      </c>
      <c r="I176" s="37">
        <v>2532.583333333333</v>
      </c>
      <c r="J176" s="37">
        <v>2552.666666666667</v>
      </c>
      <c r="K176" s="28">
        <v>2512.5</v>
      </c>
      <c r="L176" s="28">
        <v>2466.0500000000002</v>
      </c>
      <c r="M176" s="28">
        <v>67.836410000000001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724.1</v>
      </c>
      <c r="D177" s="37">
        <v>723.0333333333333</v>
      </c>
      <c r="E177" s="37">
        <v>716.06666666666661</v>
      </c>
      <c r="F177" s="37">
        <v>708.0333333333333</v>
      </c>
      <c r="G177" s="37">
        <v>701.06666666666661</v>
      </c>
      <c r="H177" s="37">
        <v>731.06666666666661</v>
      </c>
      <c r="I177" s="37">
        <v>738.0333333333333</v>
      </c>
      <c r="J177" s="37">
        <v>746.06666666666661</v>
      </c>
      <c r="K177" s="28">
        <v>730</v>
      </c>
      <c r="L177" s="28">
        <v>715</v>
      </c>
      <c r="M177" s="28">
        <v>13.069610000000001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1056.6500000000001</v>
      </c>
      <c r="D178" s="37">
        <v>1059.1833333333334</v>
      </c>
      <c r="E178" s="37">
        <v>1044.4666666666667</v>
      </c>
      <c r="F178" s="37">
        <v>1032.2833333333333</v>
      </c>
      <c r="G178" s="37">
        <v>1017.5666666666666</v>
      </c>
      <c r="H178" s="37">
        <v>1071.3666666666668</v>
      </c>
      <c r="I178" s="37">
        <v>1086.0833333333335</v>
      </c>
      <c r="J178" s="37">
        <v>1098.2666666666669</v>
      </c>
      <c r="K178" s="28">
        <v>1073.9000000000001</v>
      </c>
      <c r="L178" s="28">
        <v>1047</v>
      </c>
      <c r="M178" s="28">
        <v>10.69562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2331.8000000000002</v>
      </c>
      <c r="D179" s="37">
        <v>2316.75</v>
      </c>
      <c r="E179" s="37">
        <v>2290.0500000000002</v>
      </c>
      <c r="F179" s="37">
        <v>2248.3000000000002</v>
      </c>
      <c r="G179" s="37">
        <v>2221.6000000000004</v>
      </c>
      <c r="H179" s="37">
        <v>2358.5</v>
      </c>
      <c r="I179" s="37">
        <v>2385.1999999999998</v>
      </c>
      <c r="J179" s="37">
        <v>2426.9499999999998</v>
      </c>
      <c r="K179" s="28">
        <v>2343.4499999999998</v>
      </c>
      <c r="L179" s="28">
        <v>2275</v>
      </c>
      <c r="M179" s="28">
        <v>5.7895599999999998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6567</v>
      </c>
      <c r="D180" s="37">
        <v>6590.666666666667</v>
      </c>
      <c r="E180" s="37">
        <v>6526.3333333333339</v>
      </c>
      <c r="F180" s="37">
        <v>6485.666666666667</v>
      </c>
      <c r="G180" s="37">
        <v>6421.3333333333339</v>
      </c>
      <c r="H180" s="37">
        <v>6631.3333333333339</v>
      </c>
      <c r="I180" s="37">
        <v>6695.6666666666679</v>
      </c>
      <c r="J180" s="37">
        <v>6736.3333333333339</v>
      </c>
      <c r="K180" s="28">
        <v>6655</v>
      </c>
      <c r="L180" s="28">
        <v>6550</v>
      </c>
      <c r="M180" s="28">
        <v>5.9979999999999999E-2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22216.35</v>
      </c>
      <c r="D181" s="37">
        <v>22073.850000000002</v>
      </c>
      <c r="E181" s="37">
        <v>21847.700000000004</v>
      </c>
      <c r="F181" s="37">
        <v>21479.050000000003</v>
      </c>
      <c r="G181" s="37">
        <v>21252.900000000005</v>
      </c>
      <c r="H181" s="37">
        <v>22442.500000000004</v>
      </c>
      <c r="I181" s="37">
        <v>22668.650000000005</v>
      </c>
      <c r="J181" s="37">
        <v>23037.300000000003</v>
      </c>
      <c r="K181" s="28">
        <v>22300</v>
      </c>
      <c r="L181" s="28">
        <v>21705.200000000001</v>
      </c>
      <c r="M181" s="28">
        <v>0.28366000000000002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1078.5</v>
      </c>
      <c r="D182" s="37">
        <v>1076.3666666666666</v>
      </c>
      <c r="E182" s="37">
        <v>1066.1333333333332</v>
      </c>
      <c r="F182" s="37">
        <v>1053.7666666666667</v>
      </c>
      <c r="G182" s="37">
        <v>1043.5333333333333</v>
      </c>
      <c r="H182" s="37">
        <v>1088.7333333333331</v>
      </c>
      <c r="I182" s="37">
        <v>1098.9666666666662</v>
      </c>
      <c r="J182" s="37">
        <v>1111.333333333333</v>
      </c>
      <c r="K182" s="28">
        <v>1086.5999999999999</v>
      </c>
      <c r="L182" s="28">
        <v>1064</v>
      </c>
      <c r="M182" s="28">
        <v>16.22176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2294.6</v>
      </c>
      <c r="D183" s="37">
        <v>2297.3666666666663</v>
      </c>
      <c r="E183" s="37">
        <v>2280.2833333333328</v>
      </c>
      <c r="F183" s="37">
        <v>2265.9666666666667</v>
      </c>
      <c r="G183" s="37">
        <v>2248.8833333333332</v>
      </c>
      <c r="H183" s="37">
        <v>2311.6833333333325</v>
      </c>
      <c r="I183" s="37">
        <v>2328.7666666666655</v>
      </c>
      <c r="J183" s="37">
        <v>2343.0833333333321</v>
      </c>
      <c r="K183" s="28">
        <v>2314.4499999999998</v>
      </c>
      <c r="L183" s="28">
        <v>2283.0500000000002</v>
      </c>
      <c r="M183" s="28">
        <v>1.61721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447.5</v>
      </c>
      <c r="D184" s="37">
        <v>447.31666666666666</v>
      </c>
      <c r="E184" s="37">
        <v>444.63333333333333</v>
      </c>
      <c r="F184" s="37">
        <v>441.76666666666665</v>
      </c>
      <c r="G184" s="37">
        <v>439.08333333333331</v>
      </c>
      <c r="H184" s="37">
        <v>450.18333333333334</v>
      </c>
      <c r="I184" s="37">
        <v>452.86666666666662</v>
      </c>
      <c r="J184" s="37">
        <v>455.73333333333335</v>
      </c>
      <c r="K184" s="28">
        <v>450</v>
      </c>
      <c r="L184" s="28">
        <v>444.45</v>
      </c>
      <c r="M184" s="28">
        <v>142.01419999999999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80.2</v>
      </c>
      <c r="D185" s="37">
        <v>80.583333333333329</v>
      </c>
      <c r="E185" s="37">
        <v>78.86666666666666</v>
      </c>
      <c r="F185" s="37">
        <v>77.533333333333331</v>
      </c>
      <c r="G185" s="37">
        <v>75.816666666666663</v>
      </c>
      <c r="H185" s="37">
        <v>81.916666666666657</v>
      </c>
      <c r="I185" s="37">
        <v>83.633333333333326</v>
      </c>
      <c r="J185" s="37">
        <v>84.966666666666654</v>
      </c>
      <c r="K185" s="28">
        <v>82.3</v>
      </c>
      <c r="L185" s="28">
        <v>79.25</v>
      </c>
      <c r="M185" s="28">
        <v>399.87369999999999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884.6</v>
      </c>
      <c r="D186" s="37">
        <v>887.65</v>
      </c>
      <c r="E186" s="37">
        <v>875.3</v>
      </c>
      <c r="F186" s="37">
        <v>866</v>
      </c>
      <c r="G186" s="37">
        <v>853.65</v>
      </c>
      <c r="H186" s="37">
        <v>896.94999999999993</v>
      </c>
      <c r="I186" s="37">
        <v>909.30000000000007</v>
      </c>
      <c r="J186" s="37">
        <v>918.59999999999991</v>
      </c>
      <c r="K186" s="28">
        <v>900</v>
      </c>
      <c r="L186" s="28">
        <v>878.35</v>
      </c>
      <c r="M186" s="28">
        <v>27.15634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404.4</v>
      </c>
      <c r="D187" s="37">
        <v>407.91666666666669</v>
      </c>
      <c r="E187" s="37">
        <v>399.43333333333339</v>
      </c>
      <c r="F187" s="37">
        <v>394.4666666666667</v>
      </c>
      <c r="G187" s="37">
        <v>385.98333333333341</v>
      </c>
      <c r="H187" s="37">
        <v>412.88333333333338</v>
      </c>
      <c r="I187" s="37">
        <v>421.36666666666662</v>
      </c>
      <c r="J187" s="37">
        <v>426.33333333333337</v>
      </c>
      <c r="K187" s="28">
        <v>416.4</v>
      </c>
      <c r="L187" s="28">
        <v>402.95</v>
      </c>
      <c r="M187" s="28">
        <v>5.4593600000000002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542.1</v>
      </c>
      <c r="D188" s="37">
        <v>545.36666666666667</v>
      </c>
      <c r="E188" s="37">
        <v>536.7833333333333</v>
      </c>
      <c r="F188" s="37">
        <v>531.46666666666658</v>
      </c>
      <c r="G188" s="37">
        <v>522.88333333333321</v>
      </c>
      <c r="H188" s="37">
        <v>550.68333333333339</v>
      </c>
      <c r="I188" s="37">
        <v>559.26666666666665</v>
      </c>
      <c r="J188" s="37">
        <v>564.58333333333348</v>
      </c>
      <c r="K188" s="28">
        <v>553.95000000000005</v>
      </c>
      <c r="L188" s="28">
        <v>540.04999999999995</v>
      </c>
      <c r="M188" s="28">
        <v>1.0470600000000001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679.1</v>
      </c>
      <c r="D189" s="37">
        <v>678.16666666666663</v>
      </c>
      <c r="E189" s="37">
        <v>666.73333333333323</v>
      </c>
      <c r="F189" s="37">
        <v>654.36666666666656</v>
      </c>
      <c r="G189" s="37">
        <v>642.93333333333317</v>
      </c>
      <c r="H189" s="37">
        <v>690.5333333333333</v>
      </c>
      <c r="I189" s="37">
        <v>701.9666666666667</v>
      </c>
      <c r="J189" s="37">
        <v>714.33333333333337</v>
      </c>
      <c r="K189" s="28">
        <v>689.6</v>
      </c>
      <c r="L189" s="28">
        <v>665.8</v>
      </c>
      <c r="M189" s="28">
        <v>25.168589999999998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952.1</v>
      </c>
      <c r="D190" s="37">
        <v>955.23333333333323</v>
      </c>
      <c r="E190" s="37">
        <v>941.16666666666652</v>
      </c>
      <c r="F190" s="37">
        <v>930.23333333333323</v>
      </c>
      <c r="G190" s="37">
        <v>916.16666666666652</v>
      </c>
      <c r="H190" s="37">
        <v>966.16666666666652</v>
      </c>
      <c r="I190" s="37">
        <v>980.23333333333335</v>
      </c>
      <c r="J190" s="37">
        <v>991.16666666666652</v>
      </c>
      <c r="K190" s="28">
        <v>969.3</v>
      </c>
      <c r="L190" s="28">
        <v>944.3</v>
      </c>
      <c r="M190" s="28">
        <v>8.2051999999999996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973.4</v>
      </c>
      <c r="D191" s="37">
        <v>967.86666666666667</v>
      </c>
      <c r="E191" s="37">
        <v>955.13333333333333</v>
      </c>
      <c r="F191" s="37">
        <v>936.86666666666667</v>
      </c>
      <c r="G191" s="37">
        <v>924.13333333333333</v>
      </c>
      <c r="H191" s="37">
        <v>986.13333333333333</v>
      </c>
      <c r="I191" s="37">
        <v>998.86666666666667</v>
      </c>
      <c r="J191" s="37">
        <v>1017.1333333333333</v>
      </c>
      <c r="K191" s="28">
        <v>980.6</v>
      </c>
      <c r="L191" s="28">
        <v>949.6</v>
      </c>
      <c r="M191" s="28">
        <v>5.7224000000000004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3261.95</v>
      </c>
      <c r="D192" s="37">
        <v>3298.9833333333336</v>
      </c>
      <c r="E192" s="37">
        <v>3192.9666666666672</v>
      </c>
      <c r="F192" s="37">
        <v>3123.9833333333336</v>
      </c>
      <c r="G192" s="37">
        <v>3017.9666666666672</v>
      </c>
      <c r="H192" s="37">
        <v>3367.9666666666672</v>
      </c>
      <c r="I192" s="37">
        <v>3473.9833333333336</v>
      </c>
      <c r="J192" s="37">
        <v>3542.9666666666672</v>
      </c>
      <c r="K192" s="28">
        <v>3405</v>
      </c>
      <c r="L192" s="28">
        <v>3230</v>
      </c>
      <c r="M192" s="28">
        <v>46.429630000000003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721.3</v>
      </c>
      <c r="D193" s="37">
        <v>728.80000000000007</v>
      </c>
      <c r="E193" s="37">
        <v>711.15000000000009</v>
      </c>
      <c r="F193" s="37">
        <v>701</v>
      </c>
      <c r="G193" s="37">
        <v>683.35</v>
      </c>
      <c r="H193" s="37">
        <v>738.95000000000016</v>
      </c>
      <c r="I193" s="37">
        <v>756.6</v>
      </c>
      <c r="J193" s="37">
        <v>766.75000000000023</v>
      </c>
      <c r="K193" s="28">
        <v>746.45</v>
      </c>
      <c r="L193" s="28">
        <v>718.65</v>
      </c>
      <c r="M193" s="28">
        <v>15.0482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8261.5</v>
      </c>
      <c r="D194" s="37">
        <v>8199.7166666666672</v>
      </c>
      <c r="E194" s="37">
        <v>8081.7833333333347</v>
      </c>
      <c r="F194" s="37">
        <v>7902.0666666666675</v>
      </c>
      <c r="G194" s="37">
        <v>7784.133333333335</v>
      </c>
      <c r="H194" s="37">
        <v>8379.4333333333343</v>
      </c>
      <c r="I194" s="37">
        <v>8497.3666666666686</v>
      </c>
      <c r="J194" s="37">
        <v>8677.0833333333339</v>
      </c>
      <c r="K194" s="28">
        <v>8317.65</v>
      </c>
      <c r="L194" s="28">
        <v>8020</v>
      </c>
      <c r="M194" s="28">
        <v>7.1990499999999997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398.65</v>
      </c>
      <c r="D195" s="37">
        <v>400.55</v>
      </c>
      <c r="E195" s="37">
        <v>394.3</v>
      </c>
      <c r="F195" s="37">
        <v>389.95</v>
      </c>
      <c r="G195" s="37">
        <v>383.7</v>
      </c>
      <c r="H195" s="37">
        <v>404.90000000000003</v>
      </c>
      <c r="I195" s="37">
        <v>411.15000000000003</v>
      </c>
      <c r="J195" s="37">
        <v>415.50000000000006</v>
      </c>
      <c r="K195" s="28">
        <v>406.8</v>
      </c>
      <c r="L195" s="28">
        <v>396.2</v>
      </c>
      <c r="M195" s="28">
        <v>177.06724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228.45</v>
      </c>
      <c r="D196" s="37">
        <v>229.13333333333333</v>
      </c>
      <c r="E196" s="37">
        <v>225.66666666666666</v>
      </c>
      <c r="F196" s="37">
        <v>222.88333333333333</v>
      </c>
      <c r="G196" s="37">
        <v>219.41666666666666</v>
      </c>
      <c r="H196" s="37">
        <v>231.91666666666666</v>
      </c>
      <c r="I196" s="37">
        <v>235.38333333333335</v>
      </c>
      <c r="J196" s="37">
        <v>238.16666666666666</v>
      </c>
      <c r="K196" s="28">
        <v>232.6</v>
      </c>
      <c r="L196" s="28">
        <v>226.35</v>
      </c>
      <c r="M196" s="28">
        <v>236.97546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1122.1500000000001</v>
      </c>
      <c r="D197" s="37">
        <v>1130.75</v>
      </c>
      <c r="E197" s="37">
        <v>1106.5999999999999</v>
      </c>
      <c r="F197" s="37">
        <v>1091.05</v>
      </c>
      <c r="G197" s="37">
        <v>1066.8999999999999</v>
      </c>
      <c r="H197" s="37">
        <v>1146.3</v>
      </c>
      <c r="I197" s="37">
        <v>1170.45</v>
      </c>
      <c r="J197" s="37">
        <v>1186</v>
      </c>
      <c r="K197" s="28">
        <v>1154.9000000000001</v>
      </c>
      <c r="L197" s="28">
        <v>1115.2</v>
      </c>
      <c r="M197" s="28">
        <v>66.545630000000003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1108.3499999999999</v>
      </c>
      <c r="D198" s="37">
        <v>1120.75</v>
      </c>
      <c r="E198" s="37">
        <v>1087.5999999999999</v>
      </c>
      <c r="F198" s="37">
        <v>1066.8499999999999</v>
      </c>
      <c r="G198" s="37">
        <v>1033.6999999999998</v>
      </c>
      <c r="H198" s="37">
        <v>1141.5</v>
      </c>
      <c r="I198" s="37">
        <v>1174.6500000000001</v>
      </c>
      <c r="J198" s="37">
        <v>1195.4000000000001</v>
      </c>
      <c r="K198" s="28">
        <v>1153.9000000000001</v>
      </c>
      <c r="L198" s="28">
        <v>1100</v>
      </c>
      <c r="M198" s="28">
        <v>43.930999999999997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689.1</v>
      </c>
      <c r="D199" s="37">
        <v>687.44999999999993</v>
      </c>
      <c r="E199" s="37">
        <v>681.89999999999986</v>
      </c>
      <c r="F199" s="37">
        <v>674.69999999999993</v>
      </c>
      <c r="G199" s="37">
        <v>669.14999999999986</v>
      </c>
      <c r="H199" s="37">
        <v>694.64999999999986</v>
      </c>
      <c r="I199" s="37">
        <v>700.19999999999982</v>
      </c>
      <c r="J199" s="37">
        <v>707.39999999999986</v>
      </c>
      <c r="K199" s="28">
        <v>693</v>
      </c>
      <c r="L199" s="28">
        <v>680.25</v>
      </c>
      <c r="M199" s="28">
        <v>3.6176699999999999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2111.9499999999998</v>
      </c>
      <c r="D200" s="37">
        <v>2107.7166666666667</v>
      </c>
      <c r="E200" s="37">
        <v>2059.3333333333335</v>
      </c>
      <c r="F200" s="37">
        <v>2006.7166666666667</v>
      </c>
      <c r="G200" s="37">
        <v>1958.3333333333335</v>
      </c>
      <c r="H200" s="37">
        <v>2160.3333333333335</v>
      </c>
      <c r="I200" s="37">
        <v>2208.7166666666667</v>
      </c>
      <c r="J200" s="37">
        <v>2261.3333333333335</v>
      </c>
      <c r="K200" s="28">
        <v>2156.1</v>
      </c>
      <c r="L200" s="28">
        <v>2055.1</v>
      </c>
      <c r="M200" s="28">
        <v>9.8111499999999996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2592.3000000000002</v>
      </c>
      <c r="D201" s="37">
        <v>2583.4333333333334</v>
      </c>
      <c r="E201" s="37">
        <v>2558.8666666666668</v>
      </c>
      <c r="F201" s="37">
        <v>2525.4333333333334</v>
      </c>
      <c r="G201" s="37">
        <v>2500.8666666666668</v>
      </c>
      <c r="H201" s="37">
        <v>2616.8666666666668</v>
      </c>
      <c r="I201" s="37">
        <v>2641.4333333333334</v>
      </c>
      <c r="J201" s="37">
        <v>2674.8666666666668</v>
      </c>
      <c r="K201" s="28">
        <v>2608</v>
      </c>
      <c r="L201" s="28">
        <v>2550</v>
      </c>
      <c r="M201" s="28">
        <v>1.1594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419.8</v>
      </c>
      <c r="D202" s="37">
        <v>422.7166666666667</v>
      </c>
      <c r="E202" s="37">
        <v>412.33333333333337</v>
      </c>
      <c r="F202" s="37">
        <v>404.86666666666667</v>
      </c>
      <c r="G202" s="37">
        <v>394.48333333333335</v>
      </c>
      <c r="H202" s="37">
        <v>430.18333333333339</v>
      </c>
      <c r="I202" s="37">
        <v>440.56666666666672</v>
      </c>
      <c r="J202" s="37">
        <v>448.03333333333342</v>
      </c>
      <c r="K202" s="28">
        <v>433.1</v>
      </c>
      <c r="L202" s="28">
        <v>415.25</v>
      </c>
      <c r="M202" s="28">
        <v>4.9944699999999997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1036.6500000000001</v>
      </c>
      <c r="D203" s="37">
        <v>1041.1000000000001</v>
      </c>
      <c r="E203" s="37">
        <v>1007.3500000000004</v>
      </c>
      <c r="F203" s="37">
        <v>978.05000000000018</v>
      </c>
      <c r="G203" s="37">
        <v>944.30000000000041</v>
      </c>
      <c r="H203" s="37">
        <v>1070.4000000000003</v>
      </c>
      <c r="I203" s="37">
        <v>1104.1499999999999</v>
      </c>
      <c r="J203" s="37">
        <v>1133.4500000000003</v>
      </c>
      <c r="K203" s="28">
        <v>1074.8499999999999</v>
      </c>
      <c r="L203" s="28">
        <v>1011.8</v>
      </c>
      <c r="M203" s="28">
        <v>12.47443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814</v>
      </c>
      <c r="D204" s="37">
        <v>811.11666666666667</v>
      </c>
      <c r="E204" s="37">
        <v>805.88333333333333</v>
      </c>
      <c r="F204" s="37">
        <v>797.76666666666665</v>
      </c>
      <c r="G204" s="37">
        <v>792.5333333333333</v>
      </c>
      <c r="H204" s="37">
        <v>819.23333333333335</v>
      </c>
      <c r="I204" s="37">
        <v>824.4666666666667</v>
      </c>
      <c r="J204" s="37">
        <v>832.58333333333337</v>
      </c>
      <c r="K204" s="28">
        <v>816.35</v>
      </c>
      <c r="L204" s="28">
        <v>803</v>
      </c>
      <c r="M204" s="28">
        <v>18.014240000000001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6072.6</v>
      </c>
      <c r="D205" s="37">
        <v>6099.666666666667</v>
      </c>
      <c r="E205" s="37">
        <v>6022.9333333333343</v>
      </c>
      <c r="F205" s="37">
        <v>5973.2666666666673</v>
      </c>
      <c r="G205" s="37">
        <v>5896.5333333333347</v>
      </c>
      <c r="H205" s="37">
        <v>6149.3333333333339</v>
      </c>
      <c r="I205" s="37">
        <v>6226.0666666666657</v>
      </c>
      <c r="J205" s="37">
        <v>6275.7333333333336</v>
      </c>
      <c r="K205" s="28">
        <v>6176.4</v>
      </c>
      <c r="L205" s="28">
        <v>6050</v>
      </c>
      <c r="M205" s="28">
        <v>2.59111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35.5</v>
      </c>
      <c r="D206" s="37">
        <v>35.550000000000004</v>
      </c>
      <c r="E206" s="37">
        <v>35.150000000000006</v>
      </c>
      <c r="F206" s="37">
        <v>34.800000000000004</v>
      </c>
      <c r="G206" s="37">
        <v>34.400000000000006</v>
      </c>
      <c r="H206" s="37">
        <v>35.900000000000006</v>
      </c>
      <c r="I206" s="37">
        <v>36.299999999999997</v>
      </c>
      <c r="J206" s="37">
        <v>36.650000000000006</v>
      </c>
      <c r="K206" s="28">
        <v>35.950000000000003</v>
      </c>
      <c r="L206" s="28">
        <v>35.200000000000003</v>
      </c>
      <c r="M206" s="28">
        <v>65.676249999999996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1458.6</v>
      </c>
      <c r="D207" s="37">
        <v>1453.9666666666665</v>
      </c>
      <c r="E207" s="37">
        <v>1435.7333333333329</v>
      </c>
      <c r="F207" s="37">
        <v>1412.8666666666663</v>
      </c>
      <c r="G207" s="37">
        <v>1394.6333333333328</v>
      </c>
      <c r="H207" s="37">
        <v>1476.833333333333</v>
      </c>
      <c r="I207" s="37">
        <v>1495.0666666666666</v>
      </c>
      <c r="J207" s="37">
        <v>1517.9333333333332</v>
      </c>
      <c r="K207" s="28">
        <v>1472.2</v>
      </c>
      <c r="L207" s="28">
        <v>1431.1</v>
      </c>
      <c r="M207" s="28">
        <v>1.9885999999999999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795.8</v>
      </c>
      <c r="D208" s="37">
        <v>803.91666666666663</v>
      </c>
      <c r="E208" s="37">
        <v>782.88333333333321</v>
      </c>
      <c r="F208" s="37">
        <v>769.96666666666658</v>
      </c>
      <c r="G208" s="37">
        <v>748.93333333333317</v>
      </c>
      <c r="H208" s="37">
        <v>816.83333333333326</v>
      </c>
      <c r="I208" s="37">
        <v>837.86666666666679</v>
      </c>
      <c r="J208" s="37">
        <v>850.7833333333333</v>
      </c>
      <c r="K208" s="28">
        <v>824.95</v>
      </c>
      <c r="L208" s="28">
        <v>791</v>
      </c>
      <c r="M208" s="28">
        <v>14.553739999999999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1061.1500000000001</v>
      </c>
      <c r="D209" s="37">
        <v>1067.4333333333332</v>
      </c>
      <c r="E209" s="37">
        <v>1041.5666666666664</v>
      </c>
      <c r="F209" s="37">
        <v>1021.9833333333331</v>
      </c>
      <c r="G209" s="37">
        <v>996.11666666666633</v>
      </c>
      <c r="H209" s="37">
        <v>1087.0166666666664</v>
      </c>
      <c r="I209" s="37">
        <v>1112.8833333333332</v>
      </c>
      <c r="J209" s="37">
        <v>1132.4666666666665</v>
      </c>
      <c r="K209" s="28">
        <v>1093.3</v>
      </c>
      <c r="L209" s="28">
        <v>1047.8499999999999</v>
      </c>
      <c r="M209" s="28">
        <v>7.9113100000000003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303.55</v>
      </c>
      <c r="D210" s="37">
        <v>304.31666666666666</v>
      </c>
      <c r="E210" s="37">
        <v>296.93333333333334</v>
      </c>
      <c r="F210" s="37">
        <v>290.31666666666666</v>
      </c>
      <c r="G210" s="37">
        <v>282.93333333333334</v>
      </c>
      <c r="H210" s="37">
        <v>310.93333333333334</v>
      </c>
      <c r="I210" s="37">
        <v>318.31666666666666</v>
      </c>
      <c r="J210" s="37">
        <v>324.93333333333334</v>
      </c>
      <c r="K210" s="28">
        <v>311.7</v>
      </c>
      <c r="L210" s="28">
        <v>297.7</v>
      </c>
      <c r="M210" s="28">
        <v>155.75272000000001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8.9</v>
      </c>
      <c r="D211" s="37">
        <v>8.9500000000000011</v>
      </c>
      <c r="E211" s="37">
        <v>8.7500000000000018</v>
      </c>
      <c r="F211" s="37">
        <v>8.6000000000000014</v>
      </c>
      <c r="G211" s="37">
        <v>8.4000000000000021</v>
      </c>
      <c r="H211" s="37">
        <v>9.1000000000000014</v>
      </c>
      <c r="I211" s="37">
        <v>9.3000000000000007</v>
      </c>
      <c r="J211" s="37">
        <v>9.4500000000000011</v>
      </c>
      <c r="K211" s="28">
        <v>9.15</v>
      </c>
      <c r="L211" s="28">
        <v>8.8000000000000007</v>
      </c>
      <c r="M211" s="28">
        <v>1586.0143399999999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945.45</v>
      </c>
      <c r="D212" s="37">
        <v>954.13333333333333</v>
      </c>
      <c r="E212" s="37">
        <v>932.31666666666661</v>
      </c>
      <c r="F212" s="37">
        <v>919.18333333333328</v>
      </c>
      <c r="G212" s="37">
        <v>897.36666666666656</v>
      </c>
      <c r="H212" s="37">
        <v>967.26666666666665</v>
      </c>
      <c r="I212" s="37">
        <v>989.08333333333348</v>
      </c>
      <c r="J212" s="37">
        <v>1002.2166666666667</v>
      </c>
      <c r="K212" s="28">
        <v>975.95</v>
      </c>
      <c r="L212" s="28">
        <v>941</v>
      </c>
      <c r="M212" s="28">
        <v>10.699590000000001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1544.1</v>
      </c>
      <c r="D213" s="37">
        <v>1544.1333333333332</v>
      </c>
      <c r="E213" s="37">
        <v>1530.3666666666663</v>
      </c>
      <c r="F213" s="37">
        <v>1516.6333333333332</v>
      </c>
      <c r="G213" s="37">
        <v>1502.8666666666663</v>
      </c>
      <c r="H213" s="37">
        <v>1557.8666666666663</v>
      </c>
      <c r="I213" s="37">
        <v>1571.6333333333332</v>
      </c>
      <c r="J213" s="37">
        <v>1585.3666666666663</v>
      </c>
      <c r="K213" s="28">
        <v>1557.9</v>
      </c>
      <c r="L213" s="28">
        <v>1530.4</v>
      </c>
      <c r="M213" s="28">
        <v>1.39558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451.15</v>
      </c>
      <c r="D214" s="37">
        <v>458.31666666666666</v>
      </c>
      <c r="E214" s="37">
        <v>442.83333333333331</v>
      </c>
      <c r="F214" s="37">
        <v>434.51666666666665</v>
      </c>
      <c r="G214" s="37">
        <v>419.0333333333333</v>
      </c>
      <c r="H214" s="37">
        <v>466.63333333333333</v>
      </c>
      <c r="I214" s="37">
        <v>482.11666666666667</v>
      </c>
      <c r="J214" s="37">
        <v>490.43333333333334</v>
      </c>
      <c r="K214" s="37">
        <v>473.8</v>
      </c>
      <c r="L214" s="37">
        <v>450</v>
      </c>
      <c r="M214" s="37">
        <v>114.72989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13.45</v>
      </c>
      <c r="D215" s="37">
        <v>13.583333333333334</v>
      </c>
      <c r="E215" s="37">
        <v>13.116666666666667</v>
      </c>
      <c r="F215" s="37">
        <v>12.783333333333333</v>
      </c>
      <c r="G215" s="37">
        <v>12.316666666666666</v>
      </c>
      <c r="H215" s="37">
        <v>13.916666666666668</v>
      </c>
      <c r="I215" s="37">
        <v>14.383333333333333</v>
      </c>
      <c r="J215" s="37">
        <v>14.716666666666669</v>
      </c>
      <c r="K215" s="37">
        <v>14.05</v>
      </c>
      <c r="L215" s="37">
        <v>13.25</v>
      </c>
      <c r="M215" s="37">
        <v>1625.5999200000001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230.25</v>
      </c>
      <c r="D216" s="37">
        <v>232.08333333333334</v>
      </c>
      <c r="E216" s="37">
        <v>225.31666666666669</v>
      </c>
      <c r="F216" s="37">
        <v>220.38333333333335</v>
      </c>
      <c r="G216" s="37">
        <v>213.6166666666667</v>
      </c>
      <c r="H216" s="37">
        <v>237.01666666666668</v>
      </c>
      <c r="I216" s="37">
        <v>243.78333333333333</v>
      </c>
      <c r="J216" s="37">
        <v>248.71666666666667</v>
      </c>
      <c r="K216" s="37">
        <v>238.85</v>
      </c>
      <c r="L216" s="37">
        <v>227.15</v>
      </c>
      <c r="M216" s="37">
        <v>97.421430000000001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3"/>
      <c r="L9" s="24"/>
      <c r="M9" s="50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18000.45</v>
      </c>
      <c r="D11" s="306">
        <v>18063.483333333334</v>
      </c>
      <c r="E11" s="306">
        <v>17876.966666666667</v>
      </c>
      <c r="F11" s="306">
        <v>17753.483333333334</v>
      </c>
      <c r="G11" s="306">
        <v>17566.966666666667</v>
      </c>
      <c r="H11" s="306">
        <v>18186.966666666667</v>
      </c>
      <c r="I11" s="306">
        <v>18373.483333333337</v>
      </c>
      <c r="J11" s="306">
        <v>18496.966666666667</v>
      </c>
      <c r="K11" s="305">
        <v>18250</v>
      </c>
      <c r="L11" s="305">
        <v>17940</v>
      </c>
      <c r="M11" s="305">
        <v>1.9740000000000001E-2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413.85</v>
      </c>
      <c r="D12" s="306">
        <v>417.16666666666669</v>
      </c>
      <c r="E12" s="306">
        <v>407.48333333333335</v>
      </c>
      <c r="F12" s="306">
        <v>401.11666666666667</v>
      </c>
      <c r="G12" s="306">
        <v>391.43333333333334</v>
      </c>
      <c r="H12" s="306">
        <v>423.53333333333336</v>
      </c>
      <c r="I12" s="306">
        <v>433.21666666666664</v>
      </c>
      <c r="J12" s="306">
        <v>439.58333333333337</v>
      </c>
      <c r="K12" s="305">
        <v>426.85</v>
      </c>
      <c r="L12" s="305">
        <v>410.8</v>
      </c>
      <c r="M12" s="305">
        <v>0.89129000000000003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745</v>
      </c>
      <c r="D13" s="306">
        <v>754.31666666666661</v>
      </c>
      <c r="E13" s="306">
        <v>733.68333333333317</v>
      </c>
      <c r="F13" s="306">
        <v>722.36666666666656</v>
      </c>
      <c r="G13" s="306">
        <v>701.73333333333312</v>
      </c>
      <c r="H13" s="306">
        <v>765.63333333333321</v>
      </c>
      <c r="I13" s="306">
        <v>786.26666666666665</v>
      </c>
      <c r="J13" s="306">
        <v>797.58333333333326</v>
      </c>
      <c r="K13" s="305">
        <v>774.95</v>
      </c>
      <c r="L13" s="305">
        <v>743</v>
      </c>
      <c r="M13" s="305">
        <v>5.9550099999999997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2219.35</v>
      </c>
      <c r="D14" s="306">
        <v>2202.4166666666665</v>
      </c>
      <c r="E14" s="306">
        <v>2166.9833333333331</v>
      </c>
      <c r="F14" s="306">
        <v>2114.6166666666668</v>
      </c>
      <c r="G14" s="306">
        <v>2079.1833333333334</v>
      </c>
      <c r="H14" s="306">
        <v>2254.7833333333328</v>
      </c>
      <c r="I14" s="306">
        <v>2290.2166666666662</v>
      </c>
      <c r="J14" s="306">
        <v>2342.5833333333326</v>
      </c>
      <c r="K14" s="305">
        <v>2237.85</v>
      </c>
      <c r="L14" s="305">
        <v>2150.0500000000002</v>
      </c>
      <c r="M14" s="305">
        <v>0.63919000000000004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2275.0500000000002</v>
      </c>
      <c r="D15" s="306">
        <v>2267.0499999999997</v>
      </c>
      <c r="E15" s="306">
        <v>2236.0999999999995</v>
      </c>
      <c r="F15" s="306">
        <v>2197.1499999999996</v>
      </c>
      <c r="G15" s="306">
        <v>2166.1999999999994</v>
      </c>
      <c r="H15" s="306">
        <v>2305.9999999999995</v>
      </c>
      <c r="I15" s="306">
        <v>2336.9499999999994</v>
      </c>
      <c r="J15" s="306">
        <v>2375.8999999999996</v>
      </c>
      <c r="K15" s="305">
        <v>2298</v>
      </c>
      <c r="L15" s="305">
        <v>2228.1</v>
      </c>
      <c r="M15" s="305">
        <v>1.47689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18129.3</v>
      </c>
      <c r="D16" s="306">
        <v>17887.3</v>
      </c>
      <c r="E16" s="306">
        <v>17579.599999999999</v>
      </c>
      <c r="F16" s="306">
        <v>17029.899999999998</v>
      </c>
      <c r="G16" s="306">
        <v>16722.199999999997</v>
      </c>
      <c r="H16" s="306">
        <v>18437</v>
      </c>
      <c r="I16" s="306">
        <v>18744.700000000004</v>
      </c>
      <c r="J16" s="306">
        <v>19294.400000000001</v>
      </c>
      <c r="K16" s="305">
        <v>18195</v>
      </c>
      <c r="L16" s="305">
        <v>17337.599999999999</v>
      </c>
      <c r="M16" s="305">
        <v>0.43426999999999999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98.05</v>
      </c>
      <c r="D17" s="306">
        <v>97.933333333333323</v>
      </c>
      <c r="E17" s="306">
        <v>96.21666666666664</v>
      </c>
      <c r="F17" s="306">
        <v>94.383333333333312</v>
      </c>
      <c r="G17" s="306">
        <v>92.666666666666629</v>
      </c>
      <c r="H17" s="306">
        <v>99.766666666666652</v>
      </c>
      <c r="I17" s="306">
        <v>101.48333333333332</v>
      </c>
      <c r="J17" s="306">
        <v>103.31666666666666</v>
      </c>
      <c r="K17" s="305">
        <v>99.65</v>
      </c>
      <c r="L17" s="305">
        <v>96.1</v>
      </c>
      <c r="M17" s="305">
        <v>33.36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268.35000000000002</v>
      </c>
      <c r="D18" s="306">
        <v>269.31666666666666</v>
      </c>
      <c r="E18" s="306">
        <v>262.48333333333335</v>
      </c>
      <c r="F18" s="306">
        <v>256.61666666666667</v>
      </c>
      <c r="G18" s="306">
        <v>249.78333333333336</v>
      </c>
      <c r="H18" s="306">
        <v>275.18333333333334</v>
      </c>
      <c r="I18" s="306">
        <v>282.01666666666671</v>
      </c>
      <c r="J18" s="306">
        <v>287.88333333333333</v>
      </c>
      <c r="K18" s="305">
        <v>276.14999999999998</v>
      </c>
      <c r="L18" s="305">
        <v>263.45</v>
      </c>
      <c r="M18" s="305">
        <v>40.552880000000002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2231</v>
      </c>
      <c r="D19" s="306">
        <v>2226.25</v>
      </c>
      <c r="E19" s="306">
        <v>2197.5</v>
      </c>
      <c r="F19" s="306">
        <v>2164</v>
      </c>
      <c r="G19" s="306">
        <v>2135.25</v>
      </c>
      <c r="H19" s="306">
        <v>2259.75</v>
      </c>
      <c r="I19" s="306">
        <v>2288.5</v>
      </c>
      <c r="J19" s="306">
        <v>2322</v>
      </c>
      <c r="K19" s="305">
        <v>2255</v>
      </c>
      <c r="L19" s="305">
        <v>2192.75</v>
      </c>
      <c r="M19" s="305">
        <v>6.0077600000000002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2114.75</v>
      </c>
      <c r="D20" s="306">
        <v>2122.3666666666668</v>
      </c>
      <c r="E20" s="306">
        <v>2089.9833333333336</v>
      </c>
      <c r="F20" s="306">
        <v>2065.2166666666667</v>
      </c>
      <c r="G20" s="306">
        <v>2032.8333333333335</v>
      </c>
      <c r="H20" s="306">
        <v>2147.1333333333337</v>
      </c>
      <c r="I20" s="306">
        <v>2179.5166666666669</v>
      </c>
      <c r="J20" s="306">
        <v>2204.2833333333338</v>
      </c>
      <c r="K20" s="305">
        <v>2154.75</v>
      </c>
      <c r="L20" s="305">
        <v>2097.6</v>
      </c>
      <c r="M20" s="305">
        <v>9.8693000000000008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2317.5</v>
      </c>
      <c r="D21" s="306">
        <v>2310.25</v>
      </c>
      <c r="E21" s="306">
        <v>2275.5</v>
      </c>
      <c r="F21" s="306">
        <v>2233.5</v>
      </c>
      <c r="G21" s="306">
        <v>2198.75</v>
      </c>
      <c r="H21" s="306">
        <v>2352.25</v>
      </c>
      <c r="I21" s="306">
        <v>2387</v>
      </c>
      <c r="J21" s="306">
        <v>2429</v>
      </c>
      <c r="K21" s="305">
        <v>2345</v>
      </c>
      <c r="L21" s="305">
        <v>2268.25</v>
      </c>
      <c r="M21" s="305">
        <v>6.9897499999999999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732.8</v>
      </c>
      <c r="D22" s="306">
        <v>736.7166666666667</v>
      </c>
      <c r="E22" s="306">
        <v>726.08333333333337</v>
      </c>
      <c r="F22" s="306">
        <v>719.36666666666667</v>
      </c>
      <c r="G22" s="306">
        <v>708.73333333333335</v>
      </c>
      <c r="H22" s="306">
        <v>743.43333333333339</v>
      </c>
      <c r="I22" s="306">
        <v>754.06666666666661</v>
      </c>
      <c r="J22" s="306">
        <v>760.78333333333342</v>
      </c>
      <c r="K22" s="305">
        <v>747.35</v>
      </c>
      <c r="L22" s="305">
        <v>730</v>
      </c>
      <c r="M22" s="305">
        <v>44.456670000000003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2265</v>
      </c>
      <c r="D23" s="306">
        <v>2274.8166666666666</v>
      </c>
      <c r="E23" s="306">
        <v>2239.7333333333331</v>
      </c>
      <c r="F23" s="306">
        <v>2214.4666666666667</v>
      </c>
      <c r="G23" s="306">
        <v>2179.3833333333332</v>
      </c>
      <c r="H23" s="306">
        <v>2300.083333333333</v>
      </c>
      <c r="I23" s="306">
        <v>2335.166666666667</v>
      </c>
      <c r="J23" s="306">
        <v>2360.4333333333329</v>
      </c>
      <c r="K23" s="305">
        <v>2309.9</v>
      </c>
      <c r="L23" s="305">
        <v>2249.5500000000002</v>
      </c>
      <c r="M23" s="305">
        <v>1.5820700000000001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285.39999999999998</v>
      </c>
      <c r="D24" s="306">
        <v>283.45</v>
      </c>
      <c r="E24" s="306">
        <v>275.95</v>
      </c>
      <c r="F24" s="306">
        <v>266.5</v>
      </c>
      <c r="G24" s="306">
        <v>259</v>
      </c>
      <c r="H24" s="306">
        <v>292.89999999999998</v>
      </c>
      <c r="I24" s="306">
        <v>300.39999999999998</v>
      </c>
      <c r="J24" s="306">
        <v>309.84999999999997</v>
      </c>
      <c r="K24" s="305">
        <v>290.95</v>
      </c>
      <c r="L24" s="305">
        <v>274</v>
      </c>
      <c r="M24" s="305">
        <v>1.0119899999999999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200.35</v>
      </c>
      <c r="D25" s="306">
        <v>201.05000000000004</v>
      </c>
      <c r="E25" s="306">
        <v>195.60000000000008</v>
      </c>
      <c r="F25" s="306">
        <v>190.85000000000005</v>
      </c>
      <c r="G25" s="306">
        <v>185.40000000000009</v>
      </c>
      <c r="H25" s="306">
        <v>205.80000000000007</v>
      </c>
      <c r="I25" s="306">
        <v>211.25000000000006</v>
      </c>
      <c r="J25" s="306">
        <v>216.00000000000006</v>
      </c>
      <c r="K25" s="305">
        <v>206.5</v>
      </c>
      <c r="L25" s="305">
        <v>196.3</v>
      </c>
      <c r="M25" s="305">
        <v>3.7601100000000001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1061.5</v>
      </c>
      <c r="D26" s="306">
        <v>1063.6000000000001</v>
      </c>
      <c r="E26" s="306">
        <v>1038.9000000000003</v>
      </c>
      <c r="F26" s="306">
        <v>1016.3000000000002</v>
      </c>
      <c r="G26" s="306">
        <v>991.60000000000036</v>
      </c>
      <c r="H26" s="306">
        <v>1086.2000000000003</v>
      </c>
      <c r="I26" s="306">
        <v>1110.9000000000001</v>
      </c>
      <c r="J26" s="306">
        <v>1133.5000000000002</v>
      </c>
      <c r="K26" s="305">
        <v>1088.3</v>
      </c>
      <c r="L26" s="305">
        <v>1041</v>
      </c>
      <c r="M26" s="305">
        <v>3.75535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1790.9</v>
      </c>
      <c r="D27" s="306">
        <v>1786.6166666666668</v>
      </c>
      <c r="E27" s="306">
        <v>1763.2333333333336</v>
      </c>
      <c r="F27" s="306">
        <v>1735.5666666666668</v>
      </c>
      <c r="G27" s="306">
        <v>1712.1833333333336</v>
      </c>
      <c r="H27" s="306">
        <v>1814.2833333333335</v>
      </c>
      <c r="I27" s="306">
        <v>1837.6666666666667</v>
      </c>
      <c r="J27" s="306">
        <v>1865.3333333333335</v>
      </c>
      <c r="K27" s="305">
        <v>1810</v>
      </c>
      <c r="L27" s="305">
        <v>1758.95</v>
      </c>
      <c r="M27" s="305">
        <v>0.23289000000000001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1706.5</v>
      </c>
      <c r="D28" s="306">
        <v>1693.2833333333335</v>
      </c>
      <c r="E28" s="306">
        <v>1673.2166666666672</v>
      </c>
      <c r="F28" s="306">
        <v>1639.9333333333336</v>
      </c>
      <c r="G28" s="306">
        <v>1619.8666666666672</v>
      </c>
      <c r="H28" s="306">
        <v>1726.5666666666671</v>
      </c>
      <c r="I28" s="306">
        <v>1746.6333333333332</v>
      </c>
      <c r="J28" s="306">
        <v>1779.916666666667</v>
      </c>
      <c r="K28" s="305">
        <v>1713.35</v>
      </c>
      <c r="L28" s="305">
        <v>1660</v>
      </c>
      <c r="M28" s="305">
        <v>0.40792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70.05</v>
      </c>
      <c r="D29" s="306">
        <v>69.933333333333337</v>
      </c>
      <c r="E29" s="306">
        <v>68.616666666666674</v>
      </c>
      <c r="F29" s="306">
        <v>67.183333333333337</v>
      </c>
      <c r="G29" s="306">
        <v>65.866666666666674</v>
      </c>
      <c r="H29" s="306">
        <v>71.366666666666674</v>
      </c>
      <c r="I29" s="306">
        <v>72.683333333333337</v>
      </c>
      <c r="J29" s="306">
        <v>74.116666666666674</v>
      </c>
      <c r="K29" s="305">
        <v>71.25</v>
      </c>
      <c r="L29" s="305">
        <v>68.5</v>
      </c>
      <c r="M29" s="305">
        <v>1.3004899999999999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2917.1</v>
      </c>
      <c r="D30" s="306">
        <v>2914.35</v>
      </c>
      <c r="E30" s="306">
        <v>2852.75</v>
      </c>
      <c r="F30" s="306">
        <v>2788.4</v>
      </c>
      <c r="G30" s="306">
        <v>2726.8</v>
      </c>
      <c r="H30" s="306">
        <v>2978.7</v>
      </c>
      <c r="I30" s="306">
        <v>3040.2999999999993</v>
      </c>
      <c r="J30" s="306">
        <v>3104.6499999999996</v>
      </c>
      <c r="K30" s="305">
        <v>2975.95</v>
      </c>
      <c r="L30" s="305">
        <v>2850</v>
      </c>
      <c r="M30" s="305">
        <v>0.90835999999999995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2812.35</v>
      </c>
      <c r="D31" s="306">
        <v>2842.3833333333337</v>
      </c>
      <c r="E31" s="306">
        <v>2703.2666666666673</v>
      </c>
      <c r="F31" s="306">
        <v>2594.1833333333338</v>
      </c>
      <c r="G31" s="306">
        <v>2455.0666666666675</v>
      </c>
      <c r="H31" s="306">
        <v>2951.4666666666672</v>
      </c>
      <c r="I31" s="306">
        <v>3090.583333333333</v>
      </c>
      <c r="J31" s="306">
        <v>3199.666666666667</v>
      </c>
      <c r="K31" s="305">
        <v>2981.5</v>
      </c>
      <c r="L31" s="305">
        <v>2733.3</v>
      </c>
      <c r="M31" s="305">
        <v>2.23028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22.5</v>
      </c>
      <c r="D32" s="306">
        <v>22.516666666666666</v>
      </c>
      <c r="E32" s="306">
        <v>22.283333333333331</v>
      </c>
      <c r="F32" s="306">
        <v>22.066666666666666</v>
      </c>
      <c r="G32" s="306">
        <v>21.833333333333332</v>
      </c>
      <c r="H32" s="306">
        <v>22.733333333333331</v>
      </c>
      <c r="I32" s="306">
        <v>22.966666666666665</v>
      </c>
      <c r="J32" s="306">
        <v>23.18333333333333</v>
      </c>
      <c r="K32" s="305">
        <v>22.75</v>
      </c>
      <c r="L32" s="305">
        <v>22.3</v>
      </c>
      <c r="M32" s="305">
        <v>56.767879999999998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514.04999999999995</v>
      </c>
      <c r="D33" s="306">
        <v>513.35</v>
      </c>
      <c r="E33" s="306">
        <v>508.75</v>
      </c>
      <c r="F33" s="306">
        <v>503.45</v>
      </c>
      <c r="G33" s="306">
        <v>498.84999999999997</v>
      </c>
      <c r="H33" s="306">
        <v>518.65000000000009</v>
      </c>
      <c r="I33" s="306">
        <v>523.25000000000023</v>
      </c>
      <c r="J33" s="306">
        <v>528.55000000000007</v>
      </c>
      <c r="K33" s="305">
        <v>517.95000000000005</v>
      </c>
      <c r="L33" s="305">
        <v>508.05</v>
      </c>
      <c r="M33" s="305">
        <v>2.5063399999999998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2421.4499999999998</v>
      </c>
      <c r="D34" s="306">
        <v>2449.65</v>
      </c>
      <c r="E34" s="306">
        <v>2382.4</v>
      </c>
      <c r="F34" s="306">
        <v>2343.35</v>
      </c>
      <c r="G34" s="306">
        <v>2276.1</v>
      </c>
      <c r="H34" s="306">
        <v>2488.7000000000003</v>
      </c>
      <c r="I34" s="306">
        <v>2555.9500000000003</v>
      </c>
      <c r="J34" s="306">
        <v>2595.0000000000005</v>
      </c>
      <c r="K34" s="305">
        <v>2516.9</v>
      </c>
      <c r="L34" s="305">
        <v>2410.6</v>
      </c>
      <c r="M34" s="305">
        <v>2.2161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364</v>
      </c>
      <c r="D35" s="306">
        <v>362.06666666666666</v>
      </c>
      <c r="E35" s="306">
        <v>359.18333333333334</v>
      </c>
      <c r="F35" s="306">
        <v>354.36666666666667</v>
      </c>
      <c r="G35" s="306">
        <v>351.48333333333335</v>
      </c>
      <c r="H35" s="306">
        <v>366.88333333333333</v>
      </c>
      <c r="I35" s="306">
        <v>369.76666666666665</v>
      </c>
      <c r="J35" s="306">
        <v>374.58333333333331</v>
      </c>
      <c r="K35" s="305">
        <v>364.95</v>
      </c>
      <c r="L35" s="305">
        <v>357.25</v>
      </c>
      <c r="M35" s="305">
        <v>91.797910000000002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1448.35</v>
      </c>
      <c r="D36" s="306">
        <v>1448.7833333333335</v>
      </c>
      <c r="E36" s="306">
        <v>1427.5666666666671</v>
      </c>
      <c r="F36" s="306">
        <v>1406.7833333333335</v>
      </c>
      <c r="G36" s="306">
        <v>1385.5666666666671</v>
      </c>
      <c r="H36" s="306">
        <v>1469.5666666666671</v>
      </c>
      <c r="I36" s="306">
        <v>1490.7833333333338</v>
      </c>
      <c r="J36" s="306">
        <v>1511.5666666666671</v>
      </c>
      <c r="K36" s="305">
        <v>1470</v>
      </c>
      <c r="L36" s="305">
        <v>1428</v>
      </c>
      <c r="M36" s="305">
        <v>8.8001000000000005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774.55</v>
      </c>
      <c r="D37" s="306">
        <v>771.51666666666677</v>
      </c>
      <c r="E37" s="306">
        <v>763.03333333333353</v>
      </c>
      <c r="F37" s="306">
        <v>751.51666666666677</v>
      </c>
      <c r="G37" s="306">
        <v>743.03333333333353</v>
      </c>
      <c r="H37" s="306">
        <v>783.03333333333353</v>
      </c>
      <c r="I37" s="306">
        <v>791.51666666666688</v>
      </c>
      <c r="J37" s="306">
        <v>803.03333333333353</v>
      </c>
      <c r="K37" s="305">
        <v>780</v>
      </c>
      <c r="L37" s="305">
        <v>760</v>
      </c>
      <c r="M37" s="305">
        <v>1.09318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903.15</v>
      </c>
      <c r="D38" s="306">
        <v>897.38333333333333</v>
      </c>
      <c r="E38" s="306">
        <v>879.76666666666665</v>
      </c>
      <c r="F38" s="306">
        <v>856.38333333333333</v>
      </c>
      <c r="G38" s="306">
        <v>838.76666666666665</v>
      </c>
      <c r="H38" s="306">
        <v>920.76666666666665</v>
      </c>
      <c r="I38" s="306">
        <v>938.38333333333321</v>
      </c>
      <c r="J38" s="306">
        <v>961.76666666666665</v>
      </c>
      <c r="K38" s="305">
        <v>915</v>
      </c>
      <c r="L38" s="305">
        <v>874</v>
      </c>
      <c r="M38" s="305">
        <v>3.89357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733.2</v>
      </c>
      <c r="D39" s="306">
        <v>739.53333333333342</v>
      </c>
      <c r="E39" s="306">
        <v>724.11666666666679</v>
      </c>
      <c r="F39" s="306">
        <v>715.03333333333342</v>
      </c>
      <c r="G39" s="306">
        <v>699.61666666666679</v>
      </c>
      <c r="H39" s="306">
        <v>748.61666666666679</v>
      </c>
      <c r="I39" s="306">
        <v>764.03333333333353</v>
      </c>
      <c r="J39" s="306">
        <v>773.11666666666679</v>
      </c>
      <c r="K39" s="305">
        <v>754.95</v>
      </c>
      <c r="L39" s="305">
        <v>730.45</v>
      </c>
      <c r="M39" s="305">
        <v>2.1413600000000002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3631.8</v>
      </c>
      <c r="D40" s="306">
        <v>3653.0833333333335</v>
      </c>
      <c r="E40" s="306">
        <v>3588.3166666666671</v>
      </c>
      <c r="F40" s="306">
        <v>3544.8333333333335</v>
      </c>
      <c r="G40" s="306">
        <v>3480.0666666666671</v>
      </c>
      <c r="H40" s="306">
        <v>3696.5666666666671</v>
      </c>
      <c r="I40" s="306">
        <v>3761.3333333333335</v>
      </c>
      <c r="J40" s="306">
        <v>3804.8166666666671</v>
      </c>
      <c r="K40" s="305">
        <v>3717.85</v>
      </c>
      <c r="L40" s="305">
        <v>3609.6</v>
      </c>
      <c r="M40" s="305">
        <v>5.7263999999999999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215.25</v>
      </c>
      <c r="D41" s="306">
        <v>213.41666666666666</v>
      </c>
      <c r="E41" s="306">
        <v>207.83333333333331</v>
      </c>
      <c r="F41" s="306">
        <v>200.41666666666666</v>
      </c>
      <c r="G41" s="306">
        <v>194.83333333333331</v>
      </c>
      <c r="H41" s="306">
        <v>220.83333333333331</v>
      </c>
      <c r="I41" s="306">
        <v>226.41666666666663</v>
      </c>
      <c r="J41" s="306">
        <v>233.83333333333331</v>
      </c>
      <c r="K41" s="305">
        <v>219</v>
      </c>
      <c r="L41" s="305">
        <v>206</v>
      </c>
      <c r="M41" s="305">
        <v>58.722450000000002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425.15</v>
      </c>
      <c r="D42" s="306">
        <v>420.40000000000003</v>
      </c>
      <c r="E42" s="306">
        <v>404.05000000000007</v>
      </c>
      <c r="F42" s="306">
        <v>382.95000000000005</v>
      </c>
      <c r="G42" s="306">
        <v>366.60000000000008</v>
      </c>
      <c r="H42" s="306">
        <v>441.50000000000006</v>
      </c>
      <c r="I42" s="306">
        <v>457.85000000000008</v>
      </c>
      <c r="J42" s="306">
        <v>478.95000000000005</v>
      </c>
      <c r="K42" s="305">
        <v>436.75</v>
      </c>
      <c r="L42" s="305">
        <v>399.3</v>
      </c>
      <c r="M42" s="305">
        <v>1.8647400000000001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73.05</v>
      </c>
      <c r="D43" s="306">
        <v>73</v>
      </c>
      <c r="E43" s="306">
        <v>72.55</v>
      </c>
      <c r="F43" s="306">
        <v>72.05</v>
      </c>
      <c r="G43" s="306">
        <v>71.599999999999994</v>
      </c>
      <c r="H43" s="306">
        <v>73.5</v>
      </c>
      <c r="I43" s="306">
        <v>73.949999999999989</v>
      </c>
      <c r="J43" s="306">
        <v>74.45</v>
      </c>
      <c r="K43" s="305">
        <v>73.45</v>
      </c>
      <c r="L43" s="305">
        <v>72.5</v>
      </c>
      <c r="M43" s="305">
        <v>2.3212700000000002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122.9</v>
      </c>
      <c r="D44" s="306">
        <v>123.33333333333333</v>
      </c>
      <c r="E44" s="306">
        <v>121.56666666666666</v>
      </c>
      <c r="F44" s="306">
        <v>120.23333333333333</v>
      </c>
      <c r="G44" s="306">
        <v>118.46666666666667</v>
      </c>
      <c r="H44" s="306">
        <v>124.66666666666666</v>
      </c>
      <c r="I44" s="306">
        <v>126.43333333333334</v>
      </c>
      <c r="J44" s="306">
        <v>127.76666666666665</v>
      </c>
      <c r="K44" s="305">
        <v>125.1</v>
      </c>
      <c r="L44" s="305">
        <v>122</v>
      </c>
      <c r="M44" s="305">
        <v>94.698719999999994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3046.9</v>
      </c>
      <c r="D45" s="306">
        <v>3039.6833333333329</v>
      </c>
      <c r="E45" s="306">
        <v>3007.6666666666661</v>
      </c>
      <c r="F45" s="306">
        <v>2968.4333333333329</v>
      </c>
      <c r="G45" s="306">
        <v>2936.4166666666661</v>
      </c>
      <c r="H45" s="306">
        <v>3078.9166666666661</v>
      </c>
      <c r="I45" s="306">
        <v>3110.9333333333334</v>
      </c>
      <c r="J45" s="306">
        <v>3150.1666666666661</v>
      </c>
      <c r="K45" s="305">
        <v>3071.7</v>
      </c>
      <c r="L45" s="305">
        <v>3000.45</v>
      </c>
      <c r="M45" s="305">
        <v>7.7239000000000004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169.8</v>
      </c>
      <c r="D46" s="306">
        <v>170.9</v>
      </c>
      <c r="E46" s="306">
        <v>166.9</v>
      </c>
      <c r="F46" s="306">
        <v>164</v>
      </c>
      <c r="G46" s="306">
        <v>160</v>
      </c>
      <c r="H46" s="306">
        <v>173.8</v>
      </c>
      <c r="I46" s="306">
        <v>177.8</v>
      </c>
      <c r="J46" s="306">
        <v>180.70000000000002</v>
      </c>
      <c r="K46" s="305">
        <v>174.9</v>
      </c>
      <c r="L46" s="305">
        <v>168</v>
      </c>
      <c r="M46" s="305">
        <v>1.83877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1665.65</v>
      </c>
      <c r="D47" s="306">
        <v>1681.0666666666666</v>
      </c>
      <c r="E47" s="306">
        <v>1637.1333333333332</v>
      </c>
      <c r="F47" s="306">
        <v>1608.6166666666666</v>
      </c>
      <c r="G47" s="306">
        <v>1564.6833333333332</v>
      </c>
      <c r="H47" s="306">
        <v>1709.5833333333333</v>
      </c>
      <c r="I47" s="306">
        <v>1753.5166666666667</v>
      </c>
      <c r="J47" s="306">
        <v>1782.0333333333333</v>
      </c>
      <c r="K47" s="305">
        <v>1725</v>
      </c>
      <c r="L47" s="305">
        <v>1652.55</v>
      </c>
      <c r="M47" s="305">
        <v>3.7595100000000001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2533.4</v>
      </c>
      <c r="D48" s="306">
        <v>2551.2166666666667</v>
      </c>
      <c r="E48" s="306">
        <v>2502.4333333333334</v>
      </c>
      <c r="F48" s="306">
        <v>2471.4666666666667</v>
      </c>
      <c r="G48" s="306">
        <v>2422.6833333333334</v>
      </c>
      <c r="H48" s="306">
        <v>2582.1833333333334</v>
      </c>
      <c r="I48" s="306">
        <v>2630.9666666666672</v>
      </c>
      <c r="J48" s="306">
        <v>2661.9333333333334</v>
      </c>
      <c r="K48" s="305">
        <v>2600</v>
      </c>
      <c r="L48" s="305">
        <v>2520.25</v>
      </c>
      <c r="M48" s="305">
        <v>3.637E-2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2378.5</v>
      </c>
      <c r="D49" s="306">
        <v>2392.7999999999997</v>
      </c>
      <c r="E49" s="306">
        <v>2335.6999999999994</v>
      </c>
      <c r="F49" s="306">
        <v>2292.8999999999996</v>
      </c>
      <c r="G49" s="306">
        <v>2235.7999999999993</v>
      </c>
      <c r="H49" s="306">
        <v>2435.5999999999995</v>
      </c>
      <c r="I49" s="306">
        <v>2492.6999999999998</v>
      </c>
      <c r="J49" s="306">
        <v>2535.4999999999995</v>
      </c>
      <c r="K49" s="305">
        <v>2449.9</v>
      </c>
      <c r="L49" s="305">
        <v>2350</v>
      </c>
      <c r="M49" s="305">
        <v>2.10243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8235.6</v>
      </c>
      <c r="D50" s="306">
        <v>8279.7999999999993</v>
      </c>
      <c r="E50" s="306">
        <v>8155.8499999999985</v>
      </c>
      <c r="F50" s="306">
        <v>8076.0999999999985</v>
      </c>
      <c r="G50" s="306">
        <v>7952.1499999999978</v>
      </c>
      <c r="H50" s="306">
        <v>8359.5499999999993</v>
      </c>
      <c r="I50" s="306">
        <v>8483.5</v>
      </c>
      <c r="J50" s="306">
        <v>8563.25</v>
      </c>
      <c r="K50" s="305">
        <v>8403.75</v>
      </c>
      <c r="L50" s="305">
        <v>8200.0499999999993</v>
      </c>
      <c r="M50" s="305">
        <v>0.19586000000000001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1260.3</v>
      </c>
      <c r="D51" s="306">
        <v>1261.0333333333333</v>
      </c>
      <c r="E51" s="306">
        <v>1249.2666666666667</v>
      </c>
      <c r="F51" s="306">
        <v>1238.2333333333333</v>
      </c>
      <c r="G51" s="306">
        <v>1226.4666666666667</v>
      </c>
      <c r="H51" s="306">
        <v>1272.0666666666666</v>
      </c>
      <c r="I51" s="306">
        <v>1283.833333333333</v>
      </c>
      <c r="J51" s="306">
        <v>1294.8666666666666</v>
      </c>
      <c r="K51" s="305">
        <v>1272.8</v>
      </c>
      <c r="L51" s="305">
        <v>1250</v>
      </c>
      <c r="M51" s="305">
        <v>13.23705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522.85</v>
      </c>
      <c r="D52" s="306">
        <v>533.38333333333333</v>
      </c>
      <c r="E52" s="306">
        <v>510.31666666666661</v>
      </c>
      <c r="F52" s="306">
        <v>497.7833333333333</v>
      </c>
      <c r="G52" s="306">
        <v>474.71666666666658</v>
      </c>
      <c r="H52" s="306">
        <v>545.91666666666663</v>
      </c>
      <c r="I52" s="306">
        <v>568.98333333333346</v>
      </c>
      <c r="J52" s="306">
        <v>581.51666666666665</v>
      </c>
      <c r="K52" s="305">
        <v>556.45000000000005</v>
      </c>
      <c r="L52" s="305">
        <v>520.85</v>
      </c>
      <c r="M52" s="305">
        <v>37.014040000000001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451.65</v>
      </c>
      <c r="D53" s="306">
        <v>452.33333333333331</v>
      </c>
      <c r="E53" s="306">
        <v>442.21666666666664</v>
      </c>
      <c r="F53" s="306">
        <v>432.7833333333333</v>
      </c>
      <c r="G53" s="306">
        <v>422.66666666666663</v>
      </c>
      <c r="H53" s="306">
        <v>461.76666666666665</v>
      </c>
      <c r="I53" s="306">
        <v>471.88333333333333</v>
      </c>
      <c r="J53" s="306">
        <v>481.31666666666666</v>
      </c>
      <c r="K53" s="305">
        <v>462.45</v>
      </c>
      <c r="L53" s="305">
        <v>442.9</v>
      </c>
      <c r="M53" s="305">
        <v>2.5672700000000002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650.20000000000005</v>
      </c>
      <c r="D54" s="306">
        <v>649.7166666666667</v>
      </c>
      <c r="E54" s="306">
        <v>641.68333333333339</v>
      </c>
      <c r="F54" s="306">
        <v>633.16666666666674</v>
      </c>
      <c r="G54" s="306">
        <v>625.13333333333344</v>
      </c>
      <c r="H54" s="306">
        <v>658.23333333333335</v>
      </c>
      <c r="I54" s="306">
        <v>666.26666666666665</v>
      </c>
      <c r="J54" s="306">
        <v>674.7833333333333</v>
      </c>
      <c r="K54" s="305">
        <v>657.75</v>
      </c>
      <c r="L54" s="305">
        <v>641.20000000000005</v>
      </c>
      <c r="M54" s="305">
        <v>92.169479999999993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3698.55</v>
      </c>
      <c r="D55" s="306">
        <v>3718.8666666666668</v>
      </c>
      <c r="E55" s="306">
        <v>3659.7333333333336</v>
      </c>
      <c r="F55" s="306">
        <v>3620.916666666667</v>
      </c>
      <c r="G55" s="306">
        <v>3561.7833333333338</v>
      </c>
      <c r="H55" s="306">
        <v>3757.6833333333334</v>
      </c>
      <c r="I55" s="306">
        <v>3816.8166666666666</v>
      </c>
      <c r="J55" s="306">
        <v>3855.6333333333332</v>
      </c>
      <c r="K55" s="305">
        <v>3778</v>
      </c>
      <c r="L55" s="305">
        <v>3680.05</v>
      </c>
      <c r="M55" s="305">
        <v>2.6102599999999998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147.55000000000001</v>
      </c>
      <c r="D56" s="306">
        <v>146.21666666666667</v>
      </c>
      <c r="E56" s="306">
        <v>144.53333333333333</v>
      </c>
      <c r="F56" s="306">
        <v>141.51666666666665</v>
      </c>
      <c r="G56" s="306">
        <v>139.83333333333331</v>
      </c>
      <c r="H56" s="306">
        <v>149.23333333333335</v>
      </c>
      <c r="I56" s="306">
        <v>150.91666666666669</v>
      </c>
      <c r="J56" s="306">
        <v>153.93333333333337</v>
      </c>
      <c r="K56" s="305">
        <v>147.9</v>
      </c>
      <c r="L56" s="305">
        <v>143.19999999999999</v>
      </c>
      <c r="M56" s="305">
        <v>2.7998699999999999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935.55</v>
      </c>
      <c r="D57" s="306">
        <v>938.85</v>
      </c>
      <c r="E57" s="306">
        <v>926.7</v>
      </c>
      <c r="F57" s="306">
        <v>917.85</v>
      </c>
      <c r="G57" s="306">
        <v>905.7</v>
      </c>
      <c r="H57" s="306">
        <v>947.7</v>
      </c>
      <c r="I57" s="306">
        <v>959.84999999999991</v>
      </c>
      <c r="J57" s="306">
        <v>968.7</v>
      </c>
      <c r="K57" s="305">
        <v>951</v>
      </c>
      <c r="L57" s="305">
        <v>930</v>
      </c>
      <c r="M57" s="305">
        <v>0.62995999999999996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12413.85</v>
      </c>
      <c r="D58" s="306">
        <v>12379.866666666669</v>
      </c>
      <c r="E58" s="306">
        <v>12207.783333333336</v>
      </c>
      <c r="F58" s="306">
        <v>12001.716666666667</v>
      </c>
      <c r="G58" s="306">
        <v>11829.633333333335</v>
      </c>
      <c r="H58" s="306">
        <v>12585.933333333338</v>
      </c>
      <c r="I58" s="306">
        <v>12758.01666666667</v>
      </c>
      <c r="J58" s="306">
        <v>12964.083333333339</v>
      </c>
      <c r="K58" s="305">
        <v>12551.95</v>
      </c>
      <c r="L58" s="305">
        <v>12173.8</v>
      </c>
      <c r="M58" s="305">
        <v>2.8640099999999999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4810.25</v>
      </c>
      <c r="D59" s="306">
        <v>4821.4333333333334</v>
      </c>
      <c r="E59" s="306">
        <v>4770.8166666666666</v>
      </c>
      <c r="F59" s="306">
        <v>4731.3833333333332</v>
      </c>
      <c r="G59" s="306">
        <v>4680.7666666666664</v>
      </c>
      <c r="H59" s="306">
        <v>4860.8666666666668</v>
      </c>
      <c r="I59" s="306">
        <v>4911.4833333333336</v>
      </c>
      <c r="J59" s="306">
        <v>4950.916666666667</v>
      </c>
      <c r="K59" s="305">
        <v>4872.05</v>
      </c>
      <c r="L59" s="305">
        <v>4782</v>
      </c>
      <c r="M59" s="305">
        <v>0.31247000000000003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5707</v>
      </c>
      <c r="D60" s="306">
        <v>5687.666666666667</v>
      </c>
      <c r="E60" s="306">
        <v>5630.3333333333339</v>
      </c>
      <c r="F60" s="306">
        <v>5553.666666666667</v>
      </c>
      <c r="G60" s="306">
        <v>5496.3333333333339</v>
      </c>
      <c r="H60" s="306">
        <v>5764.3333333333339</v>
      </c>
      <c r="I60" s="306">
        <v>5821.6666666666679</v>
      </c>
      <c r="J60" s="306">
        <v>5898.3333333333339</v>
      </c>
      <c r="K60" s="305">
        <v>5745</v>
      </c>
      <c r="L60" s="305">
        <v>5611</v>
      </c>
      <c r="M60" s="305">
        <v>10.65025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2918.5</v>
      </c>
      <c r="D61" s="306">
        <v>2922.9333333333329</v>
      </c>
      <c r="E61" s="306">
        <v>2895.5666666666657</v>
      </c>
      <c r="F61" s="306">
        <v>2872.6333333333328</v>
      </c>
      <c r="G61" s="306">
        <v>2845.2666666666655</v>
      </c>
      <c r="H61" s="306">
        <v>2945.8666666666659</v>
      </c>
      <c r="I61" s="306">
        <v>2973.2333333333336</v>
      </c>
      <c r="J61" s="306">
        <v>2996.1666666666661</v>
      </c>
      <c r="K61" s="305">
        <v>2950.3</v>
      </c>
      <c r="L61" s="305">
        <v>2900</v>
      </c>
      <c r="M61" s="305">
        <v>0.50065000000000004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2102.4499999999998</v>
      </c>
      <c r="D62" s="306">
        <v>2086.5166666666664</v>
      </c>
      <c r="E62" s="306">
        <v>2061.0333333333328</v>
      </c>
      <c r="F62" s="306">
        <v>2019.6166666666663</v>
      </c>
      <c r="G62" s="306">
        <v>1994.1333333333328</v>
      </c>
      <c r="H62" s="306">
        <v>2127.9333333333329</v>
      </c>
      <c r="I62" s="306">
        <v>2153.4166666666665</v>
      </c>
      <c r="J62" s="306">
        <v>2194.833333333333</v>
      </c>
      <c r="K62" s="305">
        <v>2112</v>
      </c>
      <c r="L62" s="305">
        <v>2045.1</v>
      </c>
      <c r="M62" s="305">
        <v>2.6476199999999999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407.05</v>
      </c>
      <c r="D63" s="306">
        <v>411.08333333333331</v>
      </c>
      <c r="E63" s="306">
        <v>400.01666666666665</v>
      </c>
      <c r="F63" s="306">
        <v>392.98333333333335</v>
      </c>
      <c r="G63" s="306">
        <v>381.91666666666669</v>
      </c>
      <c r="H63" s="306">
        <v>418.11666666666662</v>
      </c>
      <c r="I63" s="306">
        <v>429.18333333333334</v>
      </c>
      <c r="J63" s="306">
        <v>436.21666666666658</v>
      </c>
      <c r="K63" s="305">
        <v>422.15</v>
      </c>
      <c r="L63" s="305">
        <v>404.05</v>
      </c>
      <c r="M63" s="305">
        <v>25.837319999999998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314.39999999999998</v>
      </c>
      <c r="D64" s="306">
        <v>316.61666666666662</v>
      </c>
      <c r="E64" s="306">
        <v>307.58333333333326</v>
      </c>
      <c r="F64" s="306">
        <v>300.76666666666665</v>
      </c>
      <c r="G64" s="306">
        <v>291.73333333333329</v>
      </c>
      <c r="H64" s="306">
        <v>323.43333333333322</v>
      </c>
      <c r="I64" s="306">
        <v>332.46666666666664</v>
      </c>
      <c r="J64" s="306">
        <v>339.28333333333319</v>
      </c>
      <c r="K64" s="305">
        <v>325.64999999999998</v>
      </c>
      <c r="L64" s="305">
        <v>309.8</v>
      </c>
      <c r="M64" s="305">
        <v>94.829790000000003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96.3</v>
      </c>
      <c r="D65" s="306">
        <v>96.483333333333334</v>
      </c>
      <c r="E65" s="306">
        <v>95.066666666666663</v>
      </c>
      <c r="F65" s="306">
        <v>93.833333333333329</v>
      </c>
      <c r="G65" s="306">
        <v>92.416666666666657</v>
      </c>
      <c r="H65" s="306">
        <v>97.716666666666669</v>
      </c>
      <c r="I65" s="306">
        <v>99.133333333333326</v>
      </c>
      <c r="J65" s="306">
        <v>100.36666666666667</v>
      </c>
      <c r="K65" s="305">
        <v>97.9</v>
      </c>
      <c r="L65" s="305">
        <v>95.25</v>
      </c>
      <c r="M65" s="305">
        <v>185.67831000000001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43.6</v>
      </c>
      <c r="D66" s="306">
        <v>43.550000000000004</v>
      </c>
      <c r="E66" s="306">
        <v>43.250000000000007</v>
      </c>
      <c r="F66" s="306">
        <v>42.900000000000006</v>
      </c>
      <c r="G66" s="306">
        <v>42.600000000000009</v>
      </c>
      <c r="H66" s="306">
        <v>43.900000000000006</v>
      </c>
      <c r="I66" s="306">
        <v>44.2</v>
      </c>
      <c r="J66" s="306">
        <v>44.550000000000004</v>
      </c>
      <c r="K66" s="305">
        <v>43.85</v>
      </c>
      <c r="L66" s="305">
        <v>43.2</v>
      </c>
      <c r="M66" s="305">
        <v>17.393180000000001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2458.4</v>
      </c>
      <c r="D67" s="306">
        <v>2457.85</v>
      </c>
      <c r="E67" s="306">
        <v>2425.7999999999997</v>
      </c>
      <c r="F67" s="306">
        <v>2393.1999999999998</v>
      </c>
      <c r="G67" s="306">
        <v>2361.1499999999996</v>
      </c>
      <c r="H67" s="306">
        <v>2490.4499999999998</v>
      </c>
      <c r="I67" s="306">
        <v>2522.5</v>
      </c>
      <c r="J67" s="306">
        <v>2555.1</v>
      </c>
      <c r="K67" s="305">
        <v>2489.9</v>
      </c>
      <c r="L67" s="305">
        <v>2425.25</v>
      </c>
      <c r="M67" s="305">
        <v>0.11728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1735.8</v>
      </c>
      <c r="D68" s="306">
        <v>1729.05</v>
      </c>
      <c r="E68" s="306">
        <v>1711.75</v>
      </c>
      <c r="F68" s="306">
        <v>1687.7</v>
      </c>
      <c r="G68" s="306">
        <v>1670.4</v>
      </c>
      <c r="H68" s="306">
        <v>1753.1</v>
      </c>
      <c r="I68" s="306">
        <v>1770.3999999999996</v>
      </c>
      <c r="J68" s="306">
        <v>1794.4499999999998</v>
      </c>
      <c r="K68" s="305">
        <v>1746.35</v>
      </c>
      <c r="L68" s="305">
        <v>1705</v>
      </c>
      <c r="M68" s="305">
        <v>1.87757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4755.2</v>
      </c>
      <c r="D69" s="306">
        <v>4699.4000000000005</v>
      </c>
      <c r="E69" s="306">
        <v>4565.8000000000011</v>
      </c>
      <c r="F69" s="306">
        <v>4376.4000000000005</v>
      </c>
      <c r="G69" s="306">
        <v>4242.8000000000011</v>
      </c>
      <c r="H69" s="306">
        <v>4888.8000000000011</v>
      </c>
      <c r="I69" s="306">
        <v>5022.4000000000015</v>
      </c>
      <c r="J69" s="306">
        <v>5211.8000000000011</v>
      </c>
      <c r="K69" s="305">
        <v>4833</v>
      </c>
      <c r="L69" s="305">
        <v>4510</v>
      </c>
      <c r="M69" s="305">
        <v>9.7860000000000003E-2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918.85</v>
      </c>
      <c r="D70" s="306">
        <v>924.08333333333337</v>
      </c>
      <c r="E70" s="306">
        <v>910.76666666666677</v>
      </c>
      <c r="F70" s="306">
        <v>902.68333333333339</v>
      </c>
      <c r="G70" s="306">
        <v>889.36666666666679</v>
      </c>
      <c r="H70" s="306">
        <v>932.16666666666674</v>
      </c>
      <c r="I70" s="306">
        <v>945.48333333333335</v>
      </c>
      <c r="J70" s="306">
        <v>953.56666666666672</v>
      </c>
      <c r="K70" s="305">
        <v>937.4</v>
      </c>
      <c r="L70" s="305">
        <v>916</v>
      </c>
      <c r="M70" s="305">
        <v>0.24661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720.95</v>
      </c>
      <c r="D71" s="306">
        <v>710.7166666666667</v>
      </c>
      <c r="E71" s="306">
        <v>690.98333333333335</v>
      </c>
      <c r="F71" s="306">
        <v>661.01666666666665</v>
      </c>
      <c r="G71" s="306">
        <v>641.2833333333333</v>
      </c>
      <c r="H71" s="306">
        <v>740.68333333333339</v>
      </c>
      <c r="I71" s="306">
        <v>760.41666666666674</v>
      </c>
      <c r="J71" s="306">
        <v>790.38333333333344</v>
      </c>
      <c r="K71" s="305">
        <v>730.45</v>
      </c>
      <c r="L71" s="305">
        <v>680.75</v>
      </c>
      <c r="M71" s="305">
        <v>9.6378299999999992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227.5</v>
      </c>
      <c r="D72" s="306">
        <v>227.5</v>
      </c>
      <c r="E72" s="306">
        <v>224.2</v>
      </c>
      <c r="F72" s="306">
        <v>220.89999999999998</v>
      </c>
      <c r="G72" s="306">
        <v>217.59999999999997</v>
      </c>
      <c r="H72" s="306">
        <v>230.8</v>
      </c>
      <c r="I72" s="306">
        <v>234.10000000000002</v>
      </c>
      <c r="J72" s="306">
        <v>237.40000000000003</v>
      </c>
      <c r="K72" s="305">
        <v>230.8</v>
      </c>
      <c r="L72" s="305">
        <v>224.2</v>
      </c>
      <c r="M72" s="305">
        <v>37.256349999999998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1389.75</v>
      </c>
      <c r="D73" s="306">
        <v>1393.1666666666667</v>
      </c>
      <c r="E73" s="306">
        <v>1346.6833333333334</v>
      </c>
      <c r="F73" s="306">
        <v>1303.6166666666666</v>
      </c>
      <c r="G73" s="306">
        <v>1257.1333333333332</v>
      </c>
      <c r="H73" s="306">
        <v>1436.2333333333336</v>
      </c>
      <c r="I73" s="306">
        <v>1482.7166666666667</v>
      </c>
      <c r="J73" s="306">
        <v>1525.7833333333338</v>
      </c>
      <c r="K73" s="305">
        <v>1439.65</v>
      </c>
      <c r="L73" s="305">
        <v>1350.1</v>
      </c>
      <c r="M73" s="305">
        <v>0.94147000000000003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626.95000000000005</v>
      </c>
      <c r="D74" s="306">
        <v>629.06666666666672</v>
      </c>
      <c r="E74" s="306">
        <v>621.38333333333344</v>
      </c>
      <c r="F74" s="306">
        <v>615.81666666666672</v>
      </c>
      <c r="G74" s="306">
        <v>608.13333333333344</v>
      </c>
      <c r="H74" s="306">
        <v>634.63333333333344</v>
      </c>
      <c r="I74" s="306">
        <v>642.31666666666661</v>
      </c>
      <c r="J74" s="306">
        <v>647.88333333333344</v>
      </c>
      <c r="K74" s="305">
        <v>636.75</v>
      </c>
      <c r="L74" s="305">
        <v>623.5</v>
      </c>
      <c r="M74" s="305">
        <v>3.98969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661.4</v>
      </c>
      <c r="D75" s="306">
        <v>665.71666666666658</v>
      </c>
      <c r="E75" s="306">
        <v>646.98333333333312</v>
      </c>
      <c r="F75" s="306">
        <v>632.56666666666649</v>
      </c>
      <c r="G75" s="306">
        <v>613.83333333333303</v>
      </c>
      <c r="H75" s="306">
        <v>680.13333333333321</v>
      </c>
      <c r="I75" s="306">
        <v>698.86666666666656</v>
      </c>
      <c r="J75" s="306">
        <v>713.2833333333333</v>
      </c>
      <c r="K75" s="305">
        <v>684.45</v>
      </c>
      <c r="L75" s="305">
        <v>651.29999999999995</v>
      </c>
      <c r="M75" s="305">
        <v>12.02929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11574.15</v>
      </c>
      <c r="D76" s="306">
        <v>11615.433333333334</v>
      </c>
      <c r="E76" s="306">
        <v>11462.266666666668</v>
      </c>
      <c r="F76" s="306">
        <v>11350.383333333333</v>
      </c>
      <c r="G76" s="306">
        <v>11197.216666666667</v>
      </c>
      <c r="H76" s="306">
        <v>11727.316666666669</v>
      </c>
      <c r="I76" s="306">
        <v>11880.483333333334</v>
      </c>
      <c r="J76" s="306">
        <v>11992.36666666667</v>
      </c>
      <c r="K76" s="305">
        <v>11768.6</v>
      </c>
      <c r="L76" s="305">
        <v>11503.55</v>
      </c>
      <c r="M76" s="305">
        <v>2.1309999999999999E-2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674.25</v>
      </c>
      <c r="D77" s="306">
        <v>678.36666666666667</v>
      </c>
      <c r="E77" s="306">
        <v>663.73333333333335</v>
      </c>
      <c r="F77" s="306">
        <v>653.2166666666667</v>
      </c>
      <c r="G77" s="306">
        <v>638.58333333333337</v>
      </c>
      <c r="H77" s="306">
        <v>688.88333333333333</v>
      </c>
      <c r="I77" s="306">
        <v>703.51666666666677</v>
      </c>
      <c r="J77" s="306">
        <v>714.0333333333333</v>
      </c>
      <c r="K77" s="305">
        <v>693</v>
      </c>
      <c r="L77" s="305">
        <v>667.85</v>
      </c>
      <c r="M77" s="305">
        <v>73.226680000000002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49.35</v>
      </c>
      <c r="D78" s="306">
        <v>49.15</v>
      </c>
      <c r="E78" s="306">
        <v>48.199999999999996</v>
      </c>
      <c r="F78" s="306">
        <v>47.05</v>
      </c>
      <c r="G78" s="306">
        <v>46.099999999999994</v>
      </c>
      <c r="H78" s="306">
        <v>50.3</v>
      </c>
      <c r="I78" s="306">
        <v>51.25</v>
      </c>
      <c r="J78" s="306">
        <v>52.4</v>
      </c>
      <c r="K78" s="305">
        <v>50.1</v>
      </c>
      <c r="L78" s="305">
        <v>48</v>
      </c>
      <c r="M78" s="305">
        <v>249.18767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322.5</v>
      </c>
      <c r="D79" s="306">
        <v>327.2833333333333</v>
      </c>
      <c r="E79" s="306">
        <v>316.76666666666659</v>
      </c>
      <c r="F79" s="306">
        <v>311.0333333333333</v>
      </c>
      <c r="G79" s="306">
        <v>300.51666666666659</v>
      </c>
      <c r="H79" s="306">
        <v>333.01666666666659</v>
      </c>
      <c r="I79" s="306">
        <v>343.53333333333325</v>
      </c>
      <c r="J79" s="306">
        <v>349.26666666666659</v>
      </c>
      <c r="K79" s="305">
        <v>337.8</v>
      </c>
      <c r="L79" s="305">
        <v>321.55</v>
      </c>
      <c r="M79" s="305">
        <v>13.423209999999999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1014.85</v>
      </c>
      <c r="D80" s="306">
        <v>1011.25</v>
      </c>
      <c r="E80" s="306">
        <v>993.59999999999991</v>
      </c>
      <c r="F80" s="306">
        <v>972.34999999999991</v>
      </c>
      <c r="G80" s="306">
        <v>954.69999999999982</v>
      </c>
      <c r="H80" s="306">
        <v>1032.5</v>
      </c>
      <c r="I80" s="306">
        <v>1050.1500000000001</v>
      </c>
      <c r="J80" s="306">
        <v>1071.4000000000001</v>
      </c>
      <c r="K80" s="305">
        <v>1028.9000000000001</v>
      </c>
      <c r="L80" s="305">
        <v>990</v>
      </c>
      <c r="M80" s="305">
        <v>0.38567000000000001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7118.9</v>
      </c>
      <c r="D81" s="306">
        <v>7121.8</v>
      </c>
      <c r="E81" s="306">
        <v>6997.1</v>
      </c>
      <c r="F81" s="306">
        <v>6875.3</v>
      </c>
      <c r="G81" s="306">
        <v>6750.6</v>
      </c>
      <c r="H81" s="306">
        <v>7243.6</v>
      </c>
      <c r="I81" s="306">
        <v>7368.2999999999993</v>
      </c>
      <c r="J81" s="306">
        <v>7490.1</v>
      </c>
      <c r="K81" s="305">
        <v>7246.5</v>
      </c>
      <c r="L81" s="305">
        <v>7000</v>
      </c>
      <c r="M81" s="305">
        <v>0.14327000000000001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1032.7</v>
      </c>
      <c r="D82" s="306">
        <v>1029.5666666666666</v>
      </c>
      <c r="E82" s="306">
        <v>1002.1333333333332</v>
      </c>
      <c r="F82" s="306">
        <v>971.56666666666661</v>
      </c>
      <c r="G82" s="306">
        <v>944.13333333333321</v>
      </c>
      <c r="H82" s="306">
        <v>1060.1333333333332</v>
      </c>
      <c r="I82" s="306">
        <v>1087.5666666666666</v>
      </c>
      <c r="J82" s="306">
        <v>1118.1333333333332</v>
      </c>
      <c r="K82" s="305">
        <v>1057</v>
      </c>
      <c r="L82" s="305">
        <v>999</v>
      </c>
      <c r="M82" s="305">
        <v>0.82043999999999995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13393.65</v>
      </c>
      <c r="D83" s="306">
        <v>13560.133333333331</v>
      </c>
      <c r="E83" s="306">
        <v>13010.966666666664</v>
      </c>
      <c r="F83" s="306">
        <v>12628.283333333333</v>
      </c>
      <c r="G83" s="306">
        <v>12079.116666666665</v>
      </c>
      <c r="H83" s="306">
        <v>13942.816666666662</v>
      </c>
      <c r="I83" s="306">
        <v>14491.98333333333</v>
      </c>
      <c r="J83" s="306">
        <v>14874.666666666661</v>
      </c>
      <c r="K83" s="305">
        <v>14109.3</v>
      </c>
      <c r="L83" s="305">
        <v>13177.45</v>
      </c>
      <c r="M83" s="305">
        <v>0.73307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326.64999999999998</v>
      </c>
      <c r="D84" s="306">
        <v>326.86666666666662</v>
      </c>
      <c r="E84" s="306">
        <v>323.78333333333325</v>
      </c>
      <c r="F84" s="306">
        <v>320.91666666666663</v>
      </c>
      <c r="G84" s="306">
        <v>317.83333333333326</v>
      </c>
      <c r="H84" s="306">
        <v>329.73333333333323</v>
      </c>
      <c r="I84" s="306">
        <v>332.81666666666661</v>
      </c>
      <c r="J84" s="306">
        <v>335.68333333333322</v>
      </c>
      <c r="K84" s="305">
        <v>329.95</v>
      </c>
      <c r="L84" s="305">
        <v>324</v>
      </c>
      <c r="M84" s="305">
        <v>50.939689999999999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433.75</v>
      </c>
      <c r="D85" s="306">
        <v>433.26666666666671</v>
      </c>
      <c r="E85" s="306">
        <v>421.08333333333343</v>
      </c>
      <c r="F85" s="306">
        <v>408.41666666666674</v>
      </c>
      <c r="G85" s="306">
        <v>396.23333333333346</v>
      </c>
      <c r="H85" s="306">
        <v>445.93333333333339</v>
      </c>
      <c r="I85" s="306">
        <v>458.11666666666667</v>
      </c>
      <c r="J85" s="306">
        <v>470.78333333333336</v>
      </c>
      <c r="K85" s="305">
        <v>445.45</v>
      </c>
      <c r="L85" s="305">
        <v>420.6</v>
      </c>
      <c r="M85" s="305">
        <v>2.35616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3332.05</v>
      </c>
      <c r="D86" s="306">
        <v>3342.9</v>
      </c>
      <c r="E86" s="306">
        <v>3297.2000000000003</v>
      </c>
      <c r="F86" s="306">
        <v>3262.3500000000004</v>
      </c>
      <c r="G86" s="306">
        <v>3216.6500000000005</v>
      </c>
      <c r="H86" s="306">
        <v>3377.75</v>
      </c>
      <c r="I86" s="306">
        <v>3423.45</v>
      </c>
      <c r="J86" s="306">
        <v>3458.2999999999997</v>
      </c>
      <c r="K86" s="305">
        <v>3388.6</v>
      </c>
      <c r="L86" s="305">
        <v>3308.05</v>
      </c>
      <c r="M86" s="305">
        <v>3.9405800000000002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723.3</v>
      </c>
      <c r="D87" s="306">
        <v>727.51666666666677</v>
      </c>
      <c r="E87" s="306">
        <v>715.58333333333348</v>
      </c>
      <c r="F87" s="306">
        <v>707.86666666666667</v>
      </c>
      <c r="G87" s="306">
        <v>695.93333333333339</v>
      </c>
      <c r="H87" s="306">
        <v>735.23333333333358</v>
      </c>
      <c r="I87" s="306">
        <v>747.16666666666674</v>
      </c>
      <c r="J87" s="306">
        <v>754.88333333333367</v>
      </c>
      <c r="K87" s="305">
        <v>739.45</v>
      </c>
      <c r="L87" s="305">
        <v>719.8</v>
      </c>
      <c r="M87" s="305">
        <v>7.7411500000000002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382.95</v>
      </c>
      <c r="D88" s="306">
        <v>382.81666666666666</v>
      </c>
      <c r="E88" s="306">
        <v>377.13333333333333</v>
      </c>
      <c r="F88" s="306">
        <v>371.31666666666666</v>
      </c>
      <c r="G88" s="306">
        <v>365.63333333333333</v>
      </c>
      <c r="H88" s="306">
        <v>388.63333333333333</v>
      </c>
      <c r="I88" s="306">
        <v>394.31666666666661</v>
      </c>
      <c r="J88" s="306">
        <v>400.13333333333333</v>
      </c>
      <c r="K88" s="305">
        <v>388.5</v>
      </c>
      <c r="L88" s="305">
        <v>377</v>
      </c>
      <c r="M88" s="305">
        <v>21.466229999999999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625.79999999999995</v>
      </c>
      <c r="D89" s="306">
        <v>622.9666666666667</v>
      </c>
      <c r="E89" s="306">
        <v>614.43333333333339</v>
      </c>
      <c r="F89" s="306">
        <v>603.06666666666672</v>
      </c>
      <c r="G89" s="306">
        <v>594.53333333333342</v>
      </c>
      <c r="H89" s="306">
        <v>634.33333333333337</v>
      </c>
      <c r="I89" s="306">
        <v>642.86666666666667</v>
      </c>
      <c r="J89" s="306">
        <v>654.23333333333335</v>
      </c>
      <c r="K89" s="305">
        <v>631.5</v>
      </c>
      <c r="L89" s="305">
        <v>611.6</v>
      </c>
      <c r="M89" s="305">
        <v>7.0899900000000002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2145.0500000000002</v>
      </c>
      <c r="D90" s="306">
        <v>2141.0333333333333</v>
      </c>
      <c r="E90" s="306">
        <v>2107.0666666666666</v>
      </c>
      <c r="F90" s="306">
        <v>2069.0833333333335</v>
      </c>
      <c r="G90" s="306">
        <v>2035.1166666666668</v>
      </c>
      <c r="H90" s="306">
        <v>2179.0166666666664</v>
      </c>
      <c r="I90" s="306">
        <v>2212.9833333333327</v>
      </c>
      <c r="J90" s="306">
        <v>2250.9666666666662</v>
      </c>
      <c r="K90" s="305">
        <v>2175</v>
      </c>
      <c r="L90" s="305">
        <v>2103.0500000000002</v>
      </c>
      <c r="M90" s="305">
        <v>0.78215999999999997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186.95</v>
      </c>
      <c r="D91" s="306">
        <v>188.85</v>
      </c>
      <c r="E91" s="306">
        <v>183.7</v>
      </c>
      <c r="F91" s="306">
        <v>180.45</v>
      </c>
      <c r="G91" s="306">
        <v>175.29999999999998</v>
      </c>
      <c r="H91" s="306">
        <v>192.1</v>
      </c>
      <c r="I91" s="306">
        <v>197.25000000000003</v>
      </c>
      <c r="J91" s="306">
        <v>200.5</v>
      </c>
      <c r="K91" s="305">
        <v>194</v>
      </c>
      <c r="L91" s="305">
        <v>185.6</v>
      </c>
      <c r="M91" s="305">
        <v>142.63882000000001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452.65</v>
      </c>
      <c r="D92" s="306">
        <v>458.2</v>
      </c>
      <c r="E92" s="306">
        <v>442.59999999999997</v>
      </c>
      <c r="F92" s="306">
        <v>432.54999999999995</v>
      </c>
      <c r="G92" s="306">
        <v>416.94999999999993</v>
      </c>
      <c r="H92" s="306">
        <v>468.25</v>
      </c>
      <c r="I92" s="306">
        <v>483.85</v>
      </c>
      <c r="J92" s="306">
        <v>493.90000000000003</v>
      </c>
      <c r="K92" s="305">
        <v>473.8</v>
      </c>
      <c r="L92" s="305">
        <v>448.15</v>
      </c>
      <c r="M92" s="305">
        <v>8.2447400000000002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800.5</v>
      </c>
      <c r="D93" s="306">
        <v>779.16666666666663</v>
      </c>
      <c r="E93" s="306">
        <v>744.33333333333326</v>
      </c>
      <c r="F93" s="306">
        <v>688.16666666666663</v>
      </c>
      <c r="G93" s="306">
        <v>653.33333333333326</v>
      </c>
      <c r="H93" s="306">
        <v>835.33333333333326</v>
      </c>
      <c r="I93" s="306">
        <v>870.16666666666652</v>
      </c>
      <c r="J93" s="306">
        <v>926.33333333333326</v>
      </c>
      <c r="K93" s="305">
        <v>814</v>
      </c>
      <c r="L93" s="305">
        <v>723</v>
      </c>
      <c r="M93" s="305">
        <v>8.4837199999999999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709.3</v>
      </c>
      <c r="D94" s="306">
        <v>713.9</v>
      </c>
      <c r="E94" s="306">
        <v>703.4</v>
      </c>
      <c r="F94" s="306">
        <v>697.5</v>
      </c>
      <c r="G94" s="306">
        <v>687</v>
      </c>
      <c r="H94" s="306">
        <v>719.8</v>
      </c>
      <c r="I94" s="306">
        <v>730.3</v>
      </c>
      <c r="J94" s="306">
        <v>736.19999999999993</v>
      </c>
      <c r="K94" s="305">
        <v>724.4</v>
      </c>
      <c r="L94" s="305">
        <v>708</v>
      </c>
      <c r="M94" s="305">
        <v>4.6798400000000004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105.4</v>
      </c>
      <c r="D95" s="306">
        <v>106.28333333333335</v>
      </c>
      <c r="E95" s="306">
        <v>104.16666666666669</v>
      </c>
      <c r="F95" s="306">
        <v>102.93333333333334</v>
      </c>
      <c r="G95" s="306">
        <v>100.81666666666668</v>
      </c>
      <c r="H95" s="306">
        <v>107.51666666666669</v>
      </c>
      <c r="I95" s="306">
        <v>109.63333333333334</v>
      </c>
      <c r="J95" s="306">
        <v>110.8666666666667</v>
      </c>
      <c r="K95" s="305">
        <v>108.4</v>
      </c>
      <c r="L95" s="305">
        <v>105.05</v>
      </c>
      <c r="M95" s="305">
        <v>7.1136400000000002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365.2</v>
      </c>
      <c r="D96" s="306">
        <v>364.59999999999997</v>
      </c>
      <c r="E96" s="306">
        <v>357.64999999999992</v>
      </c>
      <c r="F96" s="306">
        <v>350.09999999999997</v>
      </c>
      <c r="G96" s="306">
        <v>343.14999999999992</v>
      </c>
      <c r="H96" s="306">
        <v>372.14999999999992</v>
      </c>
      <c r="I96" s="306">
        <v>379.09999999999997</v>
      </c>
      <c r="J96" s="306">
        <v>386.64999999999992</v>
      </c>
      <c r="K96" s="305">
        <v>371.55</v>
      </c>
      <c r="L96" s="305">
        <v>357.05</v>
      </c>
      <c r="M96" s="305">
        <v>2.6426699999999999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1133.05</v>
      </c>
      <c r="D97" s="306">
        <v>1125.8333333333333</v>
      </c>
      <c r="E97" s="306">
        <v>1109.6166666666666</v>
      </c>
      <c r="F97" s="306">
        <v>1086.1833333333334</v>
      </c>
      <c r="G97" s="306">
        <v>1069.9666666666667</v>
      </c>
      <c r="H97" s="306">
        <v>1149.2666666666664</v>
      </c>
      <c r="I97" s="306">
        <v>1165.4833333333331</v>
      </c>
      <c r="J97" s="306">
        <v>1188.9166666666663</v>
      </c>
      <c r="K97" s="305">
        <v>1142.05</v>
      </c>
      <c r="L97" s="305">
        <v>1102.4000000000001</v>
      </c>
      <c r="M97" s="305">
        <v>4.6784999999999997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1026.1500000000001</v>
      </c>
      <c r="D98" s="306">
        <v>1030.3666666666668</v>
      </c>
      <c r="E98" s="306">
        <v>1013.7833333333335</v>
      </c>
      <c r="F98" s="306">
        <v>1001.4166666666667</v>
      </c>
      <c r="G98" s="306">
        <v>984.83333333333348</v>
      </c>
      <c r="H98" s="306">
        <v>1042.7333333333336</v>
      </c>
      <c r="I98" s="306">
        <v>1059.3166666666666</v>
      </c>
      <c r="J98" s="306">
        <v>1071.6833333333336</v>
      </c>
      <c r="K98" s="305">
        <v>1046.95</v>
      </c>
      <c r="L98" s="305">
        <v>1018</v>
      </c>
      <c r="M98" s="305">
        <v>0.41067999999999999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17.55</v>
      </c>
      <c r="D99" s="306">
        <v>17.516666666666666</v>
      </c>
      <c r="E99" s="306">
        <v>17.333333333333332</v>
      </c>
      <c r="F99" s="306">
        <v>17.116666666666667</v>
      </c>
      <c r="G99" s="306">
        <v>16.933333333333334</v>
      </c>
      <c r="H99" s="306">
        <v>17.733333333333331</v>
      </c>
      <c r="I99" s="306">
        <v>17.916666666666668</v>
      </c>
      <c r="J99" s="306">
        <v>18.133333333333329</v>
      </c>
      <c r="K99" s="305">
        <v>17.7</v>
      </c>
      <c r="L99" s="305">
        <v>17.3</v>
      </c>
      <c r="M99" s="305">
        <v>12.717879999999999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535.4</v>
      </c>
      <c r="D100" s="306">
        <v>533.13333333333333</v>
      </c>
      <c r="E100" s="306">
        <v>526.26666666666665</v>
      </c>
      <c r="F100" s="306">
        <v>517.13333333333333</v>
      </c>
      <c r="G100" s="306">
        <v>510.26666666666665</v>
      </c>
      <c r="H100" s="306">
        <v>542.26666666666665</v>
      </c>
      <c r="I100" s="306">
        <v>549.13333333333321</v>
      </c>
      <c r="J100" s="306">
        <v>558.26666666666665</v>
      </c>
      <c r="K100" s="305">
        <v>540</v>
      </c>
      <c r="L100" s="305">
        <v>524</v>
      </c>
      <c r="M100" s="305">
        <v>1.1307700000000001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703.75</v>
      </c>
      <c r="D101" s="306">
        <v>704.25</v>
      </c>
      <c r="E101" s="306">
        <v>694.5</v>
      </c>
      <c r="F101" s="306">
        <v>685.25</v>
      </c>
      <c r="G101" s="306">
        <v>675.5</v>
      </c>
      <c r="H101" s="306">
        <v>713.5</v>
      </c>
      <c r="I101" s="306">
        <v>723.25</v>
      </c>
      <c r="J101" s="306">
        <v>732.5</v>
      </c>
      <c r="K101" s="305">
        <v>714</v>
      </c>
      <c r="L101" s="305">
        <v>695</v>
      </c>
      <c r="M101" s="305">
        <v>1.0074099999999999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3910.35</v>
      </c>
      <c r="D102" s="306">
        <v>3921.6333333333332</v>
      </c>
      <c r="E102" s="306">
        <v>3851.1666666666665</v>
      </c>
      <c r="F102" s="306">
        <v>3791.9833333333331</v>
      </c>
      <c r="G102" s="306">
        <v>3721.5166666666664</v>
      </c>
      <c r="H102" s="306">
        <v>3980.8166666666666</v>
      </c>
      <c r="I102" s="306">
        <v>4051.2833333333338</v>
      </c>
      <c r="J102" s="306">
        <v>4110.4666666666672</v>
      </c>
      <c r="K102" s="305">
        <v>3992.1</v>
      </c>
      <c r="L102" s="305">
        <v>3862.45</v>
      </c>
      <c r="M102" s="305">
        <v>0.14484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79.75</v>
      </c>
      <c r="D103" s="306">
        <v>79.316666666666663</v>
      </c>
      <c r="E103" s="306">
        <v>78.633333333333326</v>
      </c>
      <c r="F103" s="306">
        <v>77.516666666666666</v>
      </c>
      <c r="G103" s="306">
        <v>76.833333333333329</v>
      </c>
      <c r="H103" s="306">
        <v>80.433333333333323</v>
      </c>
      <c r="I103" s="306">
        <v>81.11666666666666</v>
      </c>
      <c r="J103" s="306">
        <v>82.23333333333332</v>
      </c>
      <c r="K103" s="305">
        <v>80</v>
      </c>
      <c r="L103" s="305">
        <v>78.2</v>
      </c>
      <c r="M103" s="305">
        <v>9.5836500000000004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616.79999999999995</v>
      </c>
      <c r="D104" s="306">
        <v>618.9</v>
      </c>
      <c r="E104" s="306">
        <v>612.9</v>
      </c>
      <c r="F104" s="306">
        <v>609</v>
      </c>
      <c r="G104" s="306">
        <v>603</v>
      </c>
      <c r="H104" s="306">
        <v>622.79999999999995</v>
      </c>
      <c r="I104" s="306">
        <v>628.79999999999995</v>
      </c>
      <c r="J104" s="306">
        <v>632.69999999999993</v>
      </c>
      <c r="K104" s="305">
        <v>624.9</v>
      </c>
      <c r="L104" s="305">
        <v>615</v>
      </c>
      <c r="M104" s="305">
        <v>0.20879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171.75</v>
      </c>
      <c r="D105" s="306">
        <v>172.18333333333331</v>
      </c>
      <c r="E105" s="306">
        <v>168.66666666666663</v>
      </c>
      <c r="F105" s="306">
        <v>165.58333333333331</v>
      </c>
      <c r="G105" s="306">
        <v>162.06666666666663</v>
      </c>
      <c r="H105" s="306">
        <v>175.26666666666662</v>
      </c>
      <c r="I105" s="306">
        <v>178.78333333333333</v>
      </c>
      <c r="J105" s="306">
        <v>181.86666666666662</v>
      </c>
      <c r="K105" s="305">
        <v>175.7</v>
      </c>
      <c r="L105" s="305">
        <v>169.1</v>
      </c>
      <c r="M105" s="305">
        <v>7.4066099999999997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287.2</v>
      </c>
      <c r="D106" s="306">
        <v>288.40000000000003</v>
      </c>
      <c r="E106" s="306">
        <v>283.80000000000007</v>
      </c>
      <c r="F106" s="306">
        <v>280.40000000000003</v>
      </c>
      <c r="G106" s="306">
        <v>275.80000000000007</v>
      </c>
      <c r="H106" s="306">
        <v>291.80000000000007</v>
      </c>
      <c r="I106" s="306">
        <v>296.40000000000009</v>
      </c>
      <c r="J106" s="306">
        <v>299.80000000000007</v>
      </c>
      <c r="K106" s="305">
        <v>293</v>
      </c>
      <c r="L106" s="305">
        <v>285</v>
      </c>
      <c r="M106" s="305">
        <v>1.24647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400.55</v>
      </c>
      <c r="D107" s="306">
        <v>402.38333333333338</v>
      </c>
      <c r="E107" s="306">
        <v>390.66666666666674</v>
      </c>
      <c r="F107" s="306">
        <v>380.78333333333336</v>
      </c>
      <c r="G107" s="306">
        <v>369.06666666666672</v>
      </c>
      <c r="H107" s="306">
        <v>412.26666666666677</v>
      </c>
      <c r="I107" s="306">
        <v>423.98333333333335</v>
      </c>
      <c r="J107" s="306">
        <v>433.86666666666679</v>
      </c>
      <c r="K107" s="305">
        <v>414.1</v>
      </c>
      <c r="L107" s="305">
        <v>392.5</v>
      </c>
      <c r="M107" s="305">
        <v>25.921309999999998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638.54999999999995</v>
      </c>
      <c r="D108" s="306">
        <v>642.33333333333337</v>
      </c>
      <c r="E108" s="306">
        <v>629.7166666666667</v>
      </c>
      <c r="F108" s="306">
        <v>620.88333333333333</v>
      </c>
      <c r="G108" s="306">
        <v>608.26666666666665</v>
      </c>
      <c r="H108" s="306">
        <v>651.16666666666674</v>
      </c>
      <c r="I108" s="306">
        <v>663.7833333333333</v>
      </c>
      <c r="J108" s="306">
        <v>672.61666666666679</v>
      </c>
      <c r="K108" s="305">
        <v>654.95000000000005</v>
      </c>
      <c r="L108" s="305">
        <v>633.5</v>
      </c>
      <c r="M108" s="305">
        <v>12.21336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612.6</v>
      </c>
      <c r="D109" s="306">
        <v>621.58333333333337</v>
      </c>
      <c r="E109" s="306">
        <v>596.16666666666674</v>
      </c>
      <c r="F109" s="306">
        <v>579.73333333333335</v>
      </c>
      <c r="G109" s="306">
        <v>554.31666666666672</v>
      </c>
      <c r="H109" s="306">
        <v>638.01666666666677</v>
      </c>
      <c r="I109" s="306">
        <v>663.43333333333351</v>
      </c>
      <c r="J109" s="306">
        <v>679.86666666666679</v>
      </c>
      <c r="K109" s="305">
        <v>647</v>
      </c>
      <c r="L109" s="305">
        <v>605.15</v>
      </c>
      <c r="M109" s="305">
        <v>0.46700999999999998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938</v>
      </c>
      <c r="D110" s="306">
        <v>942.11666666666667</v>
      </c>
      <c r="E110" s="306">
        <v>930.2833333333333</v>
      </c>
      <c r="F110" s="306">
        <v>922.56666666666661</v>
      </c>
      <c r="G110" s="306">
        <v>910.73333333333323</v>
      </c>
      <c r="H110" s="306">
        <v>949.83333333333337</v>
      </c>
      <c r="I110" s="306">
        <v>961.66666666666663</v>
      </c>
      <c r="J110" s="306">
        <v>969.38333333333344</v>
      </c>
      <c r="K110" s="305">
        <v>953.95</v>
      </c>
      <c r="L110" s="305">
        <v>934.4</v>
      </c>
      <c r="M110" s="305">
        <v>11.98917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181.2</v>
      </c>
      <c r="D111" s="306">
        <v>181.79999999999998</v>
      </c>
      <c r="E111" s="306">
        <v>180.09999999999997</v>
      </c>
      <c r="F111" s="306">
        <v>178.99999999999997</v>
      </c>
      <c r="G111" s="306">
        <v>177.29999999999995</v>
      </c>
      <c r="H111" s="306">
        <v>182.89999999999998</v>
      </c>
      <c r="I111" s="306">
        <v>184.59999999999997</v>
      </c>
      <c r="J111" s="306">
        <v>185.7</v>
      </c>
      <c r="K111" s="305">
        <v>183.5</v>
      </c>
      <c r="L111" s="305">
        <v>180.7</v>
      </c>
      <c r="M111" s="305">
        <v>93.960070000000002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312.95</v>
      </c>
      <c r="D112" s="306">
        <v>315.63333333333327</v>
      </c>
      <c r="E112" s="306">
        <v>307.36666666666656</v>
      </c>
      <c r="F112" s="306">
        <v>301.7833333333333</v>
      </c>
      <c r="G112" s="306">
        <v>293.51666666666659</v>
      </c>
      <c r="H112" s="306">
        <v>321.21666666666653</v>
      </c>
      <c r="I112" s="306">
        <v>329.48333333333329</v>
      </c>
      <c r="J112" s="306">
        <v>335.06666666666649</v>
      </c>
      <c r="K112" s="305">
        <v>323.89999999999998</v>
      </c>
      <c r="L112" s="305">
        <v>310.05</v>
      </c>
      <c r="M112" s="305">
        <v>1.0699000000000001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3664.8</v>
      </c>
      <c r="D113" s="306">
        <v>3707.8333333333335</v>
      </c>
      <c r="E113" s="306">
        <v>3580.9666666666672</v>
      </c>
      <c r="F113" s="306">
        <v>3497.1333333333337</v>
      </c>
      <c r="G113" s="306">
        <v>3370.2666666666673</v>
      </c>
      <c r="H113" s="306">
        <v>3791.666666666667</v>
      </c>
      <c r="I113" s="306">
        <v>3918.5333333333328</v>
      </c>
      <c r="J113" s="306">
        <v>4002.3666666666668</v>
      </c>
      <c r="K113" s="305">
        <v>3834.7</v>
      </c>
      <c r="L113" s="305">
        <v>3624</v>
      </c>
      <c r="M113" s="305">
        <v>4.7876300000000001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1564.6</v>
      </c>
      <c r="D114" s="306">
        <v>1574.8333333333333</v>
      </c>
      <c r="E114" s="306">
        <v>1549.7166666666665</v>
      </c>
      <c r="F114" s="306">
        <v>1534.8333333333333</v>
      </c>
      <c r="G114" s="306">
        <v>1509.7166666666665</v>
      </c>
      <c r="H114" s="306">
        <v>1589.7166666666665</v>
      </c>
      <c r="I114" s="306">
        <v>1614.8333333333333</v>
      </c>
      <c r="J114" s="306">
        <v>1629.7166666666665</v>
      </c>
      <c r="K114" s="305">
        <v>1599.95</v>
      </c>
      <c r="L114" s="305">
        <v>1559.95</v>
      </c>
      <c r="M114" s="305">
        <v>3.1849500000000002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606.70000000000005</v>
      </c>
      <c r="D115" s="306">
        <v>608.48333333333335</v>
      </c>
      <c r="E115" s="306">
        <v>600.2166666666667</v>
      </c>
      <c r="F115" s="306">
        <v>593.73333333333335</v>
      </c>
      <c r="G115" s="306">
        <v>585.4666666666667</v>
      </c>
      <c r="H115" s="306">
        <v>614.9666666666667</v>
      </c>
      <c r="I115" s="306">
        <v>623.23333333333335</v>
      </c>
      <c r="J115" s="306">
        <v>629.7166666666667</v>
      </c>
      <c r="K115" s="305">
        <v>616.75</v>
      </c>
      <c r="L115" s="305">
        <v>602</v>
      </c>
      <c r="M115" s="305">
        <v>10.51042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908.65</v>
      </c>
      <c r="D116" s="306">
        <v>908.61666666666679</v>
      </c>
      <c r="E116" s="306">
        <v>895.23333333333358</v>
      </c>
      <c r="F116" s="306">
        <v>881.81666666666683</v>
      </c>
      <c r="G116" s="306">
        <v>868.43333333333362</v>
      </c>
      <c r="H116" s="306">
        <v>922.03333333333353</v>
      </c>
      <c r="I116" s="306">
        <v>935.41666666666674</v>
      </c>
      <c r="J116" s="306">
        <v>948.83333333333348</v>
      </c>
      <c r="K116" s="305">
        <v>922</v>
      </c>
      <c r="L116" s="305">
        <v>895.2</v>
      </c>
      <c r="M116" s="305">
        <v>4.6805300000000001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961.8</v>
      </c>
      <c r="D117" s="306">
        <v>968.18333333333339</v>
      </c>
      <c r="E117" s="306">
        <v>948.61666666666679</v>
      </c>
      <c r="F117" s="306">
        <v>935.43333333333339</v>
      </c>
      <c r="G117" s="306">
        <v>915.86666666666679</v>
      </c>
      <c r="H117" s="306">
        <v>981.36666666666679</v>
      </c>
      <c r="I117" s="306">
        <v>1000.9333333333334</v>
      </c>
      <c r="J117" s="306">
        <v>1014.1166666666668</v>
      </c>
      <c r="K117" s="305">
        <v>987.75</v>
      </c>
      <c r="L117" s="305">
        <v>955</v>
      </c>
      <c r="M117" s="305">
        <v>1.02603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3659.1</v>
      </c>
      <c r="D118" s="306">
        <v>3645.5833333333335</v>
      </c>
      <c r="E118" s="306">
        <v>3591.166666666667</v>
      </c>
      <c r="F118" s="306">
        <v>3523.2333333333336</v>
      </c>
      <c r="G118" s="306">
        <v>3468.8166666666671</v>
      </c>
      <c r="H118" s="306">
        <v>3713.5166666666669</v>
      </c>
      <c r="I118" s="306">
        <v>3767.9333333333338</v>
      </c>
      <c r="J118" s="306">
        <v>3835.8666666666668</v>
      </c>
      <c r="K118" s="305">
        <v>3700</v>
      </c>
      <c r="L118" s="305">
        <v>3577.65</v>
      </c>
      <c r="M118" s="305">
        <v>0.68728999999999996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336.2</v>
      </c>
      <c r="D119" s="306">
        <v>339.09999999999997</v>
      </c>
      <c r="E119" s="306">
        <v>329.79999999999995</v>
      </c>
      <c r="F119" s="306">
        <v>323.39999999999998</v>
      </c>
      <c r="G119" s="306">
        <v>314.09999999999997</v>
      </c>
      <c r="H119" s="306">
        <v>345.49999999999994</v>
      </c>
      <c r="I119" s="306">
        <v>354.8</v>
      </c>
      <c r="J119" s="306">
        <v>361.19999999999993</v>
      </c>
      <c r="K119" s="305">
        <v>348.4</v>
      </c>
      <c r="L119" s="305">
        <v>332.7</v>
      </c>
      <c r="M119" s="305">
        <v>11.738099999999999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184.5</v>
      </c>
      <c r="D120" s="306">
        <v>185.61666666666667</v>
      </c>
      <c r="E120" s="306">
        <v>182.23333333333335</v>
      </c>
      <c r="F120" s="306">
        <v>179.96666666666667</v>
      </c>
      <c r="G120" s="306">
        <v>176.58333333333334</v>
      </c>
      <c r="H120" s="306">
        <v>187.88333333333335</v>
      </c>
      <c r="I120" s="306">
        <v>191.26666666666668</v>
      </c>
      <c r="J120" s="306">
        <v>193.53333333333336</v>
      </c>
      <c r="K120" s="305">
        <v>189</v>
      </c>
      <c r="L120" s="305">
        <v>183.35</v>
      </c>
      <c r="M120" s="305">
        <v>2.4273799999999999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124.9</v>
      </c>
      <c r="D121" s="306">
        <v>123.66666666666667</v>
      </c>
      <c r="E121" s="306">
        <v>121.58333333333334</v>
      </c>
      <c r="F121" s="306">
        <v>118.26666666666667</v>
      </c>
      <c r="G121" s="306">
        <v>116.18333333333334</v>
      </c>
      <c r="H121" s="306">
        <v>126.98333333333335</v>
      </c>
      <c r="I121" s="306">
        <v>129.06666666666669</v>
      </c>
      <c r="J121" s="306">
        <v>132.38333333333335</v>
      </c>
      <c r="K121" s="305">
        <v>125.75</v>
      </c>
      <c r="L121" s="305">
        <v>120.35</v>
      </c>
      <c r="M121" s="305">
        <v>11.254099999999999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991.45</v>
      </c>
      <c r="D122" s="306">
        <v>999.05000000000007</v>
      </c>
      <c r="E122" s="306">
        <v>974.60000000000014</v>
      </c>
      <c r="F122" s="306">
        <v>957.75000000000011</v>
      </c>
      <c r="G122" s="306">
        <v>933.30000000000018</v>
      </c>
      <c r="H122" s="306">
        <v>1015.9000000000001</v>
      </c>
      <c r="I122" s="306">
        <v>1040.3500000000001</v>
      </c>
      <c r="J122" s="306">
        <v>1057.2</v>
      </c>
      <c r="K122" s="305">
        <v>1023.5</v>
      </c>
      <c r="L122" s="305">
        <v>982.2</v>
      </c>
      <c r="M122" s="305">
        <v>5.4940800000000003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775.45</v>
      </c>
      <c r="D123" s="306">
        <v>778.9</v>
      </c>
      <c r="E123" s="306">
        <v>765.84999999999991</v>
      </c>
      <c r="F123" s="306">
        <v>756.24999999999989</v>
      </c>
      <c r="G123" s="306">
        <v>743.19999999999982</v>
      </c>
      <c r="H123" s="306">
        <v>788.5</v>
      </c>
      <c r="I123" s="306">
        <v>801.55</v>
      </c>
      <c r="J123" s="306">
        <v>811.15000000000009</v>
      </c>
      <c r="K123" s="305">
        <v>791.95</v>
      </c>
      <c r="L123" s="305">
        <v>769.3</v>
      </c>
      <c r="M123" s="305">
        <v>1.65435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492.1</v>
      </c>
      <c r="D124" s="306">
        <v>494.76666666666671</v>
      </c>
      <c r="E124" s="306">
        <v>486.68333333333339</v>
      </c>
      <c r="F124" s="306">
        <v>481.26666666666671</v>
      </c>
      <c r="G124" s="306">
        <v>473.18333333333339</v>
      </c>
      <c r="H124" s="306">
        <v>500.18333333333339</v>
      </c>
      <c r="I124" s="306">
        <v>508.26666666666677</v>
      </c>
      <c r="J124" s="306">
        <v>513.68333333333339</v>
      </c>
      <c r="K124" s="305">
        <v>502.85</v>
      </c>
      <c r="L124" s="305">
        <v>489.35</v>
      </c>
      <c r="M124" s="305">
        <v>20.533550000000002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1369.15</v>
      </c>
      <c r="D125" s="306">
        <v>1375.2333333333333</v>
      </c>
      <c r="E125" s="306">
        <v>1340.4666666666667</v>
      </c>
      <c r="F125" s="306">
        <v>1311.7833333333333</v>
      </c>
      <c r="G125" s="306">
        <v>1277.0166666666667</v>
      </c>
      <c r="H125" s="306">
        <v>1403.9166666666667</v>
      </c>
      <c r="I125" s="306">
        <v>1438.6833333333336</v>
      </c>
      <c r="J125" s="306">
        <v>1467.3666666666668</v>
      </c>
      <c r="K125" s="305">
        <v>1410</v>
      </c>
      <c r="L125" s="305">
        <v>1346.55</v>
      </c>
      <c r="M125" s="305">
        <v>2.2574700000000001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224.25</v>
      </c>
      <c r="D126" s="306">
        <v>224.58333333333334</v>
      </c>
      <c r="E126" s="306">
        <v>221.91666666666669</v>
      </c>
      <c r="F126" s="306">
        <v>219.58333333333334</v>
      </c>
      <c r="G126" s="306">
        <v>216.91666666666669</v>
      </c>
      <c r="H126" s="306">
        <v>226.91666666666669</v>
      </c>
      <c r="I126" s="306">
        <v>229.58333333333337</v>
      </c>
      <c r="J126" s="306">
        <v>231.91666666666669</v>
      </c>
      <c r="K126" s="305">
        <v>227.25</v>
      </c>
      <c r="L126" s="305">
        <v>222.25</v>
      </c>
      <c r="M126" s="305">
        <v>2.1229200000000001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82.9</v>
      </c>
      <c r="D127" s="306">
        <v>82.583333333333329</v>
      </c>
      <c r="E127" s="306">
        <v>81.316666666666663</v>
      </c>
      <c r="F127" s="306">
        <v>79.733333333333334</v>
      </c>
      <c r="G127" s="306">
        <v>78.466666666666669</v>
      </c>
      <c r="H127" s="306">
        <v>84.166666666666657</v>
      </c>
      <c r="I127" s="306">
        <v>85.433333333333337</v>
      </c>
      <c r="J127" s="306">
        <v>87.016666666666652</v>
      </c>
      <c r="K127" s="305">
        <v>83.85</v>
      </c>
      <c r="L127" s="305">
        <v>81</v>
      </c>
      <c r="M127" s="305">
        <v>15.797599999999999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952</v>
      </c>
      <c r="D128" s="306">
        <v>945.0333333333333</v>
      </c>
      <c r="E128" s="306">
        <v>920.06666666666661</v>
      </c>
      <c r="F128" s="306">
        <v>888.13333333333333</v>
      </c>
      <c r="G128" s="306">
        <v>863.16666666666663</v>
      </c>
      <c r="H128" s="306">
        <v>976.96666666666658</v>
      </c>
      <c r="I128" s="306">
        <v>1001.9333333333333</v>
      </c>
      <c r="J128" s="306">
        <v>1033.8666666666666</v>
      </c>
      <c r="K128" s="305">
        <v>970</v>
      </c>
      <c r="L128" s="305">
        <v>913.1</v>
      </c>
      <c r="M128" s="305">
        <v>1.7193499999999999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1981.75</v>
      </c>
      <c r="D129" s="306">
        <v>1985.2666666666667</v>
      </c>
      <c r="E129" s="306">
        <v>1960.5333333333333</v>
      </c>
      <c r="F129" s="306">
        <v>1939.3166666666666</v>
      </c>
      <c r="G129" s="306">
        <v>1914.5833333333333</v>
      </c>
      <c r="H129" s="306">
        <v>2006.4833333333333</v>
      </c>
      <c r="I129" s="306">
        <v>2031.2166666666665</v>
      </c>
      <c r="J129" s="306">
        <v>2052.4333333333334</v>
      </c>
      <c r="K129" s="305">
        <v>2010</v>
      </c>
      <c r="L129" s="305">
        <v>1964.05</v>
      </c>
      <c r="M129" s="305">
        <v>4.1680099999999998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228.4</v>
      </c>
      <c r="D130" s="306">
        <v>226.4</v>
      </c>
      <c r="E130" s="306">
        <v>222</v>
      </c>
      <c r="F130" s="306">
        <v>215.6</v>
      </c>
      <c r="G130" s="306">
        <v>211.2</v>
      </c>
      <c r="H130" s="306">
        <v>232.8</v>
      </c>
      <c r="I130" s="306">
        <v>237.20000000000005</v>
      </c>
      <c r="J130" s="306">
        <v>243.60000000000002</v>
      </c>
      <c r="K130" s="305">
        <v>230.8</v>
      </c>
      <c r="L130" s="305">
        <v>220</v>
      </c>
      <c r="M130" s="305">
        <v>35.456139999999998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50</v>
      </c>
      <c r="D131" s="306">
        <v>49.366666666666667</v>
      </c>
      <c r="E131" s="306">
        <v>47.233333333333334</v>
      </c>
      <c r="F131" s="306">
        <v>44.466666666666669</v>
      </c>
      <c r="G131" s="306">
        <v>42.333333333333336</v>
      </c>
      <c r="H131" s="306">
        <v>52.133333333333333</v>
      </c>
      <c r="I131" s="306">
        <v>54.266666666666673</v>
      </c>
      <c r="J131" s="306">
        <v>57.033333333333331</v>
      </c>
      <c r="K131" s="305">
        <v>51.5</v>
      </c>
      <c r="L131" s="305">
        <v>46.6</v>
      </c>
      <c r="M131" s="305">
        <v>103.97533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734.1</v>
      </c>
      <c r="D132" s="306">
        <v>729.76666666666677</v>
      </c>
      <c r="E132" s="306">
        <v>709.33333333333348</v>
      </c>
      <c r="F132" s="306">
        <v>684.56666666666672</v>
      </c>
      <c r="G132" s="306">
        <v>664.13333333333344</v>
      </c>
      <c r="H132" s="306">
        <v>754.53333333333353</v>
      </c>
      <c r="I132" s="306">
        <v>774.9666666666667</v>
      </c>
      <c r="J132" s="306">
        <v>799.73333333333358</v>
      </c>
      <c r="K132" s="305">
        <v>750.2</v>
      </c>
      <c r="L132" s="305">
        <v>705</v>
      </c>
      <c r="M132" s="305">
        <v>0.51978000000000002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4199.2</v>
      </c>
      <c r="D133" s="306">
        <v>4242.05</v>
      </c>
      <c r="E133" s="306">
        <v>4147.1500000000005</v>
      </c>
      <c r="F133" s="306">
        <v>4095.1000000000004</v>
      </c>
      <c r="G133" s="306">
        <v>4000.2000000000007</v>
      </c>
      <c r="H133" s="306">
        <v>4294.1000000000004</v>
      </c>
      <c r="I133" s="306">
        <v>4389</v>
      </c>
      <c r="J133" s="306">
        <v>4441.05</v>
      </c>
      <c r="K133" s="305">
        <v>4336.95</v>
      </c>
      <c r="L133" s="305">
        <v>4190</v>
      </c>
      <c r="M133" s="305">
        <v>2.8847999999999998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3379.25</v>
      </c>
      <c r="D134" s="306">
        <v>3398.4333333333329</v>
      </c>
      <c r="E134" s="306">
        <v>3341.8666666666659</v>
      </c>
      <c r="F134" s="306">
        <v>3304.4833333333331</v>
      </c>
      <c r="G134" s="306">
        <v>3247.9166666666661</v>
      </c>
      <c r="H134" s="306">
        <v>3435.8166666666657</v>
      </c>
      <c r="I134" s="306">
        <v>3492.3833333333323</v>
      </c>
      <c r="J134" s="306">
        <v>3529.7666666666655</v>
      </c>
      <c r="K134" s="305">
        <v>3455</v>
      </c>
      <c r="L134" s="305">
        <v>3361.05</v>
      </c>
      <c r="M134" s="305">
        <v>2.1450300000000002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320.60000000000002</v>
      </c>
      <c r="D135" s="306">
        <v>318.48333333333335</v>
      </c>
      <c r="E135" s="306">
        <v>311.16666666666669</v>
      </c>
      <c r="F135" s="306">
        <v>301.73333333333335</v>
      </c>
      <c r="G135" s="306">
        <v>294.41666666666669</v>
      </c>
      <c r="H135" s="306">
        <v>327.91666666666669</v>
      </c>
      <c r="I135" s="306">
        <v>335.23333333333329</v>
      </c>
      <c r="J135" s="306">
        <v>344.66666666666669</v>
      </c>
      <c r="K135" s="305">
        <v>325.8</v>
      </c>
      <c r="L135" s="305">
        <v>309.05</v>
      </c>
      <c r="M135" s="305">
        <v>101.08593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3614.85</v>
      </c>
      <c r="D136" s="306">
        <v>3585.1166666666668</v>
      </c>
      <c r="E136" s="306">
        <v>3521.2333333333336</v>
      </c>
      <c r="F136" s="306">
        <v>3427.6166666666668</v>
      </c>
      <c r="G136" s="306">
        <v>3363.7333333333336</v>
      </c>
      <c r="H136" s="306">
        <v>3678.7333333333336</v>
      </c>
      <c r="I136" s="306">
        <v>3742.6166666666668</v>
      </c>
      <c r="J136" s="306">
        <v>3836.2333333333336</v>
      </c>
      <c r="K136" s="305">
        <v>3649</v>
      </c>
      <c r="L136" s="305">
        <v>3491.5</v>
      </c>
      <c r="M136" s="305">
        <v>4.3965800000000002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3929.45</v>
      </c>
      <c r="D137" s="306">
        <v>3924.4166666666665</v>
      </c>
      <c r="E137" s="306">
        <v>3834.083333333333</v>
      </c>
      <c r="F137" s="306">
        <v>3738.7166666666667</v>
      </c>
      <c r="G137" s="306">
        <v>3648.3833333333332</v>
      </c>
      <c r="H137" s="306">
        <v>4019.7833333333328</v>
      </c>
      <c r="I137" s="306">
        <v>4110.1166666666659</v>
      </c>
      <c r="J137" s="306">
        <v>4205.4833333333327</v>
      </c>
      <c r="K137" s="305">
        <v>4014.75</v>
      </c>
      <c r="L137" s="305">
        <v>3829.05</v>
      </c>
      <c r="M137" s="305">
        <v>18.258109999999999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2136.1999999999998</v>
      </c>
      <c r="D138" s="306">
        <v>2127.0166666666664</v>
      </c>
      <c r="E138" s="306">
        <v>2104.1833333333329</v>
      </c>
      <c r="F138" s="306">
        <v>2072.1666666666665</v>
      </c>
      <c r="G138" s="306">
        <v>2049.333333333333</v>
      </c>
      <c r="H138" s="306">
        <v>2159.0333333333328</v>
      </c>
      <c r="I138" s="306">
        <v>2181.8666666666668</v>
      </c>
      <c r="J138" s="306">
        <v>2213.8833333333328</v>
      </c>
      <c r="K138" s="305">
        <v>2149.85</v>
      </c>
      <c r="L138" s="305">
        <v>2095</v>
      </c>
      <c r="M138" s="305">
        <v>0.30176999999999998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55.5</v>
      </c>
      <c r="D139" s="306">
        <v>55.316666666666663</v>
      </c>
      <c r="E139" s="306">
        <v>54.433333333333323</v>
      </c>
      <c r="F139" s="306">
        <v>53.36666666666666</v>
      </c>
      <c r="G139" s="306">
        <v>52.48333333333332</v>
      </c>
      <c r="H139" s="306">
        <v>56.383333333333326</v>
      </c>
      <c r="I139" s="306">
        <v>57.266666666666666</v>
      </c>
      <c r="J139" s="306">
        <v>58.333333333333329</v>
      </c>
      <c r="K139" s="305">
        <v>56.2</v>
      </c>
      <c r="L139" s="305">
        <v>54.25</v>
      </c>
      <c r="M139" s="305">
        <v>9.6690299999999993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2650.5</v>
      </c>
      <c r="D140" s="306">
        <v>2670.1666666666665</v>
      </c>
      <c r="E140" s="306">
        <v>2602.333333333333</v>
      </c>
      <c r="F140" s="306">
        <v>2554.1666666666665</v>
      </c>
      <c r="G140" s="306">
        <v>2486.333333333333</v>
      </c>
      <c r="H140" s="306">
        <v>2718.333333333333</v>
      </c>
      <c r="I140" s="306">
        <v>2786.1666666666661</v>
      </c>
      <c r="J140" s="306">
        <v>2834.333333333333</v>
      </c>
      <c r="K140" s="305">
        <v>2738</v>
      </c>
      <c r="L140" s="305">
        <v>2622</v>
      </c>
      <c r="M140" s="305">
        <v>15.92952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489.2</v>
      </c>
      <c r="D141" s="306">
        <v>488.73333333333335</v>
      </c>
      <c r="E141" s="306">
        <v>479.4666666666667</v>
      </c>
      <c r="F141" s="306">
        <v>469.73333333333335</v>
      </c>
      <c r="G141" s="306">
        <v>460.4666666666667</v>
      </c>
      <c r="H141" s="306">
        <v>498.4666666666667</v>
      </c>
      <c r="I141" s="306">
        <v>507.73333333333335</v>
      </c>
      <c r="J141" s="306">
        <v>517.4666666666667</v>
      </c>
      <c r="K141" s="305">
        <v>498</v>
      </c>
      <c r="L141" s="305">
        <v>479</v>
      </c>
      <c r="M141" s="305">
        <v>3.3809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138.4</v>
      </c>
      <c r="D142" s="306">
        <v>137.61666666666665</v>
      </c>
      <c r="E142" s="306">
        <v>133.98333333333329</v>
      </c>
      <c r="F142" s="306">
        <v>129.56666666666663</v>
      </c>
      <c r="G142" s="306">
        <v>125.93333333333328</v>
      </c>
      <c r="H142" s="306">
        <v>142.0333333333333</v>
      </c>
      <c r="I142" s="306">
        <v>145.66666666666669</v>
      </c>
      <c r="J142" s="306">
        <v>150.08333333333331</v>
      </c>
      <c r="K142" s="305">
        <v>141.25</v>
      </c>
      <c r="L142" s="305">
        <v>133.19999999999999</v>
      </c>
      <c r="M142" s="305">
        <v>2.9115700000000002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332.1</v>
      </c>
      <c r="D143" s="306">
        <v>326.88333333333338</v>
      </c>
      <c r="E143" s="306">
        <v>318.26666666666677</v>
      </c>
      <c r="F143" s="306">
        <v>304.43333333333339</v>
      </c>
      <c r="G143" s="306">
        <v>295.81666666666678</v>
      </c>
      <c r="H143" s="306">
        <v>340.71666666666675</v>
      </c>
      <c r="I143" s="306">
        <v>349.33333333333343</v>
      </c>
      <c r="J143" s="306">
        <v>363.16666666666674</v>
      </c>
      <c r="K143" s="305">
        <v>335.5</v>
      </c>
      <c r="L143" s="305">
        <v>313.05</v>
      </c>
      <c r="M143" s="305">
        <v>8.5649599999999992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410.35</v>
      </c>
      <c r="D144" s="306">
        <v>415.83333333333331</v>
      </c>
      <c r="E144" s="306">
        <v>400.76666666666665</v>
      </c>
      <c r="F144" s="306">
        <v>391.18333333333334</v>
      </c>
      <c r="G144" s="306">
        <v>376.11666666666667</v>
      </c>
      <c r="H144" s="306">
        <v>425.41666666666663</v>
      </c>
      <c r="I144" s="306">
        <v>440.48333333333335</v>
      </c>
      <c r="J144" s="306">
        <v>450.06666666666661</v>
      </c>
      <c r="K144" s="305">
        <v>430.9</v>
      </c>
      <c r="L144" s="305">
        <v>406.25</v>
      </c>
      <c r="M144" s="305">
        <v>6.8067099999999998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1207.6500000000001</v>
      </c>
      <c r="D145" s="306">
        <v>1216.8999999999999</v>
      </c>
      <c r="E145" s="306">
        <v>1173.7999999999997</v>
      </c>
      <c r="F145" s="306">
        <v>1139.9499999999998</v>
      </c>
      <c r="G145" s="306">
        <v>1096.8499999999997</v>
      </c>
      <c r="H145" s="306">
        <v>1250.7499999999998</v>
      </c>
      <c r="I145" s="306">
        <v>1293.8499999999997</v>
      </c>
      <c r="J145" s="306">
        <v>1327.6999999999998</v>
      </c>
      <c r="K145" s="305">
        <v>1260</v>
      </c>
      <c r="L145" s="305">
        <v>1183.05</v>
      </c>
      <c r="M145" s="305">
        <v>1.23898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58.9</v>
      </c>
      <c r="D146" s="306">
        <v>58.983333333333327</v>
      </c>
      <c r="E146" s="306">
        <v>58.466666666666654</v>
      </c>
      <c r="F146" s="306">
        <v>58.033333333333324</v>
      </c>
      <c r="G146" s="306">
        <v>57.516666666666652</v>
      </c>
      <c r="H146" s="306">
        <v>59.416666666666657</v>
      </c>
      <c r="I146" s="306">
        <v>59.933333333333323</v>
      </c>
      <c r="J146" s="306">
        <v>60.36666666666666</v>
      </c>
      <c r="K146" s="305">
        <v>59.5</v>
      </c>
      <c r="L146" s="305">
        <v>58.55</v>
      </c>
      <c r="M146" s="305">
        <v>6.3988100000000001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157</v>
      </c>
      <c r="D147" s="306">
        <v>156.25</v>
      </c>
      <c r="E147" s="306">
        <v>154</v>
      </c>
      <c r="F147" s="306">
        <v>151</v>
      </c>
      <c r="G147" s="306">
        <v>148.75</v>
      </c>
      <c r="H147" s="306">
        <v>159.25</v>
      </c>
      <c r="I147" s="306">
        <v>161.5</v>
      </c>
      <c r="J147" s="306">
        <v>164.5</v>
      </c>
      <c r="K147" s="305">
        <v>158.5</v>
      </c>
      <c r="L147" s="305">
        <v>153.25</v>
      </c>
      <c r="M147" s="305">
        <v>1.6742900000000001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115.5</v>
      </c>
      <c r="D148" s="306">
        <v>114.75</v>
      </c>
      <c r="E148" s="306">
        <v>112.15</v>
      </c>
      <c r="F148" s="306">
        <v>108.80000000000001</v>
      </c>
      <c r="G148" s="306">
        <v>106.20000000000002</v>
      </c>
      <c r="H148" s="306">
        <v>118.1</v>
      </c>
      <c r="I148" s="306">
        <v>120.69999999999999</v>
      </c>
      <c r="J148" s="306">
        <v>124.04999999999998</v>
      </c>
      <c r="K148" s="305">
        <v>117.35</v>
      </c>
      <c r="L148" s="305">
        <v>111.4</v>
      </c>
      <c r="M148" s="305">
        <v>15.01727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59.45</v>
      </c>
      <c r="D149" s="306">
        <v>58.800000000000004</v>
      </c>
      <c r="E149" s="306">
        <v>57.850000000000009</v>
      </c>
      <c r="F149" s="306">
        <v>56.250000000000007</v>
      </c>
      <c r="G149" s="306">
        <v>55.300000000000011</v>
      </c>
      <c r="H149" s="306">
        <v>60.400000000000006</v>
      </c>
      <c r="I149" s="306">
        <v>61.350000000000009</v>
      </c>
      <c r="J149" s="306">
        <v>62.95</v>
      </c>
      <c r="K149" s="305">
        <v>59.75</v>
      </c>
      <c r="L149" s="305">
        <v>57.2</v>
      </c>
      <c r="M149" s="305">
        <v>20.803570000000001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699.8</v>
      </c>
      <c r="D150" s="306">
        <v>693.48333333333323</v>
      </c>
      <c r="E150" s="306">
        <v>678.96666666666647</v>
      </c>
      <c r="F150" s="306">
        <v>658.13333333333321</v>
      </c>
      <c r="G150" s="306">
        <v>643.61666666666645</v>
      </c>
      <c r="H150" s="306">
        <v>714.31666666666649</v>
      </c>
      <c r="I150" s="306">
        <v>728.83333333333314</v>
      </c>
      <c r="J150" s="306">
        <v>749.66666666666652</v>
      </c>
      <c r="K150" s="305">
        <v>708</v>
      </c>
      <c r="L150" s="305">
        <v>672.65</v>
      </c>
      <c r="M150" s="305">
        <v>0.32734000000000002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1598.35</v>
      </c>
      <c r="D151" s="306">
        <v>1595.1499999999999</v>
      </c>
      <c r="E151" s="306">
        <v>1583.7999999999997</v>
      </c>
      <c r="F151" s="306">
        <v>1569.2499999999998</v>
      </c>
      <c r="G151" s="306">
        <v>1557.8999999999996</v>
      </c>
      <c r="H151" s="306">
        <v>1609.6999999999998</v>
      </c>
      <c r="I151" s="306">
        <v>1621.0499999999997</v>
      </c>
      <c r="J151" s="306">
        <v>1635.6</v>
      </c>
      <c r="K151" s="305">
        <v>1606.5</v>
      </c>
      <c r="L151" s="305">
        <v>1580.6</v>
      </c>
      <c r="M151" s="305">
        <v>2.6103299999999998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141.65</v>
      </c>
      <c r="D152" s="306">
        <v>141.88333333333335</v>
      </c>
      <c r="E152" s="306">
        <v>140.56666666666672</v>
      </c>
      <c r="F152" s="306">
        <v>139.48333333333338</v>
      </c>
      <c r="G152" s="306">
        <v>138.16666666666674</v>
      </c>
      <c r="H152" s="306">
        <v>142.9666666666667</v>
      </c>
      <c r="I152" s="306">
        <v>144.28333333333336</v>
      </c>
      <c r="J152" s="306">
        <v>145.36666666666667</v>
      </c>
      <c r="K152" s="305">
        <v>143.19999999999999</v>
      </c>
      <c r="L152" s="305">
        <v>140.80000000000001</v>
      </c>
      <c r="M152" s="305">
        <v>17.715140000000002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122.3</v>
      </c>
      <c r="D153" s="306">
        <v>123.83333333333333</v>
      </c>
      <c r="E153" s="306">
        <v>119.56666666666666</v>
      </c>
      <c r="F153" s="306">
        <v>116.83333333333333</v>
      </c>
      <c r="G153" s="306">
        <v>112.56666666666666</v>
      </c>
      <c r="H153" s="306">
        <v>126.56666666666666</v>
      </c>
      <c r="I153" s="306">
        <v>130.83333333333334</v>
      </c>
      <c r="J153" s="306">
        <v>133.56666666666666</v>
      </c>
      <c r="K153" s="305">
        <v>128.1</v>
      </c>
      <c r="L153" s="305">
        <v>121.1</v>
      </c>
      <c r="M153" s="305">
        <v>4.2376399999999999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247.1</v>
      </c>
      <c r="D154" s="306">
        <v>246.98333333333335</v>
      </c>
      <c r="E154" s="306">
        <v>245.16666666666669</v>
      </c>
      <c r="F154" s="306">
        <v>243.23333333333335</v>
      </c>
      <c r="G154" s="306">
        <v>241.41666666666669</v>
      </c>
      <c r="H154" s="306">
        <v>248.91666666666669</v>
      </c>
      <c r="I154" s="306">
        <v>250.73333333333335</v>
      </c>
      <c r="J154" s="306">
        <v>252.66666666666669</v>
      </c>
      <c r="K154" s="305">
        <v>248.8</v>
      </c>
      <c r="L154" s="305">
        <v>245.05</v>
      </c>
      <c r="M154" s="305">
        <v>0.38500000000000001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83.45</v>
      </c>
      <c r="D155" s="306">
        <v>83.716666666666654</v>
      </c>
      <c r="E155" s="306">
        <v>82.433333333333309</v>
      </c>
      <c r="F155" s="306">
        <v>81.416666666666657</v>
      </c>
      <c r="G155" s="306">
        <v>80.133333333333312</v>
      </c>
      <c r="H155" s="306">
        <v>84.733333333333306</v>
      </c>
      <c r="I155" s="306">
        <v>86.016666666666637</v>
      </c>
      <c r="J155" s="306">
        <v>87.033333333333303</v>
      </c>
      <c r="K155" s="305">
        <v>85</v>
      </c>
      <c r="L155" s="305">
        <v>82.7</v>
      </c>
      <c r="M155" s="305">
        <v>125.33024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348</v>
      </c>
      <c r="D156" s="306">
        <v>351.26666666666665</v>
      </c>
      <c r="E156" s="306">
        <v>340.23333333333329</v>
      </c>
      <c r="F156" s="306">
        <v>332.46666666666664</v>
      </c>
      <c r="G156" s="306">
        <v>321.43333333333328</v>
      </c>
      <c r="H156" s="306">
        <v>359.0333333333333</v>
      </c>
      <c r="I156" s="306">
        <v>370.06666666666661</v>
      </c>
      <c r="J156" s="306">
        <v>377.83333333333331</v>
      </c>
      <c r="K156" s="305">
        <v>362.3</v>
      </c>
      <c r="L156" s="305">
        <v>343.5</v>
      </c>
      <c r="M156" s="305">
        <v>1.0760400000000001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4372.8</v>
      </c>
      <c r="D157" s="306">
        <v>4334.9333333333334</v>
      </c>
      <c r="E157" s="306">
        <v>4237.8666666666668</v>
      </c>
      <c r="F157" s="306">
        <v>4102.9333333333334</v>
      </c>
      <c r="G157" s="306">
        <v>4005.8666666666668</v>
      </c>
      <c r="H157" s="306">
        <v>4469.8666666666668</v>
      </c>
      <c r="I157" s="306">
        <v>4566.9333333333343</v>
      </c>
      <c r="J157" s="306">
        <v>4701.8666666666668</v>
      </c>
      <c r="K157" s="305">
        <v>4432</v>
      </c>
      <c r="L157" s="305">
        <v>4200</v>
      </c>
      <c r="M157" s="305">
        <v>0.17362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149.75</v>
      </c>
      <c r="D158" s="306">
        <v>148.96666666666667</v>
      </c>
      <c r="E158" s="306">
        <v>145.03333333333333</v>
      </c>
      <c r="F158" s="306">
        <v>140.31666666666666</v>
      </c>
      <c r="G158" s="306">
        <v>136.38333333333333</v>
      </c>
      <c r="H158" s="306">
        <v>153.68333333333334</v>
      </c>
      <c r="I158" s="306">
        <v>157.61666666666667</v>
      </c>
      <c r="J158" s="306">
        <v>162.33333333333334</v>
      </c>
      <c r="K158" s="305">
        <v>152.9</v>
      </c>
      <c r="L158" s="305">
        <v>144.25</v>
      </c>
      <c r="M158" s="305">
        <v>9.0194200000000002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2557</v>
      </c>
      <c r="D159" s="306">
        <v>2562.3333333333335</v>
      </c>
      <c r="E159" s="306">
        <v>2526.666666666667</v>
      </c>
      <c r="F159" s="306">
        <v>2496.3333333333335</v>
      </c>
      <c r="G159" s="306">
        <v>2460.666666666667</v>
      </c>
      <c r="H159" s="306">
        <v>2592.666666666667</v>
      </c>
      <c r="I159" s="306">
        <v>2628.3333333333339</v>
      </c>
      <c r="J159" s="306">
        <v>2658.666666666667</v>
      </c>
      <c r="K159" s="305">
        <v>2598</v>
      </c>
      <c r="L159" s="305">
        <v>2532</v>
      </c>
      <c r="M159" s="305">
        <v>0.98778999999999995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235.05</v>
      </c>
      <c r="D160" s="306">
        <v>235.20000000000002</v>
      </c>
      <c r="E160" s="306">
        <v>232.45000000000005</v>
      </c>
      <c r="F160" s="306">
        <v>229.85000000000002</v>
      </c>
      <c r="G160" s="306">
        <v>227.10000000000005</v>
      </c>
      <c r="H160" s="306">
        <v>237.80000000000004</v>
      </c>
      <c r="I160" s="306">
        <v>240.54999999999998</v>
      </c>
      <c r="J160" s="306">
        <v>243.15000000000003</v>
      </c>
      <c r="K160" s="305">
        <v>237.95</v>
      </c>
      <c r="L160" s="305">
        <v>232.6</v>
      </c>
      <c r="M160" s="305">
        <v>9.5022099999999998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12</v>
      </c>
      <c r="D161" s="306">
        <v>12</v>
      </c>
      <c r="E161" s="306">
        <v>12</v>
      </c>
      <c r="F161" s="306">
        <v>12</v>
      </c>
      <c r="G161" s="306">
        <v>12</v>
      </c>
      <c r="H161" s="306">
        <v>12</v>
      </c>
      <c r="I161" s="306">
        <v>12</v>
      </c>
      <c r="J161" s="306">
        <v>12</v>
      </c>
      <c r="K161" s="305">
        <v>12</v>
      </c>
      <c r="L161" s="305">
        <v>12</v>
      </c>
      <c r="M161" s="305">
        <v>6.4912299999999998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108.3</v>
      </c>
      <c r="D162" s="306">
        <v>109.61666666666667</v>
      </c>
      <c r="E162" s="306">
        <v>106.53333333333335</v>
      </c>
      <c r="F162" s="306">
        <v>104.76666666666667</v>
      </c>
      <c r="G162" s="306">
        <v>101.68333333333334</v>
      </c>
      <c r="H162" s="306">
        <v>111.38333333333335</v>
      </c>
      <c r="I162" s="306">
        <v>114.46666666666667</v>
      </c>
      <c r="J162" s="306">
        <v>116.23333333333336</v>
      </c>
      <c r="K162" s="305">
        <v>112.7</v>
      </c>
      <c r="L162" s="305">
        <v>107.85</v>
      </c>
      <c r="M162" s="305">
        <v>31.79899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313.35000000000002</v>
      </c>
      <c r="D163" s="306">
        <v>316.13333333333338</v>
      </c>
      <c r="E163" s="306">
        <v>307.26666666666677</v>
      </c>
      <c r="F163" s="306">
        <v>301.18333333333339</v>
      </c>
      <c r="G163" s="306">
        <v>292.31666666666678</v>
      </c>
      <c r="H163" s="306">
        <v>322.21666666666675</v>
      </c>
      <c r="I163" s="306">
        <v>331.08333333333343</v>
      </c>
      <c r="J163" s="306">
        <v>337.16666666666674</v>
      </c>
      <c r="K163" s="305">
        <v>325</v>
      </c>
      <c r="L163" s="305">
        <v>310.05</v>
      </c>
      <c r="M163" s="305">
        <v>5.0950899999999999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153.75</v>
      </c>
      <c r="D164" s="306">
        <v>152.63333333333333</v>
      </c>
      <c r="E164" s="306">
        <v>150.86666666666665</v>
      </c>
      <c r="F164" s="306">
        <v>147.98333333333332</v>
      </c>
      <c r="G164" s="306">
        <v>146.21666666666664</v>
      </c>
      <c r="H164" s="306">
        <v>155.51666666666665</v>
      </c>
      <c r="I164" s="306">
        <v>157.2833333333333</v>
      </c>
      <c r="J164" s="306">
        <v>160.16666666666666</v>
      </c>
      <c r="K164" s="305">
        <v>154.4</v>
      </c>
      <c r="L164" s="305">
        <v>149.75</v>
      </c>
      <c r="M164" s="305">
        <v>70.326520000000002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2714.3</v>
      </c>
      <c r="D165" s="306">
        <v>2698.7166666666667</v>
      </c>
      <c r="E165" s="306">
        <v>2650.6833333333334</v>
      </c>
      <c r="F165" s="306">
        <v>2587.0666666666666</v>
      </c>
      <c r="G165" s="306">
        <v>2539.0333333333333</v>
      </c>
      <c r="H165" s="306">
        <v>2762.3333333333335</v>
      </c>
      <c r="I165" s="306">
        <v>2810.3666666666672</v>
      </c>
      <c r="J165" s="306">
        <v>2873.9833333333336</v>
      </c>
      <c r="K165" s="305">
        <v>2746.75</v>
      </c>
      <c r="L165" s="305">
        <v>2635.1</v>
      </c>
      <c r="M165" s="305">
        <v>0.18429999999999999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2871.05</v>
      </c>
      <c r="D166" s="306">
        <v>2871.2000000000003</v>
      </c>
      <c r="E166" s="306">
        <v>2812.4000000000005</v>
      </c>
      <c r="F166" s="306">
        <v>2753.7500000000005</v>
      </c>
      <c r="G166" s="306">
        <v>2694.9500000000007</v>
      </c>
      <c r="H166" s="306">
        <v>2929.8500000000004</v>
      </c>
      <c r="I166" s="306">
        <v>2988.6500000000005</v>
      </c>
      <c r="J166" s="306">
        <v>3047.3</v>
      </c>
      <c r="K166" s="305">
        <v>2930</v>
      </c>
      <c r="L166" s="305">
        <v>2812.55</v>
      </c>
      <c r="M166" s="305">
        <v>8.6980000000000002E-2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418.25</v>
      </c>
      <c r="D167" s="306">
        <v>422.81666666666666</v>
      </c>
      <c r="E167" s="306">
        <v>408.63333333333333</v>
      </c>
      <c r="F167" s="306">
        <v>399.01666666666665</v>
      </c>
      <c r="G167" s="306">
        <v>384.83333333333331</v>
      </c>
      <c r="H167" s="306">
        <v>432.43333333333334</v>
      </c>
      <c r="I167" s="306">
        <v>446.61666666666662</v>
      </c>
      <c r="J167" s="306">
        <v>456.23333333333335</v>
      </c>
      <c r="K167" s="305">
        <v>437</v>
      </c>
      <c r="L167" s="305">
        <v>413.2</v>
      </c>
      <c r="M167" s="305">
        <v>8.7894900000000007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112.25</v>
      </c>
      <c r="D168" s="306">
        <v>113.18333333333334</v>
      </c>
      <c r="E168" s="306">
        <v>110.61666666666667</v>
      </c>
      <c r="F168" s="306">
        <v>108.98333333333333</v>
      </c>
      <c r="G168" s="306">
        <v>106.41666666666667</v>
      </c>
      <c r="H168" s="306">
        <v>114.81666666666668</v>
      </c>
      <c r="I168" s="306">
        <v>117.38333333333334</v>
      </c>
      <c r="J168" s="306">
        <v>119.01666666666668</v>
      </c>
      <c r="K168" s="305">
        <v>115.75</v>
      </c>
      <c r="L168" s="305">
        <v>111.55</v>
      </c>
      <c r="M168" s="305">
        <v>3.1453000000000002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4852.5</v>
      </c>
      <c r="D169" s="306">
        <v>4860.95</v>
      </c>
      <c r="E169" s="306">
        <v>4823.8999999999996</v>
      </c>
      <c r="F169" s="306">
        <v>4795.3</v>
      </c>
      <c r="G169" s="306">
        <v>4758.25</v>
      </c>
      <c r="H169" s="306">
        <v>4889.5499999999993</v>
      </c>
      <c r="I169" s="306">
        <v>4926.6000000000004</v>
      </c>
      <c r="J169" s="306">
        <v>4955.1999999999989</v>
      </c>
      <c r="K169" s="305">
        <v>4898</v>
      </c>
      <c r="L169" s="305">
        <v>4832.3500000000004</v>
      </c>
      <c r="M169" s="305">
        <v>2.222E-2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3099.5</v>
      </c>
      <c r="D170" s="306">
        <v>3086.5</v>
      </c>
      <c r="E170" s="306">
        <v>3023</v>
      </c>
      <c r="F170" s="306">
        <v>2946.5</v>
      </c>
      <c r="G170" s="306">
        <v>2883</v>
      </c>
      <c r="H170" s="306">
        <v>3163</v>
      </c>
      <c r="I170" s="306">
        <v>3226.5</v>
      </c>
      <c r="J170" s="306">
        <v>3303</v>
      </c>
      <c r="K170" s="305">
        <v>3150</v>
      </c>
      <c r="L170" s="305">
        <v>3010</v>
      </c>
      <c r="M170" s="305">
        <v>0.79539000000000004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1524.85</v>
      </c>
      <c r="D171" s="306">
        <v>1519.3833333333332</v>
      </c>
      <c r="E171" s="306">
        <v>1508.7666666666664</v>
      </c>
      <c r="F171" s="306">
        <v>1492.6833333333332</v>
      </c>
      <c r="G171" s="306">
        <v>1482.0666666666664</v>
      </c>
      <c r="H171" s="306">
        <v>1535.4666666666665</v>
      </c>
      <c r="I171" s="306">
        <v>1546.0833333333333</v>
      </c>
      <c r="J171" s="306">
        <v>1562.1666666666665</v>
      </c>
      <c r="K171" s="305">
        <v>1530</v>
      </c>
      <c r="L171" s="305">
        <v>1503.3</v>
      </c>
      <c r="M171" s="305">
        <v>0.12222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392.65</v>
      </c>
      <c r="D172" s="306">
        <v>394.76666666666665</v>
      </c>
      <c r="E172" s="306">
        <v>388.43333333333328</v>
      </c>
      <c r="F172" s="306">
        <v>384.21666666666664</v>
      </c>
      <c r="G172" s="306">
        <v>377.88333333333327</v>
      </c>
      <c r="H172" s="306">
        <v>398.98333333333329</v>
      </c>
      <c r="I172" s="306">
        <v>405.31666666666666</v>
      </c>
      <c r="J172" s="306">
        <v>409.5333333333333</v>
      </c>
      <c r="K172" s="305">
        <v>401.1</v>
      </c>
      <c r="L172" s="305">
        <v>390.55</v>
      </c>
      <c r="M172" s="305">
        <v>5.8753900000000003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4430.6499999999996</v>
      </c>
      <c r="D173" s="306">
        <v>4366.5999999999995</v>
      </c>
      <c r="E173" s="306">
        <v>4275.0499999999993</v>
      </c>
      <c r="F173" s="306">
        <v>4119.45</v>
      </c>
      <c r="G173" s="306">
        <v>4027.8999999999996</v>
      </c>
      <c r="H173" s="306">
        <v>4522.1999999999989</v>
      </c>
      <c r="I173" s="306">
        <v>4613.75</v>
      </c>
      <c r="J173" s="306">
        <v>4769.3499999999985</v>
      </c>
      <c r="K173" s="305">
        <v>4458.1499999999996</v>
      </c>
      <c r="L173" s="305">
        <v>4211</v>
      </c>
      <c r="M173" s="305">
        <v>0.38962000000000002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608.35</v>
      </c>
      <c r="D174" s="306">
        <v>613.08333333333337</v>
      </c>
      <c r="E174" s="306">
        <v>598.26666666666677</v>
      </c>
      <c r="F174" s="306">
        <v>588.18333333333339</v>
      </c>
      <c r="G174" s="306">
        <v>573.36666666666679</v>
      </c>
      <c r="H174" s="306">
        <v>623.16666666666674</v>
      </c>
      <c r="I174" s="306">
        <v>637.98333333333335</v>
      </c>
      <c r="J174" s="306">
        <v>648.06666666666672</v>
      </c>
      <c r="K174" s="305">
        <v>627.9</v>
      </c>
      <c r="L174" s="305">
        <v>603</v>
      </c>
      <c r="M174" s="305">
        <v>25.866029999999999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1177.8499999999999</v>
      </c>
      <c r="D175" s="306">
        <v>1161.95</v>
      </c>
      <c r="E175" s="306">
        <v>1139.9000000000001</v>
      </c>
      <c r="F175" s="306">
        <v>1101.95</v>
      </c>
      <c r="G175" s="306">
        <v>1079.9000000000001</v>
      </c>
      <c r="H175" s="306">
        <v>1199.9000000000001</v>
      </c>
      <c r="I175" s="306">
        <v>1221.9499999999998</v>
      </c>
      <c r="J175" s="306">
        <v>1259.9000000000001</v>
      </c>
      <c r="K175" s="305">
        <v>1184</v>
      </c>
      <c r="L175" s="305">
        <v>1124</v>
      </c>
      <c r="M175" s="305">
        <v>0.72567000000000004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492.75</v>
      </c>
      <c r="D176" s="306">
        <v>495.59999999999997</v>
      </c>
      <c r="E176" s="306">
        <v>487.39999999999992</v>
      </c>
      <c r="F176" s="306">
        <v>482.04999999999995</v>
      </c>
      <c r="G176" s="306">
        <v>473.84999999999991</v>
      </c>
      <c r="H176" s="306">
        <v>500.94999999999993</v>
      </c>
      <c r="I176" s="306">
        <v>509.15</v>
      </c>
      <c r="J176" s="306">
        <v>514.5</v>
      </c>
      <c r="K176" s="305">
        <v>503.8</v>
      </c>
      <c r="L176" s="305">
        <v>490.25</v>
      </c>
      <c r="M176" s="305">
        <v>1.1739999999999999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795.6</v>
      </c>
      <c r="D177" s="306">
        <v>800.4</v>
      </c>
      <c r="E177" s="306">
        <v>781.19999999999993</v>
      </c>
      <c r="F177" s="306">
        <v>766.8</v>
      </c>
      <c r="G177" s="306">
        <v>747.59999999999991</v>
      </c>
      <c r="H177" s="306">
        <v>814.8</v>
      </c>
      <c r="I177" s="306">
        <v>834</v>
      </c>
      <c r="J177" s="306">
        <v>848.4</v>
      </c>
      <c r="K177" s="305">
        <v>819.6</v>
      </c>
      <c r="L177" s="305">
        <v>786</v>
      </c>
      <c r="M177" s="305">
        <v>9.1761400000000002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449.35</v>
      </c>
      <c r="D178" s="306">
        <v>449.8</v>
      </c>
      <c r="E178" s="306">
        <v>446.55</v>
      </c>
      <c r="F178" s="306">
        <v>443.75</v>
      </c>
      <c r="G178" s="306">
        <v>440.5</v>
      </c>
      <c r="H178" s="306">
        <v>452.6</v>
      </c>
      <c r="I178" s="306">
        <v>455.85</v>
      </c>
      <c r="J178" s="306">
        <v>458.65000000000003</v>
      </c>
      <c r="K178" s="305">
        <v>453.05</v>
      </c>
      <c r="L178" s="305">
        <v>447</v>
      </c>
      <c r="M178" s="305">
        <v>0.40150000000000002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1302.25</v>
      </c>
      <c r="D179" s="306">
        <v>1312.3500000000001</v>
      </c>
      <c r="E179" s="306">
        <v>1281.9000000000003</v>
      </c>
      <c r="F179" s="306">
        <v>1261.5500000000002</v>
      </c>
      <c r="G179" s="306">
        <v>1231.1000000000004</v>
      </c>
      <c r="H179" s="306">
        <v>1332.7000000000003</v>
      </c>
      <c r="I179" s="306">
        <v>1363.15</v>
      </c>
      <c r="J179" s="306">
        <v>1383.5000000000002</v>
      </c>
      <c r="K179" s="305">
        <v>1342.8</v>
      </c>
      <c r="L179" s="305">
        <v>1292</v>
      </c>
      <c r="M179" s="305">
        <v>7.6790500000000002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85.2</v>
      </c>
      <c r="D180" s="306">
        <v>84.466666666666654</v>
      </c>
      <c r="E180" s="306">
        <v>82.933333333333309</v>
      </c>
      <c r="F180" s="306">
        <v>80.666666666666657</v>
      </c>
      <c r="G180" s="306">
        <v>79.133333333333312</v>
      </c>
      <c r="H180" s="306">
        <v>86.733333333333306</v>
      </c>
      <c r="I180" s="306">
        <v>88.266666666666637</v>
      </c>
      <c r="J180" s="306">
        <v>90.533333333333303</v>
      </c>
      <c r="K180" s="305">
        <v>86</v>
      </c>
      <c r="L180" s="305">
        <v>82.2</v>
      </c>
      <c r="M180" s="305">
        <v>9.0057200000000002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245.4</v>
      </c>
      <c r="D181" s="306">
        <v>249.46666666666667</v>
      </c>
      <c r="E181" s="306">
        <v>238.93333333333334</v>
      </c>
      <c r="F181" s="306">
        <v>232.46666666666667</v>
      </c>
      <c r="G181" s="306">
        <v>221.93333333333334</v>
      </c>
      <c r="H181" s="306">
        <v>255.93333333333334</v>
      </c>
      <c r="I181" s="306">
        <v>266.4666666666667</v>
      </c>
      <c r="J181" s="306">
        <v>272.93333333333334</v>
      </c>
      <c r="K181" s="305">
        <v>260</v>
      </c>
      <c r="L181" s="305">
        <v>243</v>
      </c>
      <c r="M181" s="305">
        <v>17.039210000000001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453.55</v>
      </c>
      <c r="D182" s="306">
        <v>453.56666666666666</v>
      </c>
      <c r="E182" s="306">
        <v>449.98333333333335</v>
      </c>
      <c r="F182" s="306">
        <v>446.41666666666669</v>
      </c>
      <c r="G182" s="306">
        <v>442.83333333333337</v>
      </c>
      <c r="H182" s="306">
        <v>457.13333333333333</v>
      </c>
      <c r="I182" s="306">
        <v>460.7166666666667</v>
      </c>
      <c r="J182" s="306">
        <v>464.2833333333333</v>
      </c>
      <c r="K182" s="305">
        <v>457.15</v>
      </c>
      <c r="L182" s="305">
        <v>450</v>
      </c>
      <c r="M182" s="305">
        <v>2.6230899999999999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1457.8</v>
      </c>
      <c r="D183" s="306">
        <v>1458.4333333333334</v>
      </c>
      <c r="E183" s="306">
        <v>1445.9166666666667</v>
      </c>
      <c r="F183" s="306">
        <v>1434.0333333333333</v>
      </c>
      <c r="G183" s="306">
        <v>1421.5166666666667</v>
      </c>
      <c r="H183" s="306">
        <v>1470.3166666666668</v>
      </c>
      <c r="I183" s="306">
        <v>1482.8333333333333</v>
      </c>
      <c r="J183" s="306">
        <v>1494.7166666666669</v>
      </c>
      <c r="K183" s="305">
        <v>1470.95</v>
      </c>
      <c r="L183" s="305">
        <v>1446.55</v>
      </c>
      <c r="M183" s="305">
        <v>5.2373399999999997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148.6</v>
      </c>
      <c r="D184" s="306">
        <v>148.78333333333333</v>
      </c>
      <c r="E184" s="306">
        <v>146.96666666666667</v>
      </c>
      <c r="F184" s="306">
        <v>145.33333333333334</v>
      </c>
      <c r="G184" s="306">
        <v>143.51666666666668</v>
      </c>
      <c r="H184" s="306">
        <v>150.41666666666666</v>
      </c>
      <c r="I184" s="306">
        <v>152.23333333333332</v>
      </c>
      <c r="J184" s="306">
        <v>153.86666666666665</v>
      </c>
      <c r="K184" s="305">
        <v>150.6</v>
      </c>
      <c r="L184" s="305">
        <v>147.15</v>
      </c>
      <c r="M184" s="305">
        <v>9.7928899999999999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1766.15</v>
      </c>
      <c r="D185" s="306">
        <v>1754.7166666666665</v>
      </c>
      <c r="E185" s="306">
        <v>1726.4333333333329</v>
      </c>
      <c r="F185" s="306">
        <v>1686.7166666666665</v>
      </c>
      <c r="G185" s="306">
        <v>1658.4333333333329</v>
      </c>
      <c r="H185" s="306">
        <v>1794.4333333333329</v>
      </c>
      <c r="I185" s="306">
        <v>1822.7166666666662</v>
      </c>
      <c r="J185" s="306">
        <v>1862.4333333333329</v>
      </c>
      <c r="K185" s="305">
        <v>1783</v>
      </c>
      <c r="L185" s="305">
        <v>1715</v>
      </c>
      <c r="M185" s="305">
        <v>0.20307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155.35</v>
      </c>
      <c r="D186" s="306">
        <v>156.18333333333334</v>
      </c>
      <c r="E186" s="306">
        <v>150.46666666666667</v>
      </c>
      <c r="F186" s="306">
        <v>145.58333333333334</v>
      </c>
      <c r="G186" s="306">
        <v>139.86666666666667</v>
      </c>
      <c r="H186" s="306">
        <v>161.06666666666666</v>
      </c>
      <c r="I186" s="306">
        <v>166.78333333333336</v>
      </c>
      <c r="J186" s="306">
        <v>171.66666666666666</v>
      </c>
      <c r="K186" s="305">
        <v>161.9</v>
      </c>
      <c r="L186" s="305">
        <v>151.30000000000001</v>
      </c>
      <c r="M186" s="305">
        <v>46.44838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263.10000000000002</v>
      </c>
      <c r="D187" s="306">
        <v>262.10000000000002</v>
      </c>
      <c r="E187" s="306">
        <v>259.35000000000002</v>
      </c>
      <c r="F187" s="306">
        <v>255.60000000000002</v>
      </c>
      <c r="G187" s="306">
        <v>252.85000000000002</v>
      </c>
      <c r="H187" s="306">
        <v>265.85000000000002</v>
      </c>
      <c r="I187" s="306">
        <v>268.60000000000002</v>
      </c>
      <c r="J187" s="306">
        <v>272.35000000000002</v>
      </c>
      <c r="K187" s="305">
        <v>264.85000000000002</v>
      </c>
      <c r="L187" s="305">
        <v>258.35000000000002</v>
      </c>
      <c r="M187" s="305">
        <v>3.31745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814.35</v>
      </c>
      <c r="D188" s="306">
        <v>820.08333333333337</v>
      </c>
      <c r="E188" s="306">
        <v>804.26666666666677</v>
      </c>
      <c r="F188" s="306">
        <v>794.18333333333339</v>
      </c>
      <c r="G188" s="306">
        <v>778.36666666666679</v>
      </c>
      <c r="H188" s="306">
        <v>830.16666666666674</v>
      </c>
      <c r="I188" s="306">
        <v>845.98333333333335</v>
      </c>
      <c r="J188" s="306">
        <v>856.06666666666672</v>
      </c>
      <c r="K188" s="305">
        <v>835.9</v>
      </c>
      <c r="L188" s="305">
        <v>810</v>
      </c>
      <c r="M188" s="305">
        <v>4.5909700000000004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559.35</v>
      </c>
      <c r="D189" s="306">
        <v>563.06666666666672</v>
      </c>
      <c r="E189" s="306">
        <v>553.83333333333348</v>
      </c>
      <c r="F189" s="306">
        <v>548.31666666666672</v>
      </c>
      <c r="G189" s="306">
        <v>539.08333333333348</v>
      </c>
      <c r="H189" s="306">
        <v>568.58333333333348</v>
      </c>
      <c r="I189" s="306">
        <v>577.81666666666683</v>
      </c>
      <c r="J189" s="306">
        <v>583.33333333333348</v>
      </c>
      <c r="K189" s="305">
        <v>572.29999999999995</v>
      </c>
      <c r="L189" s="305">
        <v>557.54999999999995</v>
      </c>
      <c r="M189" s="305">
        <v>6.0616099999999999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1685.75</v>
      </c>
      <c r="D190" s="306">
        <v>1669.25</v>
      </c>
      <c r="E190" s="306">
        <v>1641.5</v>
      </c>
      <c r="F190" s="306">
        <v>1597.25</v>
      </c>
      <c r="G190" s="306">
        <v>1569.5</v>
      </c>
      <c r="H190" s="306">
        <v>1713.5</v>
      </c>
      <c r="I190" s="306">
        <v>1741.25</v>
      </c>
      <c r="J190" s="306">
        <v>1785.5</v>
      </c>
      <c r="K190" s="305">
        <v>1697</v>
      </c>
      <c r="L190" s="305">
        <v>1625</v>
      </c>
      <c r="M190" s="305">
        <v>6.4279799999999998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913.3</v>
      </c>
      <c r="D191" s="306">
        <v>914.33333333333337</v>
      </c>
      <c r="E191" s="306">
        <v>903.9666666666667</v>
      </c>
      <c r="F191" s="306">
        <v>894.63333333333333</v>
      </c>
      <c r="G191" s="306">
        <v>884.26666666666665</v>
      </c>
      <c r="H191" s="306">
        <v>923.66666666666674</v>
      </c>
      <c r="I191" s="306">
        <v>934.0333333333333</v>
      </c>
      <c r="J191" s="306">
        <v>943.36666666666679</v>
      </c>
      <c r="K191" s="305">
        <v>924.7</v>
      </c>
      <c r="L191" s="305">
        <v>905</v>
      </c>
      <c r="M191" s="305">
        <v>3.67563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17.899999999999999</v>
      </c>
      <c r="D192" s="306">
        <v>17.933333333333334</v>
      </c>
      <c r="E192" s="306">
        <v>17.666666666666668</v>
      </c>
      <c r="F192" s="306">
        <v>17.433333333333334</v>
      </c>
      <c r="G192" s="306">
        <v>17.166666666666668</v>
      </c>
      <c r="H192" s="306">
        <v>18.166666666666668</v>
      </c>
      <c r="I192" s="306">
        <v>18.433333333333334</v>
      </c>
      <c r="J192" s="306">
        <v>18.666666666666668</v>
      </c>
      <c r="K192" s="305">
        <v>18.2</v>
      </c>
      <c r="L192" s="305">
        <v>17.7</v>
      </c>
      <c r="M192" s="305">
        <v>15.882899999999999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866.9</v>
      </c>
      <c r="D193" s="306">
        <v>865.06666666666661</v>
      </c>
      <c r="E193" s="306">
        <v>853.08333333333326</v>
      </c>
      <c r="F193" s="306">
        <v>839.26666666666665</v>
      </c>
      <c r="G193" s="306">
        <v>827.2833333333333</v>
      </c>
      <c r="H193" s="306">
        <v>878.88333333333321</v>
      </c>
      <c r="I193" s="306">
        <v>890.86666666666656</v>
      </c>
      <c r="J193" s="306">
        <v>904.68333333333317</v>
      </c>
      <c r="K193" s="305">
        <v>877.05</v>
      </c>
      <c r="L193" s="305">
        <v>851.25</v>
      </c>
      <c r="M193" s="305">
        <v>0.2732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1215.05</v>
      </c>
      <c r="D194" s="306">
        <v>1212.8833333333332</v>
      </c>
      <c r="E194" s="306">
        <v>1198.4666666666665</v>
      </c>
      <c r="F194" s="306">
        <v>1181.8833333333332</v>
      </c>
      <c r="G194" s="306">
        <v>1167.4666666666665</v>
      </c>
      <c r="H194" s="306">
        <v>1229.4666666666665</v>
      </c>
      <c r="I194" s="306">
        <v>1243.8833333333334</v>
      </c>
      <c r="J194" s="306">
        <v>1260.4666666666665</v>
      </c>
      <c r="K194" s="305">
        <v>1227.3</v>
      </c>
      <c r="L194" s="305">
        <v>1196.3</v>
      </c>
      <c r="M194" s="305">
        <v>7.9398600000000004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1009.4</v>
      </c>
      <c r="D195" s="306">
        <v>1024.0999999999999</v>
      </c>
      <c r="E195" s="306">
        <v>989.89999999999986</v>
      </c>
      <c r="F195" s="306">
        <v>970.4</v>
      </c>
      <c r="G195" s="306">
        <v>936.19999999999993</v>
      </c>
      <c r="H195" s="306">
        <v>1043.5999999999999</v>
      </c>
      <c r="I195" s="306">
        <v>1077.7999999999997</v>
      </c>
      <c r="J195" s="306">
        <v>1097.2999999999997</v>
      </c>
      <c r="K195" s="305">
        <v>1058.3</v>
      </c>
      <c r="L195" s="305">
        <v>1004.6</v>
      </c>
      <c r="M195" s="305">
        <v>47.29354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2136.3000000000002</v>
      </c>
      <c r="D196" s="306">
        <v>2139.2999999999997</v>
      </c>
      <c r="E196" s="306">
        <v>2119.6499999999996</v>
      </c>
      <c r="F196" s="306">
        <v>2103</v>
      </c>
      <c r="G196" s="306">
        <v>2083.35</v>
      </c>
      <c r="H196" s="306">
        <v>2155.9499999999994</v>
      </c>
      <c r="I196" s="306">
        <v>2175.6</v>
      </c>
      <c r="J196" s="306">
        <v>2192.2499999999991</v>
      </c>
      <c r="K196" s="305">
        <v>2158.9499999999998</v>
      </c>
      <c r="L196" s="305">
        <v>2122.65</v>
      </c>
      <c r="M196" s="305">
        <v>38.676969999999997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1706.75</v>
      </c>
      <c r="D197" s="306">
        <v>1720.6000000000001</v>
      </c>
      <c r="E197" s="306">
        <v>1687.5500000000002</v>
      </c>
      <c r="F197" s="306">
        <v>1668.3500000000001</v>
      </c>
      <c r="G197" s="306">
        <v>1635.3000000000002</v>
      </c>
      <c r="H197" s="306">
        <v>1739.8000000000002</v>
      </c>
      <c r="I197" s="306">
        <v>1772.85</v>
      </c>
      <c r="J197" s="306">
        <v>1792.0500000000002</v>
      </c>
      <c r="K197" s="305">
        <v>1753.65</v>
      </c>
      <c r="L197" s="305">
        <v>1701.4</v>
      </c>
      <c r="M197" s="305">
        <v>4.5449700000000002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1287.05</v>
      </c>
      <c r="D198" s="306">
        <v>1287.25</v>
      </c>
      <c r="E198" s="306">
        <v>1278.0999999999999</v>
      </c>
      <c r="F198" s="306">
        <v>1269.1499999999999</v>
      </c>
      <c r="G198" s="306">
        <v>1259.9999999999998</v>
      </c>
      <c r="H198" s="306">
        <v>1296.2</v>
      </c>
      <c r="I198" s="306">
        <v>1305.3500000000001</v>
      </c>
      <c r="J198" s="306">
        <v>1314.3000000000002</v>
      </c>
      <c r="K198" s="305">
        <v>1296.4000000000001</v>
      </c>
      <c r="L198" s="305">
        <v>1278.3</v>
      </c>
      <c r="M198" s="305">
        <v>102.68753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528.70000000000005</v>
      </c>
      <c r="D199" s="306">
        <v>533.83333333333337</v>
      </c>
      <c r="E199" s="306">
        <v>520.26666666666677</v>
      </c>
      <c r="F199" s="306">
        <v>511.83333333333337</v>
      </c>
      <c r="G199" s="306">
        <v>498.26666666666677</v>
      </c>
      <c r="H199" s="306">
        <v>542.26666666666677</v>
      </c>
      <c r="I199" s="306">
        <v>555.83333333333337</v>
      </c>
      <c r="J199" s="306">
        <v>564.26666666666677</v>
      </c>
      <c r="K199" s="305">
        <v>547.4</v>
      </c>
      <c r="L199" s="305">
        <v>525.4</v>
      </c>
      <c r="M199" s="305">
        <v>39.982700000000001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1040.9000000000001</v>
      </c>
      <c r="D200" s="306">
        <v>1045.2</v>
      </c>
      <c r="E200" s="306">
        <v>1030.7</v>
      </c>
      <c r="F200" s="306">
        <v>1020.5</v>
      </c>
      <c r="G200" s="306">
        <v>1006</v>
      </c>
      <c r="H200" s="306">
        <v>1055.4000000000001</v>
      </c>
      <c r="I200" s="306">
        <v>1069.9000000000001</v>
      </c>
      <c r="J200" s="306">
        <v>1080.1000000000001</v>
      </c>
      <c r="K200" s="305">
        <v>1059.7</v>
      </c>
      <c r="L200" s="305">
        <v>1035</v>
      </c>
      <c r="M200" s="305">
        <v>0.89707999999999999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186</v>
      </c>
      <c r="D201" s="306">
        <v>185.83333333333334</v>
      </c>
      <c r="E201" s="306">
        <v>180.16666666666669</v>
      </c>
      <c r="F201" s="306">
        <v>174.33333333333334</v>
      </c>
      <c r="G201" s="306">
        <v>168.66666666666669</v>
      </c>
      <c r="H201" s="306">
        <v>191.66666666666669</v>
      </c>
      <c r="I201" s="306">
        <v>197.33333333333337</v>
      </c>
      <c r="J201" s="306">
        <v>203.16666666666669</v>
      </c>
      <c r="K201" s="305">
        <v>191.5</v>
      </c>
      <c r="L201" s="305">
        <v>180</v>
      </c>
      <c r="M201" s="305">
        <v>1.7136499999999999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102.7</v>
      </c>
      <c r="D202" s="306">
        <v>103.05</v>
      </c>
      <c r="E202" s="306">
        <v>101.14999999999999</v>
      </c>
      <c r="F202" s="306">
        <v>99.6</v>
      </c>
      <c r="G202" s="306">
        <v>97.699999999999989</v>
      </c>
      <c r="H202" s="306">
        <v>104.6</v>
      </c>
      <c r="I202" s="306">
        <v>106.5</v>
      </c>
      <c r="J202" s="306">
        <v>108.05</v>
      </c>
      <c r="K202" s="305">
        <v>104.95</v>
      </c>
      <c r="L202" s="305">
        <v>101.5</v>
      </c>
      <c r="M202" s="305">
        <v>3.2637100000000001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2515.5</v>
      </c>
      <c r="D203" s="306">
        <v>2521.6833333333334</v>
      </c>
      <c r="E203" s="306">
        <v>2494.3666666666668</v>
      </c>
      <c r="F203" s="306">
        <v>2473.2333333333336</v>
      </c>
      <c r="G203" s="306">
        <v>2445.916666666667</v>
      </c>
      <c r="H203" s="306">
        <v>2542.8166666666666</v>
      </c>
      <c r="I203" s="306">
        <v>2570.1333333333332</v>
      </c>
      <c r="J203" s="306">
        <v>2591.2666666666664</v>
      </c>
      <c r="K203" s="305">
        <v>2549</v>
      </c>
      <c r="L203" s="305">
        <v>2500.5500000000002</v>
      </c>
      <c r="M203" s="305">
        <v>5.5640499999999999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64</v>
      </c>
      <c r="D204" s="306">
        <v>64.3</v>
      </c>
      <c r="E204" s="306">
        <v>63.3</v>
      </c>
      <c r="F204" s="306">
        <v>62.6</v>
      </c>
      <c r="G204" s="306">
        <v>61.6</v>
      </c>
      <c r="H204" s="306">
        <v>65</v>
      </c>
      <c r="I204" s="306">
        <v>66</v>
      </c>
      <c r="J204" s="306">
        <v>66.699999999999989</v>
      </c>
      <c r="K204" s="305">
        <v>65.3</v>
      </c>
      <c r="L204" s="305">
        <v>63.6</v>
      </c>
      <c r="M204" s="305">
        <v>57.613230000000001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911.25</v>
      </c>
      <c r="D205" s="306">
        <v>901.08333333333337</v>
      </c>
      <c r="E205" s="306">
        <v>872.16666666666674</v>
      </c>
      <c r="F205" s="306">
        <v>833.08333333333337</v>
      </c>
      <c r="G205" s="306">
        <v>804.16666666666674</v>
      </c>
      <c r="H205" s="306">
        <v>940.16666666666674</v>
      </c>
      <c r="I205" s="306">
        <v>969.08333333333348</v>
      </c>
      <c r="J205" s="306">
        <v>1008.1666666666667</v>
      </c>
      <c r="K205" s="305">
        <v>930</v>
      </c>
      <c r="L205" s="305">
        <v>862</v>
      </c>
      <c r="M205" s="305">
        <v>0.73384000000000005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383.3</v>
      </c>
      <c r="D206" s="306">
        <v>386.34999999999997</v>
      </c>
      <c r="E206" s="306">
        <v>378.19999999999993</v>
      </c>
      <c r="F206" s="306">
        <v>373.09999999999997</v>
      </c>
      <c r="G206" s="306">
        <v>364.94999999999993</v>
      </c>
      <c r="H206" s="306">
        <v>391.44999999999993</v>
      </c>
      <c r="I206" s="306">
        <v>399.59999999999991</v>
      </c>
      <c r="J206" s="306">
        <v>404.69999999999993</v>
      </c>
      <c r="K206" s="305">
        <v>394.5</v>
      </c>
      <c r="L206" s="305">
        <v>381.25</v>
      </c>
      <c r="M206" s="305">
        <v>0.83542000000000005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417</v>
      </c>
      <c r="D207" s="306">
        <v>418.91666666666669</v>
      </c>
      <c r="E207" s="306">
        <v>411.88333333333338</v>
      </c>
      <c r="F207" s="306">
        <v>406.76666666666671</v>
      </c>
      <c r="G207" s="306">
        <v>399.73333333333341</v>
      </c>
      <c r="H207" s="306">
        <v>424.03333333333336</v>
      </c>
      <c r="I207" s="306">
        <v>431.06666666666666</v>
      </c>
      <c r="J207" s="306">
        <v>436.18333333333334</v>
      </c>
      <c r="K207" s="305">
        <v>425.95</v>
      </c>
      <c r="L207" s="305">
        <v>413.8</v>
      </c>
      <c r="M207" s="305">
        <v>103.19381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96.8</v>
      </c>
      <c r="D208" s="306">
        <v>97.05</v>
      </c>
      <c r="E208" s="306">
        <v>95.399999999999991</v>
      </c>
      <c r="F208" s="306">
        <v>94</v>
      </c>
      <c r="G208" s="306">
        <v>92.35</v>
      </c>
      <c r="H208" s="306">
        <v>98.449999999999989</v>
      </c>
      <c r="I208" s="306">
        <v>100.1</v>
      </c>
      <c r="J208" s="306">
        <v>101.49999999999999</v>
      </c>
      <c r="K208" s="305">
        <v>98.7</v>
      </c>
      <c r="L208" s="305">
        <v>95.65</v>
      </c>
      <c r="M208" s="305">
        <v>34.307920000000003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239</v>
      </c>
      <c r="D209" s="306">
        <v>240.16666666666666</v>
      </c>
      <c r="E209" s="306">
        <v>235.83333333333331</v>
      </c>
      <c r="F209" s="306">
        <v>232.66666666666666</v>
      </c>
      <c r="G209" s="306">
        <v>228.33333333333331</v>
      </c>
      <c r="H209" s="306">
        <v>243.33333333333331</v>
      </c>
      <c r="I209" s="306">
        <v>247.66666666666663</v>
      </c>
      <c r="J209" s="306">
        <v>250.83333333333331</v>
      </c>
      <c r="K209" s="305">
        <v>244.5</v>
      </c>
      <c r="L209" s="305">
        <v>237</v>
      </c>
      <c r="M209" s="305">
        <v>52.872489999999999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2264.5500000000002</v>
      </c>
      <c r="D210" s="306">
        <v>2264.6</v>
      </c>
      <c r="E210" s="306">
        <v>2245.3999999999996</v>
      </c>
      <c r="F210" s="306">
        <v>2226.2499999999995</v>
      </c>
      <c r="G210" s="306">
        <v>2207.0499999999993</v>
      </c>
      <c r="H210" s="306">
        <v>2283.75</v>
      </c>
      <c r="I210" s="306">
        <v>2302.9499999999998</v>
      </c>
      <c r="J210" s="306">
        <v>2322.1000000000004</v>
      </c>
      <c r="K210" s="305">
        <v>2283.8000000000002</v>
      </c>
      <c r="L210" s="305">
        <v>2245.4499999999998</v>
      </c>
      <c r="M210" s="305">
        <v>17.346019999999999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285.45</v>
      </c>
      <c r="D211" s="306">
        <v>286.2833333333333</v>
      </c>
      <c r="E211" s="306">
        <v>281.86666666666662</v>
      </c>
      <c r="F211" s="306">
        <v>278.2833333333333</v>
      </c>
      <c r="G211" s="306">
        <v>273.86666666666662</v>
      </c>
      <c r="H211" s="306">
        <v>289.86666666666662</v>
      </c>
      <c r="I211" s="306">
        <v>294.28333333333336</v>
      </c>
      <c r="J211" s="306">
        <v>297.86666666666662</v>
      </c>
      <c r="K211" s="305">
        <v>290.7</v>
      </c>
      <c r="L211" s="305">
        <v>282.7</v>
      </c>
      <c r="M211" s="305">
        <v>3.3923299999999998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760.75</v>
      </c>
      <c r="D212" s="306">
        <v>756.4666666666667</v>
      </c>
      <c r="E212" s="306">
        <v>747.93333333333339</v>
      </c>
      <c r="F212" s="306">
        <v>735.11666666666667</v>
      </c>
      <c r="G212" s="306">
        <v>726.58333333333337</v>
      </c>
      <c r="H212" s="306">
        <v>769.28333333333342</v>
      </c>
      <c r="I212" s="306">
        <v>777.81666666666672</v>
      </c>
      <c r="J212" s="306">
        <v>790.63333333333344</v>
      </c>
      <c r="K212" s="305">
        <v>765</v>
      </c>
      <c r="L212" s="305">
        <v>743.65</v>
      </c>
      <c r="M212" s="305">
        <v>0.28437000000000001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32004.45</v>
      </c>
      <c r="D213" s="306">
        <v>32057.25</v>
      </c>
      <c r="E213" s="306">
        <v>31827.05</v>
      </c>
      <c r="F213" s="306">
        <v>31649.649999999998</v>
      </c>
      <c r="G213" s="306">
        <v>31419.449999999997</v>
      </c>
      <c r="H213" s="306">
        <v>32234.65</v>
      </c>
      <c r="I213" s="306">
        <v>32464.85</v>
      </c>
      <c r="J213" s="306">
        <v>32642.250000000004</v>
      </c>
      <c r="K213" s="305">
        <v>32287.45</v>
      </c>
      <c r="L213" s="305">
        <v>31879.85</v>
      </c>
      <c r="M213" s="305">
        <v>6.8089999999999998E-2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33.200000000000003</v>
      </c>
      <c r="D214" s="306">
        <v>33.216666666666669</v>
      </c>
      <c r="E214" s="306">
        <v>32.683333333333337</v>
      </c>
      <c r="F214" s="306">
        <v>32.166666666666671</v>
      </c>
      <c r="G214" s="306">
        <v>31.63333333333334</v>
      </c>
      <c r="H214" s="306">
        <v>33.733333333333334</v>
      </c>
      <c r="I214" s="306">
        <v>34.266666666666666</v>
      </c>
      <c r="J214" s="306">
        <v>34.783333333333331</v>
      </c>
      <c r="K214" s="305">
        <v>33.75</v>
      </c>
      <c r="L214" s="305">
        <v>32.700000000000003</v>
      </c>
      <c r="M214" s="305">
        <v>13.441190000000001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73.900000000000006</v>
      </c>
      <c r="D215" s="306">
        <v>74.216666666666669</v>
      </c>
      <c r="E215" s="306">
        <v>72.833333333333343</v>
      </c>
      <c r="F215" s="306">
        <v>71.76666666666668</v>
      </c>
      <c r="G215" s="306">
        <v>70.383333333333354</v>
      </c>
      <c r="H215" s="306">
        <v>75.283333333333331</v>
      </c>
      <c r="I215" s="306">
        <v>76.666666666666657</v>
      </c>
      <c r="J215" s="306">
        <v>77.73333333333332</v>
      </c>
      <c r="K215" s="305">
        <v>75.599999999999994</v>
      </c>
      <c r="L215" s="305">
        <v>73.150000000000006</v>
      </c>
      <c r="M215" s="305">
        <v>68.316040000000001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116.3</v>
      </c>
      <c r="D216" s="306">
        <v>116.60000000000001</v>
      </c>
      <c r="E216" s="306">
        <v>114.50000000000001</v>
      </c>
      <c r="F216" s="306">
        <v>112.7</v>
      </c>
      <c r="G216" s="306">
        <v>110.60000000000001</v>
      </c>
      <c r="H216" s="306">
        <v>118.40000000000002</v>
      </c>
      <c r="I216" s="306">
        <v>120.50000000000001</v>
      </c>
      <c r="J216" s="306">
        <v>122.30000000000003</v>
      </c>
      <c r="K216" s="305">
        <v>118.7</v>
      </c>
      <c r="L216" s="305">
        <v>114.8</v>
      </c>
      <c r="M216" s="305">
        <v>70.109170000000006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690.3</v>
      </c>
      <c r="D217" s="306">
        <v>691.5333333333333</v>
      </c>
      <c r="E217" s="306">
        <v>684.36666666666656</v>
      </c>
      <c r="F217" s="306">
        <v>678.43333333333328</v>
      </c>
      <c r="G217" s="306">
        <v>671.26666666666654</v>
      </c>
      <c r="H217" s="306">
        <v>697.46666666666658</v>
      </c>
      <c r="I217" s="306">
        <v>704.63333333333333</v>
      </c>
      <c r="J217" s="306">
        <v>710.56666666666661</v>
      </c>
      <c r="K217" s="305">
        <v>698.7</v>
      </c>
      <c r="L217" s="305">
        <v>685.6</v>
      </c>
      <c r="M217" s="305">
        <v>166.61023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1250.95</v>
      </c>
      <c r="D218" s="306">
        <v>1258.6499999999999</v>
      </c>
      <c r="E218" s="306">
        <v>1237.2999999999997</v>
      </c>
      <c r="F218" s="306">
        <v>1223.6499999999999</v>
      </c>
      <c r="G218" s="306">
        <v>1202.2999999999997</v>
      </c>
      <c r="H218" s="306">
        <v>1272.2999999999997</v>
      </c>
      <c r="I218" s="306">
        <v>1293.6499999999996</v>
      </c>
      <c r="J218" s="306">
        <v>1307.2999999999997</v>
      </c>
      <c r="K218" s="305">
        <v>1280</v>
      </c>
      <c r="L218" s="305">
        <v>1245</v>
      </c>
      <c r="M218" s="305">
        <v>5.6049300000000004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498.1</v>
      </c>
      <c r="D219" s="306">
        <v>497.43333333333334</v>
      </c>
      <c r="E219" s="306">
        <v>491.9666666666667</v>
      </c>
      <c r="F219" s="306">
        <v>485.83333333333337</v>
      </c>
      <c r="G219" s="306">
        <v>480.36666666666673</v>
      </c>
      <c r="H219" s="306">
        <v>503.56666666666666</v>
      </c>
      <c r="I219" s="306">
        <v>509.03333333333325</v>
      </c>
      <c r="J219" s="306">
        <v>515.16666666666663</v>
      </c>
      <c r="K219" s="305">
        <v>502.9</v>
      </c>
      <c r="L219" s="305">
        <v>491.3</v>
      </c>
      <c r="M219" s="305">
        <v>14.93267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136.65</v>
      </c>
      <c r="D220" s="306">
        <v>137.63333333333333</v>
      </c>
      <c r="E220" s="306">
        <v>134.61666666666665</v>
      </c>
      <c r="F220" s="306">
        <v>132.58333333333331</v>
      </c>
      <c r="G220" s="306">
        <v>129.56666666666663</v>
      </c>
      <c r="H220" s="306">
        <v>139.66666666666666</v>
      </c>
      <c r="I220" s="306">
        <v>142.68333333333331</v>
      </c>
      <c r="J220" s="306">
        <v>144.71666666666667</v>
      </c>
      <c r="K220" s="305">
        <v>140.65</v>
      </c>
      <c r="L220" s="305">
        <v>135.6</v>
      </c>
      <c r="M220" s="305">
        <v>1.7526200000000001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36.25</v>
      </c>
      <c r="D221" s="306">
        <v>36.683333333333337</v>
      </c>
      <c r="E221" s="306">
        <v>35.666666666666671</v>
      </c>
      <c r="F221" s="306">
        <v>35.083333333333336</v>
      </c>
      <c r="G221" s="306">
        <v>34.06666666666667</v>
      </c>
      <c r="H221" s="306">
        <v>37.266666666666673</v>
      </c>
      <c r="I221" s="306">
        <v>38.283333333333339</v>
      </c>
      <c r="J221" s="306">
        <v>38.866666666666674</v>
      </c>
      <c r="K221" s="305">
        <v>37.700000000000003</v>
      </c>
      <c r="L221" s="305">
        <v>36.1</v>
      </c>
      <c r="M221" s="305">
        <v>56.343429999999998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8.9</v>
      </c>
      <c r="D222" s="306">
        <v>8.9500000000000011</v>
      </c>
      <c r="E222" s="306">
        <v>8.7500000000000018</v>
      </c>
      <c r="F222" s="306">
        <v>8.6000000000000014</v>
      </c>
      <c r="G222" s="306">
        <v>8.4000000000000021</v>
      </c>
      <c r="H222" s="306">
        <v>9.1000000000000014</v>
      </c>
      <c r="I222" s="306">
        <v>9.3000000000000007</v>
      </c>
      <c r="J222" s="306">
        <v>9.4500000000000011</v>
      </c>
      <c r="K222" s="305">
        <v>9.15</v>
      </c>
      <c r="L222" s="305">
        <v>8.8000000000000007</v>
      </c>
      <c r="M222" s="305">
        <v>1586.0143399999999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50.55</v>
      </c>
      <c r="D223" s="306">
        <v>50.766666666666673</v>
      </c>
      <c r="E223" s="306">
        <v>49.933333333333344</v>
      </c>
      <c r="F223" s="306">
        <v>49.31666666666667</v>
      </c>
      <c r="G223" s="306">
        <v>48.483333333333341</v>
      </c>
      <c r="H223" s="306">
        <v>51.383333333333347</v>
      </c>
      <c r="I223" s="306">
        <v>52.216666666666676</v>
      </c>
      <c r="J223" s="306">
        <v>52.83333333333335</v>
      </c>
      <c r="K223" s="305">
        <v>51.6</v>
      </c>
      <c r="L223" s="305">
        <v>50.15</v>
      </c>
      <c r="M223" s="305">
        <v>31.049610000000001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35</v>
      </c>
      <c r="D224" s="306">
        <v>35.216666666666669</v>
      </c>
      <c r="E224" s="306">
        <v>34.683333333333337</v>
      </c>
      <c r="F224" s="306">
        <v>34.366666666666667</v>
      </c>
      <c r="G224" s="306">
        <v>33.833333333333336</v>
      </c>
      <c r="H224" s="306">
        <v>35.533333333333339</v>
      </c>
      <c r="I224" s="306">
        <v>36.06666666666667</v>
      </c>
      <c r="J224" s="306">
        <v>36.38333333333334</v>
      </c>
      <c r="K224" s="305">
        <v>35.75</v>
      </c>
      <c r="L224" s="305">
        <v>34.9</v>
      </c>
      <c r="M224" s="305">
        <v>220.51388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194.3</v>
      </c>
      <c r="D225" s="306">
        <v>192.36666666666667</v>
      </c>
      <c r="E225" s="306">
        <v>189.43333333333334</v>
      </c>
      <c r="F225" s="306">
        <v>184.56666666666666</v>
      </c>
      <c r="G225" s="306">
        <v>181.63333333333333</v>
      </c>
      <c r="H225" s="306">
        <v>197.23333333333335</v>
      </c>
      <c r="I225" s="306">
        <v>200.16666666666669</v>
      </c>
      <c r="J225" s="306">
        <v>205.03333333333336</v>
      </c>
      <c r="K225" s="305">
        <v>195.3</v>
      </c>
      <c r="L225" s="305">
        <v>187.5</v>
      </c>
      <c r="M225" s="305">
        <v>93.566540000000003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874.15</v>
      </c>
      <c r="D226" s="306">
        <v>875.75</v>
      </c>
      <c r="E226" s="306">
        <v>866.5</v>
      </c>
      <c r="F226" s="306">
        <v>858.85</v>
      </c>
      <c r="G226" s="306">
        <v>849.6</v>
      </c>
      <c r="H226" s="306">
        <v>883.4</v>
      </c>
      <c r="I226" s="306">
        <v>892.65</v>
      </c>
      <c r="J226" s="306">
        <v>900.3</v>
      </c>
      <c r="K226" s="305">
        <v>885</v>
      </c>
      <c r="L226" s="305">
        <v>868.1</v>
      </c>
      <c r="M226" s="305">
        <v>6.2609999999999999E-2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365.85</v>
      </c>
      <c r="D227" s="306">
        <v>370.31666666666666</v>
      </c>
      <c r="E227" s="306">
        <v>359.73333333333335</v>
      </c>
      <c r="F227" s="306">
        <v>353.61666666666667</v>
      </c>
      <c r="G227" s="306">
        <v>343.03333333333336</v>
      </c>
      <c r="H227" s="306">
        <v>376.43333333333334</v>
      </c>
      <c r="I227" s="306">
        <v>387.01666666666671</v>
      </c>
      <c r="J227" s="306">
        <v>393.13333333333333</v>
      </c>
      <c r="K227" s="305">
        <v>380.9</v>
      </c>
      <c r="L227" s="305">
        <v>364.2</v>
      </c>
      <c r="M227" s="305">
        <v>50.086269999999999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306.05</v>
      </c>
      <c r="D228" s="306">
        <v>306.14999999999998</v>
      </c>
      <c r="E228" s="306">
        <v>300.79999999999995</v>
      </c>
      <c r="F228" s="306">
        <v>295.54999999999995</v>
      </c>
      <c r="G228" s="306">
        <v>290.19999999999993</v>
      </c>
      <c r="H228" s="306">
        <v>311.39999999999998</v>
      </c>
      <c r="I228" s="306">
        <v>316.75</v>
      </c>
      <c r="J228" s="306">
        <v>322</v>
      </c>
      <c r="K228" s="305">
        <v>311.5</v>
      </c>
      <c r="L228" s="305">
        <v>300.89999999999998</v>
      </c>
      <c r="M228" s="305">
        <v>6.5673700000000004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1602</v>
      </c>
      <c r="D229" s="306">
        <v>1579.3333333333333</v>
      </c>
      <c r="E229" s="306">
        <v>1533.6666666666665</v>
      </c>
      <c r="F229" s="306">
        <v>1465.3333333333333</v>
      </c>
      <c r="G229" s="306">
        <v>1419.6666666666665</v>
      </c>
      <c r="H229" s="306">
        <v>1647.6666666666665</v>
      </c>
      <c r="I229" s="306">
        <v>1693.333333333333</v>
      </c>
      <c r="J229" s="306">
        <v>1761.6666666666665</v>
      </c>
      <c r="K229" s="305">
        <v>1625</v>
      </c>
      <c r="L229" s="305">
        <v>1511</v>
      </c>
      <c r="M229" s="305">
        <v>0.43872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220.1</v>
      </c>
      <c r="D230" s="306">
        <v>221.86666666666667</v>
      </c>
      <c r="E230" s="306">
        <v>217.73333333333335</v>
      </c>
      <c r="F230" s="306">
        <v>215.36666666666667</v>
      </c>
      <c r="G230" s="306">
        <v>211.23333333333335</v>
      </c>
      <c r="H230" s="306">
        <v>224.23333333333335</v>
      </c>
      <c r="I230" s="306">
        <v>228.36666666666667</v>
      </c>
      <c r="J230" s="306">
        <v>230.73333333333335</v>
      </c>
      <c r="K230" s="305">
        <v>226</v>
      </c>
      <c r="L230" s="305">
        <v>219.5</v>
      </c>
      <c r="M230" s="305">
        <v>56.447090000000003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174.9</v>
      </c>
      <c r="D231" s="306">
        <v>176.61666666666667</v>
      </c>
      <c r="E231" s="306">
        <v>171.93333333333334</v>
      </c>
      <c r="F231" s="306">
        <v>168.96666666666667</v>
      </c>
      <c r="G231" s="306">
        <v>164.28333333333333</v>
      </c>
      <c r="H231" s="306">
        <v>179.58333333333334</v>
      </c>
      <c r="I231" s="306">
        <v>184.26666666666668</v>
      </c>
      <c r="J231" s="306">
        <v>187.23333333333335</v>
      </c>
      <c r="K231" s="305">
        <v>181.3</v>
      </c>
      <c r="L231" s="305">
        <v>173.65</v>
      </c>
      <c r="M231" s="305">
        <v>16.7195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4149.3500000000004</v>
      </c>
      <c r="D232" s="306">
        <v>4174.5999999999995</v>
      </c>
      <c r="E232" s="306">
        <v>4075.7499999999991</v>
      </c>
      <c r="F232" s="306">
        <v>4002.1499999999996</v>
      </c>
      <c r="G232" s="306">
        <v>3903.2999999999993</v>
      </c>
      <c r="H232" s="306">
        <v>4248.1999999999989</v>
      </c>
      <c r="I232" s="306">
        <v>4347.0499999999993</v>
      </c>
      <c r="J232" s="306">
        <v>4420.6499999999987</v>
      </c>
      <c r="K232" s="305">
        <v>4273.45</v>
      </c>
      <c r="L232" s="305">
        <v>4101</v>
      </c>
      <c r="M232" s="305">
        <v>0.95706000000000002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151.94999999999999</v>
      </c>
      <c r="D233" s="306">
        <v>151.48333333333332</v>
      </c>
      <c r="E233" s="306">
        <v>149.36666666666665</v>
      </c>
      <c r="F233" s="306">
        <v>146.78333333333333</v>
      </c>
      <c r="G233" s="306">
        <v>144.66666666666666</v>
      </c>
      <c r="H233" s="306">
        <v>154.06666666666663</v>
      </c>
      <c r="I233" s="306">
        <v>156.18333333333331</v>
      </c>
      <c r="J233" s="306">
        <v>158.76666666666662</v>
      </c>
      <c r="K233" s="305">
        <v>153.6</v>
      </c>
      <c r="L233" s="305">
        <v>148.9</v>
      </c>
      <c r="M233" s="305">
        <v>9.6409800000000008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1661.7</v>
      </c>
      <c r="D234" s="306">
        <v>1640.6499999999999</v>
      </c>
      <c r="E234" s="306">
        <v>1595.3499999999997</v>
      </c>
      <c r="F234" s="306">
        <v>1528.9999999999998</v>
      </c>
      <c r="G234" s="306">
        <v>1483.6999999999996</v>
      </c>
      <c r="H234" s="306">
        <v>1706.9999999999998</v>
      </c>
      <c r="I234" s="306">
        <v>1752.3</v>
      </c>
      <c r="J234" s="306">
        <v>1818.6499999999999</v>
      </c>
      <c r="K234" s="305">
        <v>1685.95</v>
      </c>
      <c r="L234" s="305">
        <v>1574.3</v>
      </c>
      <c r="M234" s="305">
        <v>4.0678900000000002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1565.1</v>
      </c>
      <c r="D235" s="306">
        <v>1549.3</v>
      </c>
      <c r="E235" s="306">
        <v>1527.85</v>
      </c>
      <c r="F235" s="306">
        <v>1490.6</v>
      </c>
      <c r="G235" s="306">
        <v>1469.1499999999999</v>
      </c>
      <c r="H235" s="306">
        <v>1586.55</v>
      </c>
      <c r="I235" s="306">
        <v>1608.0000000000002</v>
      </c>
      <c r="J235" s="306">
        <v>1645.25</v>
      </c>
      <c r="K235" s="305">
        <v>1570.75</v>
      </c>
      <c r="L235" s="305">
        <v>1512.05</v>
      </c>
      <c r="M235" s="305">
        <v>0.27755999999999997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362.2</v>
      </c>
      <c r="D236" s="306">
        <v>362.68333333333334</v>
      </c>
      <c r="E236" s="306">
        <v>355.51666666666665</v>
      </c>
      <c r="F236" s="306">
        <v>348.83333333333331</v>
      </c>
      <c r="G236" s="306">
        <v>341.66666666666663</v>
      </c>
      <c r="H236" s="306">
        <v>369.36666666666667</v>
      </c>
      <c r="I236" s="306">
        <v>376.5333333333333</v>
      </c>
      <c r="J236" s="306">
        <v>383.2166666666667</v>
      </c>
      <c r="K236" s="305">
        <v>369.85</v>
      </c>
      <c r="L236" s="305">
        <v>356</v>
      </c>
      <c r="M236" s="305">
        <v>0.85616000000000003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866.25</v>
      </c>
      <c r="D237" s="306">
        <v>872.4</v>
      </c>
      <c r="E237" s="306">
        <v>853.94999999999993</v>
      </c>
      <c r="F237" s="306">
        <v>841.65</v>
      </c>
      <c r="G237" s="306">
        <v>823.19999999999993</v>
      </c>
      <c r="H237" s="306">
        <v>884.69999999999993</v>
      </c>
      <c r="I237" s="306">
        <v>903.15</v>
      </c>
      <c r="J237" s="306">
        <v>915.44999999999993</v>
      </c>
      <c r="K237" s="305">
        <v>890.85</v>
      </c>
      <c r="L237" s="305">
        <v>860.1</v>
      </c>
      <c r="M237" s="305">
        <v>26.56251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193.8</v>
      </c>
      <c r="D238" s="306">
        <v>195.70000000000002</v>
      </c>
      <c r="E238" s="306">
        <v>190.40000000000003</v>
      </c>
      <c r="F238" s="306">
        <v>187.00000000000003</v>
      </c>
      <c r="G238" s="306">
        <v>181.70000000000005</v>
      </c>
      <c r="H238" s="306">
        <v>199.10000000000002</v>
      </c>
      <c r="I238" s="306">
        <v>204.40000000000003</v>
      </c>
      <c r="J238" s="306">
        <v>207.8</v>
      </c>
      <c r="K238" s="305">
        <v>201</v>
      </c>
      <c r="L238" s="305">
        <v>192.3</v>
      </c>
      <c r="M238" s="305">
        <v>24.074100000000001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14.9</v>
      </c>
      <c r="D239" s="306">
        <v>14.866666666666667</v>
      </c>
      <c r="E239" s="306">
        <v>14.533333333333335</v>
      </c>
      <c r="F239" s="306">
        <v>14.166666666666668</v>
      </c>
      <c r="G239" s="306">
        <v>13.833333333333336</v>
      </c>
      <c r="H239" s="306">
        <v>15.233333333333334</v>
      </c>
      <c r="I239" s="306">
        <v>15.566666666666666</v>
      </c>
      <c r="J239" s="306">
        <v>15.933333333333334</v>
      </c>
      <c r="K239" s="305">
        <v>15.2</v>
      </c>
      <c r="L239" s="305">
        <v>14.5</v>
      </c>
      <c r="M239" s="305">
        <v>14.9656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1427.15</v>
      </c>
      <c r="D240" s="306">
        <v>1443.1666666666667</v>
      </c>
      <c r="E240" s="306">
        <v>1401.6333333333334</v>
      </c>
      <c r="F240" s="306">
        <v>1376.1166666666668</v>
      </c>
      <c r="G240" s="306">
        <v>1334.5833333333335</v>
      </c>
      <c r="H240" s="306">
        <v>1468.6833333333334</v>
      </c>
      <c r="I240" s="306">
        <v>1510.2166666666667</v>
      </c>
      <c r="J240" s="306">
        <v>1535.7333333333333</v>
      </c>
      <c r="K240" s="305">
        <v>1484.7</v>
      </c>
      <c r="L240" s="305">
        <v>1417.65</v>
      </c>
      <c r="M240" s="305">
        <v>165.6114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1415</v>
      </c>
      <c r="D241" s="306">
        <v>1422.7333333333333</v>
      </c>
      <c r="E241" s="306">
        <v>1396.4666666666667</v>
      </c>
      <c r="F241" s="306">
        <v>1377.9333333333334</v>
      </c>
      <c r="G241" s="306">
        <v>1351.6666666666667</v>
      </c>
      <c r="H241" s="306">
        <v>1441.2666666666667</v>
      </c>
      <c r="I241" s="306">
        <v>1467.5333333333335</v>
      </c>
      <c r="J241" s="306">
        <v>1486.0666666666666</v>
      </c>
      <c r="K241" s="305">
        <v>1449</v>
      </c>
      <c r="L241" s="305">
        <v>1404.2</v>
      </c>
      <c r="M241" s="305">
        <v>5.1709999999999999E-2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463.65</v>
      </c>
      <c r="D242" s="306">
        <v>468.01666666666665</v>
      </c>
      <c r="E242" s="306">
        <v>457.08333333333331</v>
      </c>
      <c r="F242" s="306">
        <v>450.51666666666665</v>
      </c>
      <c r="G242" s="306">
        <v>439.58333333333331</v>
      </c>
      <c r="H242" s="306">
        <v>474.58333333333331</v>
      </c>
      <c r="I242" s="306">
        <v>485.51666666666671</v>
      </c>
      <c r="J242" s="306">
        <v>492.08333333333331</v>
      </c>
      <c r="K242" s="305">
        <v>478.95</v>
      </c>
      <c r="L242" s="305">
        <v>461.45</v>
      </c>
      <c r="M242" s="305">
        <v>2.2927599999999999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625.79999999999995</v>
      </c>
      <c r="D243" s="306">
        <v>622.9666666666667</v>
      </c>
      <c r="E243" s="306">
        <v>614.43333333333339</v>
      </c>
      <c r="F243" s="306">
        <v>603.06666666666672</v>
      </c>
      <c r="G243" s="306">
        <v>594.53333333333342</v>
      </c>
      <c r="H243" s="306">
        <v>634.33333333333337</v>
      </c>
      <c r="I243" s="306">
        <v>642.86666666666667</v>
      </c>
      <c r="J243" s="306">
        <v>654.23333333333335</v>
      </c>
      <c r="K243" s="305">
        <v>631.5</v>
      </c>
      <c r="L243" s="305">
        <v>611.6</v>
      </c>
      <c r="M243" s="305">
        <v>7.0899900000000002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17.100000000000001</v>
      </c>
      <c r="D244" s="306">
        <v>17.183333333333334</v>
      </c>
      <c r="E244" s="306">
        <v>16.816666666666666</v>
      </c>
      <c r="F244" s="306">
        <v>16.533333333333331</v>
      </c>
      <c r="G244" s="306">
        <v>16.166666666666664</v>
      </c>
      <c r="H244" s="306">
        <v>17.466666666666669</v>
      </c>
      <c r="I244" s="306">
        <v>17.833333333333336</v>
      </c>
      <c r="J244" s="306">
        <v>18.116666666666671</v>
      </c>
      <c r="K244" s="305">
        <v>17.55</v>
      </c>
      <c r="L244" s="305">
        <v>16.899999999999999</v>
      </c>
      <c r="M244" s="305">
        <v>29.424160000000001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117.25</v>
      </c>
      <c r="D245" s="306">
        <v>117.05</v>
      </c>
      <c r="E245" s="306">
        <v>115.69999999999999</v>
      </c>
      <c r="F245" s="306">
        <v>114.14999999999999</v>
      </c>
      <c r="G245" s="306">
        <v>112.79999999999998</v>
      </c>
      <c r="H245" s="306">
        <v>118.6</v>
      </c>
      <c r="I245" s="306">
        <v>119.94999999999999</v>
      </c>
      <c r="J245" s="306">
        <v>121.5</v>
      </c>
      <c r="K245" s="305">
        <v>118.4</v>
      </c>
      <c r="L245" s="305">
        <v>115.5</v>
      </c>
      <c r="M245" s="305">
        <v>145.767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382.45</v>
      </c>
      <c r="D246" s="306">
        <v>384.93333333333334</v>
      </c>
      <c r="E246" s="306">
        <v>378.41666666666669</v>
      </c>
      <c r="F246" s="306">
        <v>374.38333333333333</v>
      </c>
      <c r="G246" s="306">
        <v>367.86666666666667</v>
      </c>
      <c r="H246" s="306">
        <v>388.9666666666667</v>
      </c>
      <c r="I246" s="306">
        <v>395.48333333333335</v>
      </c>
      <c r="J246" s="306">
        <v>399.51666666666671</v>
      </c>
      <c r="K246" s="305">
        <v>391.45</v>
      </c>
      <c r="L246" s="305">
        <v>380.9</v>
      </c>
      <c r="M246" s="305">
        <v>1.1448199999999999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964.8</v>
      </c>
      <c r="D247" s="306">
        <v>971.08333333333337</v>
      </c>
      <c r="E247" s="306">
        <v>955.86666666666679</v>
      </c>
      <c r="F247" s="306">
        <v>946.93333333333339</v>
      </c>
      <c r="G247" s="306">
        <v>931.71666666666681</v>
      </c>
      <c r="H247" s="306">
        <v>980.01666666666677</v>
      </c>
      <c r="I247" s="306">
        <v>995.23333333333323</v>
      </c>
      <c r="J247" s="306">
        <v>1004.1666666666667</v>
      </c>
      <c r="K247" s="305">
        <v>986.3</v>
      </c>
      <c r="L247" s="305">
        <v>962.15</v>
      </c>
      <c r="M247" s="305">
        <v>1.05203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213.1</v>
      </c>
      <c r="D248" s="306">
        <v>209.5</v>
      </c>
      <c r="E248" s="306">
        <v>202.2</v>
      </c>
      <c r="F248" s="306">
        <v>191.29999999999998</v>
      </c>
      <c r="G248" s="306">
        <v>183.99999999999997</v>
      </c>
      <c r="H248" s="306">
        <v>220.4</v>
      </c>
      <c r="I248" s="306">
        <v>227.70000000000002</v>
      </c>
      <c r="J248" s="306">
        <v>238.60000000000002</v>
      </c>
      <c r="K248" s="305">
        <v>216.8</v>
      </c>
      <c r="L248" s="305">
        <v>198.6</v>
      </c>
      <c r="M248" s="305">
        <v>21.79128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39.200000000000003</v>
      </c>
      <c r="D249" s="306">
        <v>39.333333333333336</v>
      </c>
      <c r="E249" s="306">
        <v>38.916666666666671</v>
      </c>
      <c r="F249" s="306">
        <v>38.633333333333333</v>
      </c>
      <c r="G249" s="306">
        <v>38.216666666666669</v>
      </c>
      <c r="H249" s="306">
        <v>39.616666666666674</v>
      </c>
      <c r="I249" s="306">
        <v>40.033333333333346</v>
      </c>
      <c r="J249" s="306">
        <v>40.316666666666677</v>
      </c>
      <c r="K249" s="305">
        <v>39.75</v>
      </c>
      <c r="L249" s="305">
        <v>39.049999999999997</v>
      </c>
      <c r="M249" s="305">
        <v>4.4708399999999999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654.85</v>
      </c>
      <c r="D250" s="306">
        <v>653.43333333333339</v>
      </c>
      <c r="E250" s="306">
        <v>645.41666666666674</v>
      </c>
      <c r="F250" s="306">
        <v>635.98333333333335</v>
      </c>
      <c r="G250" s="306">
        <v>627.9666666666667</v>
      </c>
      <c r="H250" s="306">
        <v>662.86666666666679</v>
      </c>
      <c r="I250" s="306">
        <v>670.88333333333344</v>
      </c>
      <c r="J250" s="306">
        <v>680.31666666666683</v>
      </c>
      <c r="K250" s="305">
        <v>661.45</v>
      </c>
      <c r="L250" s="305">
        <v>644</v>
      </c>
      <c r="M250" s="305">
        <v>21.893889999999999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21.4</v>
      </c>
      <c r="D251" s="306">
        <v>21.433333333333334</v>
      </c>
      <c r="E251" s="306">
        <v>21.216666666666669</v>
      </c>
      <c r="F251" s="306">
        <v>21.033333333333335</v>
      </c>
      <c r="G251" s="306">
        <v>20.81666666666667</v>
      </c>
      <c r="H251" s="306">
        <v>21.616666666666667</v>
      </c>
      <c r="I251" s="306">
        <v>21.833333333333329</v>
      </c>
      <c r="J251" s="306">
        <v>22.016666666666666</v>
      </c>
      <c r="K251" s="305">
        <v>21.65</v>
      </c>
      <c r="L251" s="305">
        <v>21.25</v>
      </c>
      <c r="M251" s="305">
        <v>42.686610000000002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474.55</v>
      </c>
      <c r="D252" s="306">
        <v>474.56666666666666</v>
      </c>
      <c r="E252" s="306">
        <v>465.83333333333331</v>
      </c>
      <c r="F252" s="306">
        <v>457.11666666666667</v>
      </c>
      <c r="G252" s="306">
        <v>448.38333333333333</v>
      </c>
      <c r="H252" s="306">
        <v>483.2833333333333</v>
      </c>
      <c r="I252" s="306">
        <v>492.01666666666665</v>
      </c>
      <c r="J252" s="306">
        <v>500.73333333333329</v>
      </c>
      <c r="K252" s="305">
        <v>483.3</v>
      </c>
      <c r="L252" s="305">
        <v>465.85</v>
      </c>
      <c r="M252" s="305">
        <v>2.1311800000000001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275.64999999999998</v>
      </c>
      <c r="D253" s="306">
        <v>272.5</v>
      </c>
      <c r="E253" s="306">
        <v>265.75</v>
      </c>
      <c r="F253" s="306">
        <v>255.85000000000002</v>
      </c>
      <c r="G253" s="306">
        <v>249.10000000000002</v>
      </c>
      <c r="H253" s="306">
        <v>282.39999999999998</v>
      </c>
      <c r="I253" s="306">
        <v>289.14999999999998</v>
      </c>
      <c r="J253" s="306">
        <v>299.04999999999995</v>
      </c>
      <c r="K253" s="305">
        <v>279.25</v>
      </c>
      <c r="L253" s="305">
        <v>262.60000000000002</v>
      </c>
      <c r="M253" s="305">
        <v>782.87712999999997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85.9</v>
      </c>
      <c r="D254" s="306">
        <v>85.899999999999991</v>
      </c>
      <c r="E254" s="306">
        <v>84.999999999999986</v>
      </c>
      <c r="F254" s="306">
        <v>84.1</v>
      </c>
      <c r="G254" s="306">
        <v>83.199999999999989</v>
      </c>
      <c r="H254" s="306">
        <v>86.799999999999983</v>
      </c>
      <c r="I254" s="306">
        <v>87.699999999999989</v>
      </c>
      <c r="J254" s="306">
        <v>88.59999999999998</v>
      </c>
      <c r="K254" s="305">
        <v>86.8</v>
      </c>
      <c r="L254" s="305">
        <v>85</v>
      </c>
      <c r="M254" s="305">
        <v>0.42698000000000003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111.2</v>
      </c>
      <c r="D255" s="306">
        <v>110.55</v>
      </c>
      <c r="E255" s="306">
        <v>108.89999999999999</v>
      </c>
      <c r="F255" s="306">
        <v>106.6</v>
      </c>
      <c r="G255" s="306">
        <v>104.94999999999999</v>
      </c>
      <c r="H255" s="306">
        <v>112.85</v>
      </c>
      <c r="I255" s="306">
        <v>114.5</v>
      </c>
      <c r="J255" s="306">
        <v>116.8</v>
      </c>
      <c r="K255" s="305">
        <v>112.2</v>
      </c>
      <c r="L255" s="305">
        <v>108.25</v>
      </c>
      <c r="M255" s="305">
        <v>6.5385799999999996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1574.15</v>
      </c>
      <c r="D256" s="306">
        <v>1575.4000000000003</v>
      </c>
      <c r="E256" s="306">
        <v>1557.9000000000005</v>
      </c>
      <c r="F256" s="306">
        <v>1541.6500000000003</v>
      </c>
      <c r="G256" s="306">
        <v>1524.1500000000005</v>
      </c>
      <c r="H256" s="306">
        <v>1591.6500000000005</v>
      </c>
      <c r="I256" s="306">
        <v>1609.15</v>
      </c>
      <c r="J256" s="306">
        <v>1625.4000000000005</v>
      </c>
      <c r="K256" s="305">
        <v>1592.9</v>
      </c>
      <c r="L256" s="305">
        <v>1559.15</v>
      </c>
      <c r="M256" s="305">
        <v>0.72487000000000001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1806.95</v>
      </c>
      <c r="D257" s="306">
        <v>1793.9833333333333</v>
      </c>
      <c r="E257" s="306">
        <v>1758.9666666666667</v>
      </c>
      <c r="F257" s="306">
        <v>1710.9833333333333</v>
      </c>
      <c r="G257" s="306">
        <v>1675.9666666666667</v>
      </c>
      <c r="H257" s="306">
        <v>1841.9666666666667</v>
      </c>
      <c r="I257" s="306">
        <v>1876.9833333333336</v>
      </c>
      <c r="J257" s="306">
        <v>1924.9666666666667</v>
      </c>
      <c r="K257" s="305">
        <v>1829</v>
      </c>
      <c r="L257" s="305">
        <v>1746</v>
      </c>
      <c r="M257" s="305">
        <v>6.1190000000000001E-2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83.1</v>
      </c>
      <c r="D258" s="306">
        <v>83.399999999999991</v>
      </c>
      <c r="E258" s="306">
        <v>82.299999999999983</v>
      </c>
      <c r="F258" s="306">
        <v>81.499999999999986</v>
      </c>
      <c r="G258" s="306">
        <v>80.399999999999977</v>
      </c>
      <c r="H258" s="306">
        <v>84.199999999999989</v>
      </c>
      <c r="I258" s="306">
        <v>85.299999999999983</v>
      </c>
      <c r="J258" s="306">
        <v>86.1</v>
      </c>
      <c r="K258" s="305">
        <v>84.5</v>
      </c>
      <c r="L258" s="305">
        <v>82.6</v>
      </c>
      <c r="M258" s="305">
        <v>3.98969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460.75</v>
      </c>
      <c r="D259" s="306">
        <v>462.08333333333331</v>
      </c>
      <c r="E259" s="306">
        <v>451.26666666666665</v>
      </c>
      <c r="F259" s="306">
        <v>441.78333333333336</v>
      </c>
      <c r="G259" s="306">
        <v>430.9666666666667</v>
      </c>
      <c r="H259" s="306">
        <v>471.56666666666661</v>
      </c>
      <c r="I259" s="306">
        <v>482.38333333333333</v>
      </c>
      <c r="J259" s="306">
        <v>491.86666666666656</v>
      </c>
      <c r="K259" s="305">
        <v>472.9</v>
      </c>
      <c r="L259" s="305">
        <v>452.6</v>
      </c>
      <c r="M259" s="305">
        <v>74.096019999999996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2322.9499999999998</v>
      </c>
      <c r="D260" s="306">
        <v>2329.1333333333332</v>
      </c>
      <c r="E260" s="306">
        <v>2294.8166666666666</v>
      </c>
      <c r="F260" s="306">
        <v>2266.6833333333334</v>
      </c>
      <c r="G260" s="306">
        <v>2232.3666666666668</v>
      </c>
      <c r="H260" s="306">
        <v>2357.2666666666664</v>
      </c>
      <c r="I260" s="306">
        <v>2391.583333333333</v>
      </c>
      <c r="J260" s="306">
        <v>2419.7166666666662</v>
      </c>
      <c r="K260" s="305">
        <v>2363.4499999999998</v>
      </c>
      <c r="L260" s="305">
        <v>2301</v>
      </c>
      <c r="M260" s="305">
        <v>0.60062000000000004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421.55</v>
      </c>
      <c r="D261" s="306">
        <v>424.09999999999997</v>
      </c>
      <c r="E261" s="306">
        <v>400.19999999999993</v>
      </c>
      <c r="F261" s="306">
        <v>378.84999999999997</v>
      </c>
      <c r="G261" s="306">
        <v>354.94999999999993</v>
      </c>
      <c r="H261" s="306">
        <v>445.44999999999993</v>
      </c>
      <c r="I261" s="306">
        <v>469.34999999999991</v>
      </c>
      <c r="J261" s="306">
        <v>490.69999999999993</v>
      </c>
      <c r="K261" s="305">
        <v>448</v>
      </c>
      <c r="L261" s="305">
        <v>402.75</v>
      </c>
      <c r="M261" s="305">
        <v>74.746390000000005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345.5</v>
      </c>
      <c r="D262" s="306">
        <v>347.88333333333338</v>
      </c>
      <c r="E262" s="306">
        <v>338.76666666666677</v>
      </c>
      <c r="F262" s="306">
        <v>332.03333333333336</v>
      </c>
      <c r="G262" s="306">
        <v>322.91666666666674</v>
      </c>
      <c r="H262" s="306">
        <v>354.61666666666679</v>
      </c>
      <c r="I262" s="306">
        <v>363.73333333333346</v>
      </c>
      <c r="J262" s="306">
        <v>370.46666666666681</v>
      </c>
      <c r="K262" s="305">
        <v>357</v>
      </c>
      <c r="L262" s="305">
        <v>341.15</v>
      </c>
      <c r="M262" s="305">
        <v>22.246559999999999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124.35</v>
      </c>
      <c r="D263" s="306">
        <v>124.05</v>
      </c>
      <c r="E263" s="306">
        <v>121.3</v>
      </c>
      <c r="F263" s="306">
        <v>118.25</v>
      </c>
      <c r="G263" s="306">
        <v>115.5</v>
      </c>
      <c r="H263" s="306">
        <v>127.1</v>
      </c>
      <c r="I263" s="306">
        <v>129.85</v>
      </c>
      <c r="J263" s="306">
        <v>132.89999999999998</v>
      </c>
      <c r="K263" s="305">
        <v>126.8</v>
      </c>
      <c r="L263" s="305">
        <v>121</v>
      </c>
      <c r="M263" s="305">
        <v>9.4733300000000007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65.8</v>
      </c>
      <c r="D264" s="306">
        <v>65.533333333333346</v>
      </c>
      <c r="E264" s="306">
        <v>64.066666666666691</v>
      </c>
      <c r="F264" s="306">
        <v>62.333333333333343</v>
      </c>
      <c r="G264" s="306">
        <v>60.866666666666688</v>
      </c>
      <c r="H264" s="306">
        <v>67.266666666666694</v>
      </c>
      <c r="I264" s="306">
        <v>68.733333333333363</v>
      </c>
      <c r="J264" s="306">
        <v>70.466666666666697</v>
      </c>
      <c r="K264" s="305">
        <v>67</v>
      </c>
      <c r="L264" s="305">
        <v>63.8</v>
      </c>
      <c r="M264" s="305">
        <v>10.10562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144.44999999999999</v>
      </c>
      <c r="D265" s="306">
        <v>142.01666666666665</v>
      </c>
      <c r="E265" s="306">
        <v>137.5333333333333</v>
      </c>
      <c r="F265" s="306">
        <v>130.61666666666665</v>
      </c>
      <c r="G265" s="306">
        <v>126.1333333333333</v>
      </c>
      <c r="H265" s="306">
        <v>148.93333333333331</v>
      </c>
      <c r="I265" s="306">
        <v>153.41666666666666</v>
      </c>
      <c r="J265" s="306">
        <v>160.33333333333331</v>
      </c>
      <c r="K265" s="305">
        <v>146.5</v>
      </c>
      <c r="L265" s="305">
        <v>135.1</v>
      </c>
      <c r="M265" s="305">
        <v>5.6440299999999999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276.7</v>
      </c>
      <c r="D266" s="306">
        <v>277.3</v>
      </c>
      <c r="E266" s="306">
        <v>271.65000000000003</v>
      </c>
      <c r="F266" s="306">
        <v>266.60000000000002</v>
      </c>
      <c r="G266" s="306">
        <v>260.95000000000005</v>
      </c>
      <c r="H266" s="306">
        <v>282.35000000000002</v>
      </c>
      <c r="I266" s="306">
        <v>288</v>
      </c>
      <c r="J266" s="306">
        <v>293.05</v>
      </c>
      <c r="K266" s="305">
        <v>282.95</v>
      </c>
      <c r="L266" s="305">
        <v>272.25</v>
      </c>
      <c r="M266" s="305">
        <v>1.97533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267</v>
      </c>
      <c r="D267" s="306">
        <v>269.53333333333336</v>
      </c>
      <c r="E267" s="306">
        <v>262.4666666666667</v>
      </c>
      <c r="F267" s="306">
        <v>257.93333333333334</v>
      </c>
      <c r="G267" s="306">
        <v>250.86666666666667</v>
      </c>
      <c r="H267" s="306">
        <v>274.06666666666672</v>
      </c>
      <c r="I267" s="306">
        <v>281.13333333333344</v>
      </c>
      <c r="J267" s="306">
        <v>285.66666666666674</v>
      </c>
      <c r="K267" s="305">
        <v>276.60000000000002</v>
      </c>
      <c r="L267" s="305">
        <v>265</v>
      </c>
      <c r="M267" s="305">
        <v>5.0685000000000002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600.20000000000005</v>
      </c>
      <c r="D268" s="306">
        <v>605.73333333333335</v>
      </c>
      <c r="E268" s="306">
        <v>586.51666666666665</v>
      </c>
      <c r="F268" s="306">
        <v>572.83333333333326</v>
      </c>
      <c r="G268" s="306">
        <v>553.61666666666656</v>
      </c>
      <c r="H268" s="306">
        <v>619.41666666666674</v>
      </c>
      <c r="I268" s="306">
        <v>638.63333333333344</v>
      </c>
      <c r="J268" s="306">
        <v>652.31666666666683</v>
      </c>
      <c r="K268" s="305">
        <v>624.95000000000005</v>
      </c>
      <c r="L268" s="305">
        <v>592.04999999999995</v>
      </c>
      <c r="M268" s="305">
        <v>58.165089999999999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481.7</v>
      </c>
      <c r="D269" s="306">
        <v>483.90000000000003</v>
      </c>
      <c r="E269" s="306">
        <v>471.80000000000007</v>
      </c>
      <c r="F269" s="306">
        <v>461.90000000000003</v>
      </c>
      <c r="G269" s="306">
        <v>449.80000000000007</v>
      </c>
      <c r="H269" s="306">
        <v>493.80000000000007</v>
      </c>
      <c r="I269" s="306">
        <v>505.90000000000009</v>
      </c>
      <c r="J269" s="306">
        <v>515.80000000000007</v>
      </c>
      <c r="K269" s="305">
        <v>496</v>
      </c>
      <c r="L269" s="305">
        <v>474</v>
      </c>
      <c r="M269" s="305">
        <v>20.510480000000001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438.1</v>
      </c>
      <c r="D270" s="306">
        <v>440.13333333333338</v>
      </c>
      <c r="E270" s="306">
        <v>429.31666666666678</v>
      </c>
      <c r="F270" s="306">
        <v>420.53333333333342</v>
      </c>
      <c r="G270" s="306">
        <v>409.71666666666681</v>
      </c>
      <c r="H270" s="306">
        <v>448.91666666666674</v>
      </c>
      <c r="I270" s="306">
        <v>459.73333333333335</v>
      </c>
      <c r="J270" s="306">
        <v>468.51666666666671</v>
      </c>
      <c r="K270" s="305">
        <v>450.95</v>
      </c>
      <c r="L270" s="305">
        <v>431.35</v>
      </c>
      <c r="M270" s="305">
        <v>4.0701200000000002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399.7</v>
      </c>
      <c r="D271" s="306">
        <v>402.9666666666667</v>
      </c>
      <c r="E271" s="306">
        <v>392.98333333333341</v>
      </c>
      <c r="F271" s="306">
        <v>386.26666666666671</v>
      </c>
      <c r="G271" s="306">
        <v>376.28333333333342</v>
      </c>
      <c r="H271" s="306">
        <v>409.68333333333339</v>
      </c>
      <c r="I271" s="306">
        <v>419.66666666666674</v>
      </c>
      <c r="J271" s="306">
        <v>426.38333333333338</v>
      </c>
      <c r="K271" s="305">
        <v>412.95</v>
      </c>
      <c r="L271" s="305">
        <v>396.25</v>
      </c>
      <c r="M271" s="305">
        <v>0.69877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690.7</v>
      </c>
      <c r="D272" s="306">
        <v>691.80000000000007</v>
      </c>
      <c r="E272" s="306">
        <v>680.30000000000018</v>
      </c>
      <c r="F272" s="306">
        <v>669.90000000000009</v>
      </c>
      <c r="G272" s="306">
        <v>658.4000000000002</v>
      </c>
      <c r="H272" s="306">
        <v>702.20000000000016</v>
      </c>
      <c r="I272" s="306">
        <v>713.69999999999993</v>
      </c>
      <c r="J272" s="306">
        <v>724.10000000000014</v>
      </c>
      <c r="K272" s="305">
        <v>703.3</v>
      </c>
      <c r="L272" s="305">
        <v>681.4</v>
      </c>
      <c r="M272" s="305">
        <v>2.8894500000000001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147.4</v>
      </c>
      <c r="D273" s="306">
        <v>146.23333333333332</v>
      </c>
      <c r="E273" s="306">
        <v>144.21666666666664</v>
      </c>
      <c r="F273" s="306">
        <v>141.03333333333333</v>
      </c>
      <c r="G273" s="306">
        <v>139.01666666666665</v>
      </c>
      <c r="H273" s="306">
        <v>149.41666666666663</v>
      </c>
      <c r="I273" s="306">
        <v>151.43333333333334</v>
      </c>
      <c r="J273" s="306">
        <v>154.61666666666662</v>
      </c>
      <c r="K273" s="305">
        <v>148.25</v>
      </c>
      <c r="L273" s="305">
        <v>143.05000000000001</v>
      </c>
      <c r="M273" s="305">
        <v>1.3629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955.65</v>
      </c>
      <c r="D274" s="306">
        <v>949.44999999999993</v>
      </c>
      <c r="E274" s="306">
        <v>928.99999999999989</v>
      </c>
      <c r="F274" s="306">
        <v>902.34999999999991</v>
      </c>
      <c r="G274" s="306">
        <v>881.89999999999986</v>
      </c>
      <c r="H274" s="306">
        <v>976.09999999999991</v>
      </c>
      <c r="I274" s="306">
        <v>996.55</v>
      </c>
      <c r="J274" s="306">
        <v>1023.1999999999999</v>
      </c>
      <c r="K274" s="305">
        <v>969.9</v>
      </c>
      <c r="L274" s="305">
        <v>922.8</v>
      </c>
      <c r="M274" s="305">
        <v>4.4100599999999996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360</v>
      </c>
      <c r="D275" s="306">
        <v>361.33333333333331</v>
      </c>
      <c r="E275" s="306">
        <v>348.76666666666665</v>
      </c>
      <c r="F275" s="306">
        <v>337.53333333333336</v>
      </c>
      <c r="G275" s="306">
        <v>324.9666666666667</v>
      </c>
      <c r="H275" s="306">
        <v>372.56666666666661</v>
      </c>
      <c r="I275" s="306">
        <v>385.13333333333333</v>
      </c>
      <c r="J275" s="306">
        <v>396.36666666666656</v>
      </c>
      <c r="K275" s="305">
        <v>373.9</v>
      </c>
      <c r="L275" s="305">
        <v>350.1</v>
      </c>
      <c r="M275" s="305">
        <v>1.6682399999999999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61.05</v>
      </c>
      <c r="D276" s="306">
        <v>61.083333333333336</v>
      </c>
      <c r="E276" s="306">
        <v>60.416666666666671</v>
      </c>
      <c r="F276" s="306">
        <v>59.783333333333339</v>
      </c>
      <c r="G276" s="306">
        <v>59.116666666666674</v>
      </c>
      <c r="H276" s="306">
        <v>61.716666666666669</v>
      </c>
      <c r="I276" s="306">
        <v>62.38333333333334</v>
      </c>
      <c r="J276" s="306">
        <v>63.016666666666666</v>
      </c>
      <c r="K276" s="305">
        <v>61.75</v>
      </c>
      <c r="L276" s="305">
        <v>60.45</v>
      </c>
      <c r="M276" s="305">
        <v>6.3035600000000001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400.6</v>
      </c>
      <c r="D277" s="306">
        <v>398.16666666666669</v>
      </c>
      <c r="E277" s="306">
        <v>392.43333333333339</v>
      </c>
      <c r="F277" s="306">
        <v>384.26666666666671</v>
      </c>
      <c r="G277" s="306">
        <v>378.53333333333342</v>
      </c>
      <c r="H277" s="306">
        <v>406.33333333333337</v>
      </c>
      <c r="I277" s="306">
        <v>412.06666666666661</v>
      </c>
      <c r="J277" s="306">
        <v>420.23333333333335</v>
      </c>
      <c r="K277" s="305">
        <v>403.9</v>
      </c>
      <c r="L277" s="305">
        <v>390</v>
      </c>
      <c r="M277" s="305">
        <v>1.6893199999999999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43.8</v>
      </c>
      <c r="D278" s="306">
        <v>43.833333333333336</v>
      </c>
      <c r="E278" s="306">
        <v>42.016666666666673</v>
      </c>
      <c r="F278" s="306">
        <v>40.233333333333334</v>
      </c>
      <c r="G278" s="306">
        <v>38.416666666666671</v>
      </c>
      <c r="H278" s="306">
        <v>45.616666666666674</v>
      </c>
      <c r="I278" s="306">
        <v>47.433333333333337</v>
      </c>
      <c r="J278" s="306">
        <v>49.216666666666676</v>
      </c>
      <c r="K278" s="305">
        <v>45.65</v>
      </c>
      <c r="L278" s="305">
        <v>42.05</v>
      </c>
      <c r="M278" s="305">
        <v>15.34948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372.4</v>
      </c>
      <c r="D279" s="306">
        <v>370.23333333333329</v>
      </c>
      <c r="E279" s="306">
        <v>365.26666666666659</v>
      </c>
      <c r="F279" s="306">
        <v>358.13333333333333</v>
      </c>
      <c r="G279" s="306">
        <v>353.16666666666663</v>
      </c>
      <c r="H279" s="306">
        <v>377.36666666666656</v>
      </c>
      <c r="I279" s="306">
        <v>382.33333333333326</v>
      </c>
      <c r="J279" s="306">
        <v>389.46666666666653</v>
      </c>
      <c r="K279" s="305">
        <v>375.2</v>
      </c>
      <c r="L279" s="305">
        <v>363.1</v>
      </c>
      <c r="M279" s="305">
        <v>3.4024899999999998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1219.55</v>
      </c>
      <c r="D280" s="306">
        <v>1213.0666666666666</v>
      </c>
      <c r="E280" s="306">
        <v>1181.4833333333331</v>
      </c>
      <c r="F280" s="306">
        <v>1143.4166666666665</v>
      </c>
      <c r="G280" s="306">
        <v>1111.833333333333</v>
      </c>
      <c r="H280" s="306">
        <v>1251.1333333333332</v>
      </c>
      <c r="I280" s="306">
        <v>1282.7166666666667</v>
      </c>
      <c r="J280" s="306">
        <v>1320.7833333333333</v>
      </c>
      <c r="K280" s="305">
        <v>1244.6500000000001</v>
      </c>
      <c r="L280" s="305">
        <v>1175</v>
      </c>
      <c r="M280" s="305">
        <v>1.87005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230.35</v>
      </c>
      <c r="D281" s="306">
        <v>231.56666666666663</v>
      </c>
      <c r="E281" s="306">
        <v>227.68333333333328</v>
      </c>
      <c r="F281" s="306">
        <v>225.01666666666665</v>
      </c>
      <c r="G281" s="306">
        <v>221.1333333333333</v>
      </c>
      <c r="H281" s="306">
        <v>234.23333333333326</v>
      </c>
      <c r="I281" s="306">
        <v>238.11666666666665</v>
      </c>
      <c r="J281" s="306">
        <v>240.78333333333325</v>
      </c>
      <c r="K281" s="305">
        <v>235.45</v>
      </c>
      <c r="L281" s="305">
        <v>228.9</v>
      </c>
      <c r="M281" s="305">
        <v>0.81994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1783.4</v>
      </c>
      <c r="D282" s="306">
        <v>1796.3499999999997</v>
      </c>
      <c r="E282" s="306">
        <v>1765.3999999999994</v>
      </c>
      <c r="F282" s="306">
        <v>1747.3999999999996</v>
      </c>
      <c r="G282" s="306">
        <v>1716.4499999999994</v>
      </c>
      <c r="H282" s="306">
        <v>1814.3499999999995</v>
      </c>
      <c r="I282" s="306">
        <v>1845.2999999999997</v>
      </c>
      <c r="J282" s="306">
        <v>1863.2999999999995</v>
      </c>
      <c r="K282" s="305">
        <v>1827.3</v>
      </c>
      <c r="L282" s="305">
        <v>1778.35</v>
      </c>
      <c r="M282" s="305">
        <v>31.083210000000001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502.1</v>
      </c>
      <c r="D283" s="306">
        <v>499.75</v>
      </c>
      <c r="E283" s="306">
        <v>495</v>
      </c>
      <c r="F283" s="306">
        <v>487.9</v>
      </c>
      <c r="G283" s="306">
        <v>483.15</v>
      </c>
      <c r="H283" s="306">
        <v>506.85</v>
      </c>
      <c r="I283" s="306">
        <v>511.6</v>
      </c>
      <c r="J283" s="306">
        <v>518.70000000000005</v>
      </c>
      <c r="K283" s="305">
        <v>504.5</v>
      </c>
      <c r="L283" s="305">
        <v>492.65</v>
      </c>
      <c r="M283" s="305">
        <v>7.81813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577.35</v>
      </c>
      <c r="D284" s="306">
        <v>578.05000000000007</v>
      </c>
      <c r="E284" s="306">
        <v>559.30000000000018</v>
      </c>
      <c r="F284" s="306">
        <v>541.25000000000011</v>
      </c>
      <c r="G284" s="306">
        <v>522.50000000000023</v>
      </c>
      <c r="H284" s="306">
        <v>596.10000000000014</v>
      </c>
      <c r="I284" s="306">
        <v>614.84999999999991</v>
      </c>
      <c r="J284" s="306">
        <v>632.90000000000009</v>
      </c>
      <c r="K284" s="305">
        <v>596.79999999999995</v>
      </c>
      <c r="L284" s="305">
        <v>560</v>
      </c>
      <c r="M284" s="305">
        <v>4.5491299999999999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235.25</v>
      </c>
      <c r="D285" s="306">
        <v>234.36666666666665</v>
      </c>
      <c r="E285" s="306">
        <v>224.08333333333329</v>
      </c>
      <c r="F285" s="306">
        <v>212.91666666666663</v>
      </c>
      <c r="G285" s="306">
        <v>202.63333333333327</v>
      </c>
      <c r="H285" s="306">
        <v>245.5333333333333</v>
      </c>
      <c r="I285" s="306">
        <v>255.81666666666666</v>
      </c>
      <c r="J285" s="306">
        <v>266.98333333333335</v>
      </c>
      <c r="K285" s="305">
        <v>244.65</v>
      </c>
      <c r="L285" s="305">
        <v>223.2</v>
      </c>
      <c r="M285" s="305">
        <v>19.965509999999998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1339.9</v>
      </c>
      <c r="D286" s="306">
        <v>1349.3833333333334</v>
      </c>
      <c r="E286" s="306">
        <v>1308.7666666666669</v>
      </c>
      <c r="F286" s="306">
        <v>1277.6333333333334</v>
      </c>
      <c r="G286" s="306">
        <v>1237.0166666666669</v>
      </c>
      <c r="H286" s="306">
        <v>1380.5166666666669</v>
      </c>
      <c r="I286" s="306">
        <v>1421.1333333333332</v>
      </c>
      <c r="J286" s="306">
        <v>1452.2666666666669</v>
      </c>
      <c r="K286" s="305">
        <v>1390</v>
      </c>
      <c r="L286" s="305">
        <v>1318.25</v>
      </c>
      <c r="M286" s="305">
        <v>0.51178000000000001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545.04999999999995</v>
      </c>
      <c r="D287" s="306">
        <v>547.56666666666672</v>
      </c>
      <c r="E287" s="306">
        <v>540.18333333333339</v>
      </c>
      <c r="F287" s="306">
        <v>535.31666666666672</v>
      </c>
      <c r="G287" s="306">
        <v>527.93333333333339</v>
      </c>
      <c r="H287" s="306">
        <v>552.43333333333339</v>
      </c>
      <c r="I287" s="306">
        <v>559.81666666666683</v>
      </c>
      <c r="J287" s="306">
        <v>564.68333333333339</v>
      </c>
      <c r="K287" s="305">
        <v>554.95000000000005</v>
      </c>
      <c r="L287" s="305">
        <v>542.70000000000005</v>
      </c>
      <c r="M287" s="305">
        <v>0.48026999999999997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75.3</v>
      </c>
      <c r="D288" s="306">
        <v>75.7</v>
      </c>
      <c r="E288" s="306">
        <v>74.2</v>
      </c>
      <c r="F288" s="306">
        <v>73.099999999999994</v>
      </c>
      <c r="G288" s="306">
        <v>71.599999999999994</v>
      </c>
      <c r="H288" s="306">
        <v>76.800000000000011</v>
      </c>
      <c r="I288" s="306">
        <v>78.300000000000011</v>
      </c>
      <c r="J288" s="306">
        <v>79.40000000000002</v>
      </c>
      <c r="K288" s="305">
        <v>77.2</v>
      </c>
      <c r="L288" s="305">
        <v>74.599999999999994</v>
      </c>
      <c r="M288" s="305">
        <v>62.911630000000002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1919.1</v>
      </c>
      <c r="D289" s="306">
        <v>1942.3333333333333</v>
      </c>
      <c r="E289" s="306">
        <v>1879.8166666666666</v>
      </c>
      <c r="F289" s="306">
        <v>1840.5333333333333</v>
      </c>
      <c r="G289" s="306">
        <v>1778.0166666666667</v>
      </c>
      <c r="H289" s="306">
        <v>1981.6166666666666</v>
      </c>
      <c r="I289" s="306">
        <v>2044.1333333333334</v>
      </c>
      <c r="J289" s="306">
        <v>2083.4166666666665</v>
      </c>
      <c r="K289" s="305">
        <v>2004.85</v>
      </c>
      <c r="L289" s="305">
        <v>1903.05</v>
      </c>
      <c r="M289" s="305">
        <v>8.2080099999999998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291.64999999999998</v>
      </c>
      <c r="D290" s="306">
        <v>287.7833333333333</v>
      </c>
      <c r="E290" s="306">
        <v>278.86666666666662</v>
      </c>
      <c r="F290" s="306">
        <v>266.08333333333331</v>
      </c>
      <c r="G290" s="306">
        <v>257.16666666666663</v>
      </c>
      <c r="H290" s="306">
        <v>300.56666666666661</v>
      </c>
      <c r="I290" s="306">
        <v>309.48333333333335</v>
      </c>
      <c r="J290" s="306">
        <v>322.26666666666659</v>
      </c>
      <c r="K290" s="305">
        <v>296.7</v>
      </c>
      <c r="L290" s="305">
        <v>275</v>
      </c>
      <c r="M290" s="305">
        <v>3.46008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560.15</v>
      </c>
      <c r="D291" s="306">
        <v>556.69999999999993</v>
      </c>
      <c r="E291" s="306">
        <v>548.49999999999989</v>
      </c>
      <c r="F291" s="306">
        <v>536.84999999999991</v>
      </c>
      <c r="G291" s="306">
        <v>528.64999999999986</v>
      </c>
      <c r="H291" s="306">
        <v>568.34999999999991</v>
      </c>
      <c r="I291" s="306">
        <v>576.54999999999995</v>
      </c>
      <c r="J291" s="306">
        <v>588.19999999999993</v>
      </c>
      <c r="K291" s="305">
        <v>564.9</v>
      </c>
      <c r="L291" s="305">
        <v>545.04999999999995</v>
      </c>
      <c r="M291" s="305">
        <v>9.6671899999999997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8314</v>
      </c>
      <c r="D292" s="306">
        <v>8314.4</v>
      </c>
      <c r="E292" s="306">
        <v>8199.5999999999985</v>
      </c>
      <c r="F292" s="306">
        <v>8085.1999999999989</v>
      </c>
      <c r="G292" s="306">
        <v>7970.3999999999978</v>
      </c>
      <c r="H292" s="306">
        <v>8428.7999999999993</v>
      </c>
      <c r="I292" s="306">
        <v>8543.5999999999985</v>
      </c>
      <c r="J292" s="306">
        <v>8658</v>
      </c>
      <c r="K292" s="305">
        <v>8429.2000000000007</v>
      </c>
      <c r="L292" s="305">
        <v>8200</v>
      </c>
      <c r="M292" s="305">
        <v>4.5319999999999999E-2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60.45</v>
      </c>
      <c r="D293" s="306">
        <v>60.583333333333336</v>
      </c>
      <c r="E293" s="306">
        <v>59.416666666666671</v>
      </c>
      <c r="F293" s="306">
        <v>58.383333333333333</v>
      </c>
      <c r="G293" s="306">
        <v>57.216666666666669</v>
      </c>
      <c r="H293" s="306">
        <v>61.616666666666674</v>
      </c>
      <c r="I293" s="306">
        <v>62.783333333333346</v>
      </c>
      <c r="J293" s="306">
        <v>63.816666666666677</v>
      </c>
      <c r="K293" s="305">
        <v>61.75</v>
      </c>
      <c r="L293" s="305">
        <v>59.55</v>
      </c>
      <c r="M293" s="305">
        <v>23.200030000000002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354.45</v>
      </c>
      <c r="D294" s="306">
        <v>357.11666666666662</v>
      </c>
      <c r="E294" s="306">
        <v>346.53333333333325</v>
      </c>
      <c r="F294" s="306">
        <v>338.61666666666662</v>
      </c>
      <c r="G294" s="306">
        <v>328.03333333333325</v>
      </c>
      <c r="H294" s="306">
        <v>365.03333333333325</v>
      </c>
      <c r="I294" s="306">
        <v>375.61666666666662</v>
      </c>
      <c r="J294" s="306">
        <v>383.53333333333325</v>
      </c>
      <c r="K294" s="305">
        <v>367.7</v>
      </c>
      <c r="L294" s="305">
        <v>349.2</v>
      </c>
      <c r="M294" s="305">
        <v>128.11006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2999.75</v>
      </c>
      <c r="D295" s="306">
        <v>3037.5</v>
      </c>
      <c r="E295" s="306">
        <v>2937.65</v>
      </c>
      <c r="F295" s="306">
        <v>2875.55</v>
      </c>
      <c r="G295" s="306">
        <v>2775.7000000000003</v>
      </c>
      <c r="H295" s="306">
        <v>3099.6</v>
      </c>
      <c r="I295" s="306">
        <v>3199.4500000000003</v>
      </c>
      <c r="J295" s="306">
        <v>3261.5499999999997</v>
      </c>
      <c r="K295" s="305">
        <v>3137.35</v>
      </c>
      <c r="L295" s="305">
        <v>2975.4</v>
      </c>
      <c r="M295" s="305">
        <v>0.99231999999999998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901.6</v>
      </c>
      <c r="D296" s="306">
        <v>892.86666666666667</v>
      </c>
      <c r="E296" s="306">
        <v>874.73333333333335</v>
      </c>
      <c r="F296" s="306">
        <v>847.86666666666667</v>
      </c>
      <c r="G296" s="306">
        <v>829.73333333333335</v>
      </c>
      <c r="H296" s="306">
        <v>919.73333333333335</v>
      </c>
      <c r="I296" s="306">
        <v>937.86666666666679</v>
      </c>
      <c r="J296" s="306">
        <v>964.73333333333335</v>
      </c>
      <c r="K296" s="305">
        <v>911</v>
      </c>
      <c r="L296" s="305">
        <v>866</v>
      </c>
      <c r="M296" s="305">
        <v>1.7275499999999999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1547.95</v>
      </c>
      <c r="D297" s="306">
        <v>1550.3499999999997</v>
      </c>
      <c r="E297" s="306">
        <v>1537.9499999999994</v>
      </c>
      <c r="F297" s="306">
        <v>1527.9499999999996</v>
      </c>
      <c r="G297" s="306">
        <v>1515.5499999999993</v>
      </c>
      <c r="H297" s="306">
        <v>1560.3499999999995</v>
      </c>
      <c r="I297" s="306">
        <v>1572.7499999999995</v>
      </c>
      <c r="J297" s="306">
        <v>1582.7499999999995</v>
      </c>
      <c r="K297" s="305">
        <v>1562.75</v>
      </c>
      <c r="L297" s="305">
        <v>1540.35</v>
      </c>
      <c r="M297" s="305">
        <v>17.988430000000001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3991.85</v>
      </c>
      <c r="D298" s="306">
        <v>4022.8833333333332</v>
      </c>
      <c r="E298" s="306">
        <v>3928.9666666666662</v>
      </c>
      <c r="F298" s="306">
        <v>3866.083333333333</v>
      </c>
      <c r="G298" s="306">
        <v>3772.1666666666661</v>
      </c>
      <c r="H298" s="306">
        <v>4085.7666666666664</v>
      </c>
      <c r="I298" s="306">
        <v>4179.6833333333334</v>
      </c>
      <c r="J298" s="306">
        <v>4242.5666666666666</v>
      </c>
      <c r="K298" s="305">
        <v>4116.8</v>
      </c>
      <c r="L298" s="305">
        <v>3960</v>
      </c>
      <c r="M298" s="305">
        <v>7.7662199999999997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3504</v>
      </c>
      <c r="D299" s="306">
        <v>3565.0166666666664</v>
      </c>
      <c r="E299" s="306">
        <v>3430.0333333333328</v>
      </c>
      <c r="F299" s="306">
        <v>3356.0666666666666</v>
      </c>
      <c r="G299" s="306">
        <v>3221.083333333333</v>
      </c>
      <c r="H299" s="306">
        <v>3638.9833333333327</v>
      </c>
      <c r="I299" s="306">
        <v>3773.9666666666662</v>
      </c>
      <c r="J299" s="306">
        <v>3847.9333333333325</v>
      </c>
      <c r="K299" s="305">
        <v>3700</v>
      </c>
      <c r="L299" s="305">
        <v>3491.05</v>
      </c>
      <c r="M299" s="305">
        <v>5.1278699999999997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634.85</v>
      </c>
      <c r="D300" s="306">
        <v>636.5333333333333</v>
      </c>
      <c r="E300" s="306">
        <v>618.31666666666661</v>
      </c>
      <c r="F300" s="306">
        <v>601.7833333333333</v>
      </c>
      <c r="G300" s="306">
        <v>583.56666666666661</v>
      </c>
      <c r="H300" s="306">
        <v>653.06666666666661</v>
      </c>
      <c r="I300" s="306">
        <v>671.2833333333333</v>
      </c>
      <c r="J300" s="306">
        <v>687.81666666666661</v>
      </c>
      <c r="K300" s="305">
        <v>654.75</v>
      </c>
      <c r="L300" s="305">
        <v>620</v>
      </c>
      <c r="M300" s="305">
        <v>78.288439999999994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2104.6</v>
      </c>
      <c r="D301" s="306">
        <v>2100.5333333333333</v>
      </c>
      <c r="E301" s="306">
        <v>2064.0666666666666</v>
      </c>
      <c r="F301" s="306">
        <v>2023.5333333333333</v>
      </c>
      <c r="G301" s="306">
        <v>1987.0666666666666</v>
      </c>
      <c r="H301" s="306">
        <v>2141.0666666666666</v>
      </c>
      <c r="I301" s="306">
        <v>2177.5333333333328</v>
      </c>
      <c r="J301" s="306">
        <v>2218.0666666666666</v>
      </c>
      <c r="K301" s="305">
        <v>2137</v>
      </c>
      <c r="L301" s="305">
        <v>2060</v>
      </c>
      <c r="M301" s="305">
        <v>0.38528000000000001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345.75</v>
      </c>
      <c r="D302" s="306">
        <v>345.31666666666666</v>
      </c>
      <c r="E302" s="306">
        <v>339.63333333333333</v>
      </c>
      <c r="F302" s="306">
        <v>333.51666666666665</v>
      </c>
      <c r="G302" s="306">
        <v>327.83333333333331</v>
      </c>
      <c r="H302" s="306">
        <v>351.43333333333334</v>
      </c>
      <c r="I302" s="306">
        <v>357.11666666666662</v>
      </c>
      <c r="J302" s="306">
        <v>363.23333333333335</v>
      </c>
      <c r="K302" s="305">
        <v>351</v>
      </c>
      <c r="L302" s="305">
        <v>339.2</v>
      </c>
      <c r="M302" s="305">
        <v>4.9705000000000004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882.55</v>
      </c>
      <c r="D303" s="306">
        <v>891.9</v>
      </c>
      <c r="E303" s="306">
        <v>870.8</v>
      </c>
      <c r="F303" s="306">
        <v>859.05</v>
      </c>
      <c r="G303" s="306">
        <v>837.94999999999993</v>
      </c>
      <c r="H303" s="306">
        <v>903.65</v>
      </c>
      <c r="I303" s="306">
        <v>924.75000000000011</v>
      </c>
      <c r="J303" s="306">
        <v>936.5</v>
      </c>
      <c r="K303" s="305">
        <v>913</v>
      </c>
      <c r="L303" s="305">
        <v>880.15</v>
      </c>
      <c r="M303" s="305">
        <v>26.581589999999998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170.15</v>
      </c>
      <c r="D304" s="306">
        <v>170</v>
      </c>
      <c r="E304" s="306">
        <v>168.15</v>
      </c>
      <c r="F304" s="306">
        <v>166.15</v>
      </c>
      <c r="G304" s="306">
        <v>164.3</v>
      </c>
      <c r="H304" s="306">
        <v>172</v>
      </c>
      <c r="I304" s="306">
        <v>173.85000000000002</v>
      </c>
      <c r="J304" s="306">
        <v>175.85</v>
      </c>
      <c r="K304" s="305">
        <v>171.85</v>
      </c>
      <c r="L304" s="305">
        <v>168</v>
      </c>
      <c r="M304" s="305">
        <v>16.098469999999999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15.85</v>
      </c>
      <c r="D305" s="306">
        <v>15.9</v>
      </c>
      <c r="E305" s="306">
        <v>15.5</v>
      </c>
      <c r="F305" s="306">
        <v>15.15</v>
      </c>
      <c r="G305" s="306">
        <v>14.75</v>
      </c>
      <c r="H305" s="306">
        <v>16.25</v>
      </c>
      <c r="I305" s="306">
        <v>16.650000000000002</v>
      </c>
      <c r="J305" s="306">
        <v>17</v>
      </c>
      <c r="K305" s="305">
        <v>16.3</v>
      </c>
      <c r="L305" s="305">
        <v>15.55</v>
      </c>
      <c r="M305" s="305">
        <v>46.432000000000002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184.7</v>
      </c>
      <c r="D306" s="306">
        <v>187.71666666666667</v>
      </c>
      <c r="E306" s="306">
        <v>180.73333333333335</v>
      </c>
      <c r="F306" s="306">
        <v>176.76666666666668</v>
      </c>
      <c r="G306" s="306">
        <v>169.78333333333336</v>
      </c>
      <c r="H306" s="306">
        <v>191.68333333333334</v>
      </c>
      <c r="I306" s="306">
        <v>198.66666666666663</v>
      </c>
      <c r="J306" s="306">
        <v>202.63333333333333</v>
      </c>
      <c r="K306" s="305">
        <v>194.7</v>
      </c>
      <c r="L306" s="305">
        <v>183.75</v>
      </c>
      <c r="M306" s="305">
        <v>4.3569599999999999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455.1</v>
      </c>
      <c r="D307" s="306">
        <v>454.83333333333331</v>
      </c>
      <c r="E307" s="306">
        <v>444.76666666666665</v>
      </c>
      <c r="F307" s="306">
        <v>434.43333333333334</v>
      </c>
      <c r="G307" s="306">
        <v>424.36666666666667</v>
      </c>
      <c r="H307" s="306">
        <v>465.16666666666663</v>
      </c>
      <c r="I307" s="306">
        <v>475.23333333333335</v>
      </c>
      <c r="J307" s="306">
        <v>485.56666666666661</v>
      </c>
      <c r="K307" s="305">
        <v>464.9</v>
      </c>
      <c r="L307" s="305">
        <v>444.5</v>
      </c>
      <c r="M307" s="305">
        <v>0.81379999999999997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94.6</v>
      </c>
      <c r="D308" s="306">
        <v>94.7</v>
      </c>
      <c r="E308" s="306">
        <v>91.75</v>
      </c>
      <c r="F308" s="306">
        <v>88.899999999999991</v>
      </c>
      <c r="G308" s="306">
        <v>85.949999999999989</v>
      </c>
      <c r="H308" s="306">
        <v>97.550000000000011</v>
      </c>
      <c r="I308" s="306">
        <v>100.50000000000003</v>
      </c>
      <c r="J308" s="306">
        <v>103.35000000000002</v>
      </c>
      <c r="K308" s="305">
        <v>97.65</v>
      </c>
      <c r="L308" s="305">
        <v>91.85</v>
      </c>
      <c r="M308" s="305">
        <v>313.10509000000002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510.5</v>
      </c>
      <c r="D309" s="306">
        <v>513.19999999999993</v>
      </c>
      <c r="E309" s="306">
        <v>505.34999999999991</v>
      </c>
      <c r="F309" s="306">
        <v>500.2</v>
      </c>
      <c r="G309" s="306">
        <v>492.34999999999997</v>
      </c>
      <c r="H309" s="306">
        <v>518.34999999999991</v>
      </c>
      <c r="I309" s="306">
        <v>526.20000000000005</v>
      </c>
      <c r="J309" s="306">
        <v>531.3499999999998</v>
      </c>
      <c r="K309" s="305">
        <v>521.04999999999995</v>
      </c>
      <c r="L309" s="305">
        <v>508.05</v>
      </c>
      <c r="M309" s="305">
        <v>15.765560000000001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7404.55</v>
      </c>
      <c r="D310" s="306">
        <v>7438.2</v>
      </c>
      <c r="E310" s="306">
        <v>7351.4</v>
      </c>
      <c r="F310" s="306">
        <v>7298.25</v>
      </c>
      <c r="G310" s="306">
        <v>7211.45</v>
      </c>
      <c r="H310" s="306">
        <v>7491.3499999999995</v>
      </c>
      <c r="I310" s="306">
        <v>7578.1500000000005</v>
      </c>
      <c r="J310" s="306">
        <v>7631.2999999999993</v>
      </c>
      <c r="K310" s="305">
        <v>7525</v>
      </c>
      <c r="L310" s="305">
        <v>7385.05</v>
      </c>
      <c r="M310" s="305">
        <v>3.6325500000000002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2466.35</v>
      </c>
      <c r="D311" s="306">
        <v>2475.4999999999995</v>
      </c>
      <c r="E311" s="306">
        <v>2441.0499999999993</v>
      </c>
      <c r="F311" s="306">
        <v>2415.7499999999995</v>
      </c>
      <c r="G311" s="306">
        <v>2381.2999999999993</v>
      </c>
      <c r="H311" s="306">
        <v>2500.7999999999993</v>
      </c>
      <c r="I311" s="306">
        <v>2535.2499999999991</v>
      </c>
      <c r="J311" s="306">
        <v>2560.5499999999993</v>
      </c>
      <c r="K311" s="305">
        <v>2509.9499999999998</v>
      </c>
      <c r="L311" s="305">
        <v>2450.1999999999998</v>
      </c>
      <c r="M311" s="305">
        <v>0.62690999999999997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368.05</v>
      </c>
      <c r="D312" s="306">
        <v>364.3</v>
      </c>
      <c r="E312" s="306">
        <v>358.75</v>
      </c>
      <c r="F312" s="306">
        <v>349.45</v>
      </c>
      <c r="G312" s="306">
        <v>343.9</v>
      </c>
      <c r="H312" s="306">
        <v>373.6</v>
      </c>
      <c r="I312" s="306">
        <v>379.15000000000009</v>
      </c>
      <c r="J312" s="306">
        <v>388.45000000000005</v>
      </c>
      <c r="K312" s="305">
        <v>369.85</v>
      </c>
      <c r="L312" s="305">
        <v>355</v>
      </c>
      <c r="M312" s="305">
        <v>7.41052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284.35000000000002</v>
      </c>
      <c r="D313" s="306">
        <v>285.28333333333336</v>
      </c>
      <c r="E313" s="306">
        <v>279.56666666666672</v>
      </c>
      <c r="F313" s="306">
        <v>274.78333333333336</v>
      </c>
      <c r="G313" s="306">
        <v>269.06666666666672</v>
      </c>
      <c r="H313" s="306">
        <v>290.06666666666672</v>
      </c>
      <c r="I313" s="306">
        <v>295.7833333333333</v>
      </c>
      <c r="J313" s="306">
        <v>300.56666666666672</v>
      </c>
      <c r="K313" s="305">
        <v>291</v>
      </c>
      <c r="L313" s="305">
        <v>280.5</v>
      </c>
      <c r="M313" s="305">
        <v>3.5241199999999999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795.8</v>
      </c>
      <c r="D314" s="306">
        <v>803.91666666666663</v>
      </c>
      <c r="E314" s="306">
        <v>782.88333333333321</v>
      </c>
      <c r="F314" s="306">
        <v>769.96666666666658</v>
      </c>
      <c r="G314" s="306">
        <v>748.93333333333317</v>
      </c>
      <c r="H314" s="306">
        <v>816.83333333333326</v>
      </c>
      <c r="I314" s="306">
        <v>837.86666666666679</v>
      </c>
      <c r="J314" s="306">
        <v>850.7833333333333</v>
      </c>
      <c r="K314" s="305">
        <v>824.95</v>
      </c>
      <c r="L314" s="305">
        <v>791</v>
      </c>
      <c r="M314" s="305">
        <v>14.553739999999999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1272.55</v>
      </c>
      <c r="D315" s="306">
        <v>1266.5166666666667</v>
      </c>
      <c r="E315" s="306">
        <v>1251.0333333333333</v>
      </c>
      <c r="F315" s="306">
        <v>1229.5166666666667</v>
      </c>
      <c r="G315" s="306">
        <v>1214.0333333333333</v>
      </c>
      <c r="H315" s="306">
        <v>1288.0333333333333</v>
      </c>
      <c r="I315" s="306">
        <v>1303.5166666666664</v>
      </c>
      <c r="J315" s="306">
        <v>1325.0333333333333</v>
      </c>
      <c r="K315" s="305">
        <v>1282</v>
      </c>
      <c r="L315" s="305">
        <v>1245</v>
      </c>
      <c r="M315" s="305">
        <v>4.6484100000000002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1771.15</v>
      </c>
      <c r="D316" s="306">
        <v>1751.8166666666668</v>
      </c>
      <c r="E316" s="306">
        <v>1693.9333333333336</v>
      </c>
      <c r="F316" s="306">
        <v>1616.7166666666667</v>
      </c>
      <c r="G316" s="306">
        <v>1558.8333333333335</v>
      </c>
      <c r="H316" s="306">
        <v>1829.0333333333338</v>
      </c>
      <c r="I316" s="306">
        <v>1886.916666666667</v>
      </c>
      <c r="J316" s="306">
        <v>1964.1333333333339</v>
      </c>
      <c r="K316" s="305">
        <v>1809.7</v>
      </c>
      <c r="L316" s="305">
        <v>1674.6</v>
      </c>
      <c r="M316" s="305">
        <v>4.8754799999999996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708.1</v>
      </c>
      <c r="D317" s="306">
        <v>715.1</v>
      </c>
      <c r="E317" s="306">
        <v>696.5</v>
      </c>
      <c r="F317" s="306">
        <v>684.9</v>
      </c>
      <c r="G317" s="306">
        <v>666.3</v>
      </c>
      <c r="H317" s="306">
        <v>726.7</v>
      </c>
      <c r="I317" s="306">
        <v>745.30000000000018</v>
      </c>
      <c r="J317" s="306">
        <v>756.90000000000009</v>
      </c>
      <c r="K317" s="305">
        <v>733.7</v>
      </c>
      <c r="L317" s="305">
        <v>703.5</v>
      </c>
      <c r="M317" s="305">
        <v>5.2448899999999998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745.55</v>
      </c>
      <c r="D318" s="306">
        <v>748.98333333333323</v>
      </c>
      <c r="E318" s="306">
        <v>737.96666666666647</v>
      </c>
      <c r="F318" s="306">
        <v>730.38333333333321</v>
      </c>
      <c r="G318" s="306">
        <v>719.36666666666645</v>
      </c>
      <c r="H318" s="306">
        <v>756.56666666666649</v>
      </c>
      <c r="I318" s="306">
        <v>767.58333333333314</v>
      </c>
      <c r="J318" s="306">
        <v>775.16666666666652</v>
      </c>
      <c r="K318" s="305">
        <v>760</v>
      </c>
      <c r="L318" s="305">
        <v>741.4</v>
      </c>
      <c r="M318" s="305">
        <v>2.3506800000000001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241.5</v>
      </c>
      <c r="D319" s="306">
        <v>240.31666666666669</v>
      </c>
      <c r="E319" s="306">
        <v>236.83333333333337</v>
      </c>
      <c r="F319" s="306">
        <v>232.16666666666669</v>
      </c>
      <c r="G319" s="306">
        <v>228.68333333333337</v>
      </c>
      <c r="H319" s="306">
        <v>244.98333333333338</v>
      </c>
      <c r="I319" s="306">
        <v>248.46666666666667</v>
      </c>
      <c r="J319" s="306">
        <v>253.13333333333338</v>
      </c>
      <c r="K319" s="305">
        <v>243.8</v>
      </c>
      <c r="L319" s="305">
        <v>235.65</v>
      </c>
      <c r="M319" s="305">
        <v>1.75396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172.4</v>
      </c>
      <c r="D320" s="306">
        <v>171.46666666666667</v>
      </c>
      <c r="E320" s="306">
        <v>168.93333333333334</v>
      </c>
      <c r="F320" s="306">
        <v>165.46666666666667</v>
      </c>
      <c r="G320" s="306">
        <v>162.93333333333334</v>
      </c>
      <c r="H320" s="306">
        <v>174.93333333333334</v>
      </c>
      <c r="I320" s="306">
        <v>177.4666666666667</v>
      </c>
      <c r="J320" s="306">
        <v>180.93333333333334</v>
      </c>
      <c r="K320" s="305">
        <v>174</v>
      </c>
      <c r="L320" s="305">
        <v>168</v>
      </c>
      <c r="M320" s="305">
        <v>2.5376400000000001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198.8</v>
      </c>
      <c r="D321" s="306">
        <v>200.88333333333333</v>
      </c>
      <c r="E321" s="306">
        <v>195.41666666666666</v>
      </c>
      <c r="F321" s="306">
        <v>192.03333333333333</v>
      </c>
      <c r="G321" s="306">
        <v>186.56666666666666</v>
      </c>
      <c r="H321" s="306">
        <v>204.26666666666665</v>
      </c>
      <c r="I321" s="306">
        <v>209.73333333333335</v>
      </c>
      <c r="J321" s="306">
        <v>213.11666666666665</v>
      </c>
      <c r="K321" s="305">
        <v>206.35</v>
      </c>
      <c r="L321" s="305">
        <v>197.5</v>
      </c>
      <c r="M321" s="305">
        <v>11.572380000000001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849.35</v>
      </c>
      <c r="D322" s="306">
        <v>849.01666666666677</v>
      </c>
      <c r="E322" s="306">
        <v>828.33333333333348</v>
      </c>
      <c r="F322" s="306">
        <v>807.31666666666672</v>
      </c>
      <c r="G322" s="306">
        <v>786.63333333333344</v>
      </c>
      <c r="H322" s="306">
        <v>870.03333333333353</v>
      </c>
      <c r="I322" s="306">
        <v>890.7166666666667</v>
      </c>
      <c r="J322" s="306">
        <v>911.73333333333358</v>
      </c>
      <c r="K322" s="305">
        <v>869.7</v>
      </c>
      <c r="L322" s="305">
        <v>828</v>
      </c>
      <c r="M322" s="305">
        <v>1.8307199999999999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2845.75</v>
      </c>
      <c r="D323" s="306">
        <v>2875.0500000000006</v>
      </c>
      <c r="E323" s="306">
        <v>2804.7500000000014</v>
      </c>
      <c r="F323" s="306">
        <v>2763.7500000000009</v>
      </c>
      <c r="G323" s="306">
        <v>2693.4500000000016</v>
      </c>
      <c r="H323" s="306">
        <v>2916.0500000000011</v>
      </c>
      <c r="I323" s="306">
        <v>2986.3500000000004</v>
      </c>
      <c r="J323" s="306">
        <v>3027.3500000000008</v>
      </c>
      <c r="K323" s="305">
        <v>2945.35</v>
      </c>
      <c r="L323" s="305">
        <v>2834.05</v>
      </c>
      <c r="M323" s="305">
        <v>11.77993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40.15</v>
      </c>
      <c r="D324" s="306">
        <v>40.383333333333333</v>
      </c>
      <c r="E324" s="306">
        <v>39.616666666666667</v>
      </c>
      <c r="F324" s="306">
        <v>39.083333333333336</v>
      </c>
      <c r="G324" s="306">
        <v>38.31666666666667</v>
      </c>
      <c r="H324" s="306">
        <v>40.916666666666664</v>
      </c>
      <c r="I324" s="306">
        <v>41.68333333333333</v>
      </c>
      <c r="J324" s="306">
        <v>42.216666666666661</v>
      </c>
      <c r="K324" s="305">
        <v>41.15</v>
      </c>
      <c r="L324" s="305">
        <v>39.85</v>
      </c>
      <c r="M324" s="305">
        <v>13.95393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164.1</v>
      </c>
      <c r="D325" s="306">
        <v>163.93333333333334</v>
      </c>
      <c r="E325" s="306">
        <v>161.96666666666667</v>
      </c>
      <c r="F325" s="306">
        <v>159.83333333333334</v>
      </c>
      <c r="G325" s="306">
        <v>157.86666666666667</v>
      </c>
      <c r="H325" s="306">
        <v>166.06666666666666</v>
      </c>
      <c r="I325" s="306">
        <v>168.03333333333336</v>
      </c>
      <c r="J325" s="306">
        <v>170.16666666666666</v>
      </c>
      <c r="K325" s="305">
        <v>165.9</v>
      </c>
      <c r="L325" s="305">
        <v>161.80000000000001</v>
      </c>
      <c r="M325" s="305">
        <v>2.39981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828.25</v>
      </c>
      <c r="D326" s="306">
        <v>837.0333333333333</v>
      </c>
      <c r="E326" s="306">
        <v>817.31666666666661</v>
      </c>
      <c r="F326" s="306">
        <v>806.38333333333333</v>
      </c>
      <c r="G326" s="306">
        <v>786.66666666666663</v>
      </c>
      <c r="H326" s="306">
        <v>847.96666666666658</v>
      </c>
      <c r="I326" s="306">
        <v>867.68333333333328</v>
      </c>
      <c r="J326" s="306">
        <v>878.61666666666656</v>
      </c>
      <c r="K326" s="305">
        <v>856.75</v>
      </c>
      <c r="L326" s="305">
        <v>826.1</v>
      </c>
      <c r="M326" s="305">
        <v>0.86860000000000004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2457.65</v>
      </c>
      <c r="D327" s="306">
        <v>2501.3833333333337</v>
      </c>
      <c r="E327" s="306">
        <v>2401.9666666666672</v>
      </c>
      <c r="F327" s="306">
        <v>2346.2833333333333</v>
      </c>
      <c r="G327" s="306">
        <v>2246.8666666666668</v>
      </c>
      <c r="H327" s="306">
        <v>2557.0666666666675</v>
      </c>
      <c r="I327" s="306">
        <v>2656.4833333333345</v>
      </c>
      <c r="J327" s="306">
        <v>2712.1666666666679</v>
      </c>
      <c r="K327" s="305">
        <v>2600.8000000000002</v>
      </c>
      <c r="L327" s="305">
        <v>2445.6999999999998</v>
      </c>
      <c r="M327" s="305">
        <v>6.7297599999999997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73434.75</v>
      </c>
      <c r="D328" s="306">
        <v>73561.916666666672</v>
      </c>
      <c r="E328" s="306">
        <v>72873.833333333343</v>
      </c>
      <c r="F328" s="306">
        <v>72312.916666666672</v>
      </c>
      <c r="G328" s="306">
        <v>71624.833333333343</v>
      </c>
      <c r="H328" s="306">
        <v>74122.833333333343</v>
      </c>
      <c r="I328" s="306">
        <v>74810.916666666686</v>
      </c>
      <c r="J328" s="306">
        <v>75371.833333333343</v>
      </c>
      <c r="K328" s="305">
        <v>74250</v>
      </c>
      <c r="L328" s="305">
        <v>73001</v>
      </c>
      <c r="M328" s="305">
        <v>8.6800000000000002E-2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88.35</v>
      </c>
      <c r="D329" s="306">
        <v>89.3</v>
      </c>
      <c r="E329" s="306">
        <v>85.25</v>
      </c>
      <c r="F329" s="306">
        <v>82.15</v>
      </c>
      <c r="G329" s="306">
        <v>78.100000000000009</v>
      </c>
      <c r="H329" s="306">
        <v>92.399999999999991</v>
      </c>
      <c r="I329" s="306">
        <v>96.449999999999974</v>
      </c>
      <c r="J329" s="306">
        <v>99.549999999999983</v>
      </c>
      <c r="K329" s="305">
        <v>93.35</v>
      </c>
      <c r="L329" s="305">
        <v>86.2</v>
      </c>
      <c r="M329" s="305">
        <v>297.57422000000003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1160.5999999999999</v>
      </c>
      <c r="D330" s="306">
        <v>1158.5</v>
      </c>
      <c r="E330" s="306">
        <v>1142.0999999999999</v>
      </c>
      <c r="F330" s="306">
        <v>1123.5999999999999</v>
      </c>
      <c r="G330" s="306">
        <v>1107.1999999999998</v>
      </c>
      <c r="H330" s="306">
        <v>1177</v>
      </c>
      <c r="I330" s="306">
        <v>1193.4000000000001</v>
      </c>
      <c r="J330" s="306">
        <v>1211.9000000000001</v>
      </c>
      <c r="K330" s="305">
        <v>1174.9000000000001</v>
      </c>
      <c r="L330" s="305">
        <v>1140</v>
      </c>
      <c r="M330" s="305">
        <v>9.7616499999999995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261.2</v>
      </c>
      <c r="D331" s="306">
        <v>263.84999999999997</v>
      </c>
      <c r="E331" s="306">
        <v>256.34999999999991</v>
      </c>
      <c r="F331" s="306">
        <v>251.49999999999994</v>
      </c>
      <c r="G331" s="306">
        <v>243.99999999999989</v>
      </c>
      <c r="H331" s="306">
        <v>268.69999999999993</v>
      </c>
      <c r="I331" s="306">
        <v>276.20000000000005</v>
      </c>
      <c r="J331" s="306">
        <v>281.04999999999995</v>
      </c>
      <c r="K331" s="305">
        <v>271.35000000000002</v>
      </c>
      <c r="L331" s="305">
        <v>259</v>
      </c>
      <c r="M331" s="305">
        <v>10.557650000000001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699.6</v>
      </c>
      <c r="D332" s="306">
        <v>700.73333333333323</v>
      </c>
      <c r="E332" s="306">
        <v>692.86666666666645</v>
      </c>
      <c r="F332" s="306">
        <v>686.13333333333321</v>
      </c>
      <c r="G332" s="306">
        <v>678.26666666666642</v>
      </c>
      <c r="H332" s="306">
        <v>707.46666666666647</v>
      </c>
      <c r="I332" s="306">
        <v>715.33333333333326</v>
      </c>
      <c r="J332" s="306">
        <v>722.06666666666649</v>
      </c>
      <c r="K332" s="305">
        <v>708.6</v>
      </c>
      <c r="L332" s="305">
        <v>694</v>
      </c>
      <c r="M332" s="305">
        <v>0.89863000000000004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94.25</v>
      </c>
      <c r="D333" s="306">
        <v>93.983333333333334</v>
      </c>
      <c r="E333" s="306">
        <v>92.266666666666666</v>
      </c>
      <c r="F333" s="306">
        <v>90.283333333333331</v>
      </c>
      <c r="G333" s="306">
        <v>88.566666666666663</v>
      </c>
      <c r="H333" s="306">
        <v>95.966666666666669</v>
      </c>
      <c r="I333" s="306">
        <v>97.683333333333337</v>
      </c>
      <c r="J333" s="306">
        <v>99.666666666666671</v>
      </c>
      <c r="K333" s="305">
        <v>95.7</v>
      </c>
      <c r="L333" s="305">
        <v>92</v>
      </c>
      <c r="M333" s="305">
        <v>201.04990000000001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3402.05</v>
      </c>
      <c r="D334" s="306">
        <v>3442.9166666666665</v>
      </c>
      <c r="E334" s="306">
        <v>3354.1333333333332</v>
      </c>
      <c r="F334" s="306">
        <v>3306.2166666666667</v>
      </c>
      <c r="G334" s="306">
        <v>3217.4333333333334</v>
      </c>
      <c r="H334" s="306">
        <v>3490.833333333333</v>
      </c>
      <c r="I334" s="306">
        <v>3579.6166666666668</v>
      </c>
      <c r="J334" s="306">
        <v>3627.5333333333328</v>
      </c>
      <c r="K334" s="305">
        <v>3531.7</v>
      </c>
      <c r="L334" s="305">
        <v>3395</v>
      </c>
      <c r="M334" s="305">
        <v>4.6271399999999998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3802.9</v>
      </c>
      <c r="D335" s="306">
        <v>3800.2666666666664</v>
      </c>
      <c r="E335" s="306">
        <v>3746.5333333333328</v>
      </c>
      <c r="F335" s="306">
        <v>3690.1666666666665</v>
      </c>
      <c r="G335" s="306">
        <v>3636.4333333333329</v>
      </c>
      <c r="H335" s="306">
        <v>3856.6333333333328</v>
      </c>
      <c r="I335" s="306">
        <v>3910.3666666666663</v>
      </c>
      <c r="J335" s="306">
        <v>3966.7333333333327</v>
      </c>
      <c r="K335" s="305">
        <v>3854</v>
      </c>
      <c r="L335" s="305">
        <v>3743.9</v>
      </c>
      <c r="M335" s="305">
        <v>1.2153799999999999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1198.1500000000001</v>
      </c>
      <c r="D336" s="306">
        <v>1201.05</v>
      </c>
      <c r="E336" s="306">
        <v>1178.0999999999999</v>
      </c>
      <c r="F336" s="306">
        <v>1158.05</v>
      </c>
      <c r="G336" s="306">
        <v>1135.0999999999999</v>
      </c>
      <c r="H336" s="306">
        <v>1221.0999999999999</v>
      </c>
      <c r="I336" s="306">
        <v>1244.0500000000002</v>
      </c>
      <c r="J336" s="306">
        <v>1264.0999999999999</v>
      </c>
      <c r="K336" s="305">
        <v>1224</v>
      </c>
      <c r="L336" s="305">
        <v>1181</v>
      </c>
      <c r="M336" s="305">
        <v>1.47061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33.049999999999997</v>
      </c>
      <c r="D337" s="306">
        <v>33.06666666666667</v>
      </c>
      <c r="E337" s="306">
        <v>32.683333333333337</v>
      </c>
      <c r="F337" s="306">
        <v>32.31666666666667</v>
      </c>
      <c r="G337" s="306">
        <v>31.933333333333337</v>
      </c>
      <c r="H337" s="306">
        <v>33.433333333333337</v>
      </c>
      <c r="I337" s="306">
        <v>33.816666666666677</v>
      </c>
      <c r="J337" s="306">
        <v>34.183333333333337</v>
      </c>
      <c r="K337" s="305">
        <v>33.450000000000003</v>
      </c>
      <c r="L337" s="305">
        <v>32.700000000000003</v>
      </c>
      <c r="M337" s="305">
        <v>29.8996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62.6</v>
      </c>
      <c r="D338" s="306">
        <v>62.70000000000001</v>
      </c>
      <c r="E338" s="306">
        <v>62.100000000000023</v>
      </c>
      <c r="F338" s="306">
        <v>61.600000000000016</v>
      </c>
      <c r="G338" s="306">
        <v>61.000000000000028</v>
      </c>
      <c r="H338" s="306">
        <v>63.200000000000017</v>
      </c>
      <c r="I338" s="306">
        <v>63.8</v>
      </c>
      <c r="J338" s="306">
        <v>64.300000000000011</v>
      </c>
      <c r="K338" s="305">
        <v>63.3</v>
      </c>
      <c r="L338" s="305">
        <v>62.2</v>
      </c>
      <c r="M338" s="305">
        <v>13.86509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543.70000000000005</v>
      </c>
      <c r="D339" s="306">
        <v>542.75</v>
      </c>
      <c r="E339" s="306">
        <v>537.54999999999995</v>
      </c>
      <c r="F339" s="306">
        <v>531.4</v>
      </c>
      <c r="G339" s="306">
        <v>526.19999999999993</v>
      </c>
      <c r="H339" s="306">
        <v>548.9</v>
      </c>
      <c r="I339" s="306">
        <v>554.1</v>
      </c>
      <c r="J339" s="306">
        <v>560.25</v>
      </c>
      <c r="K339" s="305">
        <v>547.95000000000005</v>
      </c>
      <c r="L339" s="305">
        <v>536.6</v>
      </c>
      <c r="M339" s="305">
        <v>0.10327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16094.25</v>
      </c>
      <c r="D340" s="306">
        <v>16113.066666666666</v>
      </c>
      <c r="E340" s="306">
        <v>15981.183333333331</v>
      </c>
      <c r="F340" s="306">
        <v>15868.116666666665</v>
      </c>
      <c r="G340" s="306">
        <v>15736.23333333333</v>
      </c>
      <c r="H340" s="306">
        <v>16226.133333333331</v>
      </c>
      <c r="I340" s="306">
        <v>16358.016666666666</v>
      </c>
      <c r="J340" s="306">
        <v>16471.083333333332</v>
      </c>
      <c r="K340" s="305">
        <v>16244.95</v>
      </c>
      <c r="L340" s="305">
        <v>16000</v>
      </c>
      <c r="M340" s="305">
        <v>0.70501999999999998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75.650000000000006</v>
      </c>
      <c r="D341" s="306">
        <v>75.716666666666669</v>
      </c>
      <c r="E341" s="306">
        <v>74.533333333333331</v>
      </c>
      <c r="F341" s="306">
        <v>73.416666666666657</v>
      </c>
      <c r="G341" s="306">
        <v>72.23333333333332</v>
      </c>
      <c r="H341" s="306">
        <v>76.833333333333343</v>
      </c>
      <c r="I341" s="306">
        <v>78.01666666666668</v>
      </c>
      <c r="J341" s="306">
        <v>79.133333333333354</v>
      </c>
      <c r="K341" s="305">
        <v>76.900000000000006</v>
      </c>
      <c r="L341" s="305">
        <v>74.599999999999994</v>
      </c>
      <c r="M341" s="305">
        <v>9.29542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52.85</v>
      </c>
      <c r="D342" s="306">
        <v>53.449999999999996</v>
      </c>
      <c r="E342" s="306">
        <v>51.399999999999991</v>
      </c>
      <c r="F342" s="306">
        <v>49.949999999999996</v>
      </c>
      <c r="G342" s="306">
        <v>47.899999999999991</v>
      </c>
      <c r="H342" s="306">
        <v>54.899999999999991</v>
      </c>
      <c r="I342" s="306">
        <v>56.949999999999989</v>
      </c>
      <c r="J342" s="306">
        <v>58.399999999999991</v>
      </c>
      <c r="K342" s="305">
        <v>55.5</v>
      </c>
      <c r="L342" s="305">
        <v>52</v>
      </c>
      <c r="M342" s="305">
        <v>57.908340000000003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659.8</v>
      </c>
      <c r="D343" s="306">
        <v>667.56666666666672</v>
      </c>
      <c r="E343" s="306">
        <v>648.93333333333339</v>
      </c>
      <c r="F343" s="306">
        <v>638.06666666666672</v>
      </c>
      <c r="G343" s="306">
        <v>619.43333333333339</v>
      </c>
      <c r="H343" s="306">
        <v>678.43333333333339</v>
      </c>
      <c r="I343" s="306">
        <v>697.06666666666683</v>
      </c>
      <c r="J343" s="306">
        <v>707.93333333333339</v>
      </c>
      <c r="K343" s="305">
        <v>686.2</v>
      </c>
      <c r="L343" s="305">
        <v>656.7</v>
      </c>
      <c r="M343" s="305">
        <v>1.2049099999999999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31.75</v>
      </c>
      <c r="D344" s="306">
        <v>31.683333333333334</v>
      </c>
      <c r="E344" s="306">
        <v>31.266666666666666</v>
      </c>
      <c r="F344" s="306">
        <v>30.783333333333331</v>
      </c>
      <c r="G344" s="306">
        <v>30.366666666666664</v>
      </c>
      <c r="H344" s="306">
        <v>32.166666666666671</v>
      </c>
      <c r="I344" s="306">
        <v>32.583333333333329</v>
      </c>
      <c r="J344" s="306">
        <v>33.06666666666667</v>
      </c>
      <c r="K344" s="305">
        <v>32.1</v>
      </c>
      <c r="L344" s="305">
        <v>31.2</v>
      </c>
      <c r="M344" s="305">
        <v>83.100620000000006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102.65</v>
      </c>
      <c r="D345" s="306">
        <v>103</v>
      </c>
      <c r="E345" s="306">
        <v>101.8</v>
      </c>
      <c r="F345" s="306">
        <v>100.95</v>
      </c>
      <c r="G345" s="306">
        <v>99.75</v>
      </c>
      <c r="H345" s="306">
        <v>103.85</v>
      </c>
      <c r="I345" s="306">
        <v>105.04999999999998</v>
      </c>
      <c r="J345" s="306">
        <v>105.89999999999999</v>
      </c>
      <c r="K345" s="305">
        <v>104.2</v>
      </c>
      <c r="L345" s="305">
        <v>102.15</v>
      </c>
      <c r="M345" s="305">
        <v>1.42509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1899.15</v>
      </c>
      <c r="D346" s="306">
        <v>1893.1000000000001</v>
      </c>
      <c r="E346" s="306">
        <v>1867.2000000000003</v>
      </c>
      <c r="F346" s="306">
        <v>1835.2500000000002</v>
      </c>
      <c r="G346" s="306">
        <v>1809.3500000000004</v>
      </c>
      <c r="H346" s="306">
        <v>1925.0500000000002</v>
      </c>
      <c r="I346" s="306">
        <v>1950.9500000000003</v>
      </c>
      <c r="J346" s="306">
        <v>1982.9</v>
      </c>
      <c r="K346" s="305">
        <v>1919</v>
      </c>
      <c r="L346" s="305">
        <v>1861.15</v>
      </c>
      <c r="M346" s="305">
        <v>1.4149999999999999E-2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80.25</v>
      </c>
      <c r="D347" s="306">
        <v>79.633333333333326</v>
      </c>
      <c r="E347" s="306">
        <v>77.416666666666657</v>
      </c>
      <c r="F347" s="306">
        <v>74.583333333333329</v>
      </c>
      <c r="G347" s="306">
        <v>72.36666666666666</v>
      </c>
      <c r="H347" s="306">
        <v>82.466666666666654</v>
      </c>
      <c r="I347" s="306">
        <v>84.683333333333323</v>
      </c>
      <c r="J347" s="306">
        <v>87.516666666666652</v>
      </c>
      <c r="K347" s="305">
        <v>81.849999999999994</v>
      </c>
      <c r="L347" s="305">
        <v>76.8</v>
      </c>
      <c r="M347" s="305">
        <v>117.96948999999999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140.1</v>
      </c>
      <c r="D348" s="306">
        <v>139.61666666666667</v>
      </c>
      <c r="E348" s="306">
        <v>138.23333333333335</v>
      </c>
      <c r="F348" s="306">
        <v>136.36666666666667</v>
      </c>
      <c r="G348" s="306">
        <v>134.98333333333335</v>
      </c>
      <c r="H348" s="306">
        <v>141.48333333333335</v>
      </c>
      <c r="I348" s="306">
        <v>142.86666666666667</v>
      </c>
      <c r="J348" s="306">
        <v>144.73333333333335</v>
      </c>
      <c r="K348" s="305">
        <v>141</v>
      </c>
      <c r="L348" s="305">
        <v>137.75</v>
      </c>
      <c r="M348" s="305">
        <v>53.411200000000001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249.55</v>
      </c>
      <c r="D349" s="306">
        <v>249.48333333333335</v>
      </c>
      <c r="E349" s="306">
        <v>245.06666666666669</v>
      </c>
      <c r="F349" s="306">
        <v>240.58333333333334</v>
      </c>
      <c r="G349" s="306">
        <v>236.16666666666669</v>
      </c>
      <c r="H349" s="306">
        <v>253.9666666666667</v>
      </c>
      <c r="I349" s="306">
        <v>258.38333333333333</v>
      </c>
      <c r="J349" s="306">
        <v>262.86666666666667</v>
      </c>
      <c r="K349" s="305">
        <v>253.9</v>
      </c>
      <c r="L349" s="305">
        <v>245</v>
      </c>
      <c r="M349" s="305">
        <v>12.98273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148</v>
      </c>
      <c r="D350" s="306">
        <v>147.43333333333334</v>
      </c>
      <c r="E350" s="306">
        <v>146.31666666666666</v>
      </c>
      <c r="F350" s="306">
        <v>144.63333333333333</v>
      </c>
      <c r="G350" s="306">
        <v>143.51666666666665</v>
      </c>
      <c r="H350" s="306">
        <v>149.11666666666667</v>
      </c>
      <c r="I350" s="306">
        <v>150.23333333333335</v>
      </c>
      <c r="J350" s="306">
        <v>151.91666666666669</v>
      </c>
      <c r="K350" s="305">
        <v>148.55000000000001</v>
      </c>
      <c r="L350" s="305">
        <v>145.75</v>
      </c>
      <c r="M350" s="305">
        <v>117.0117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792.2</v>
      </c>
      <c r="D351" s="306">
        <v>794.86666666666667</v>
      </c>
      <c r="E351" s="306">
        <v>782.73333333333335</v>
      </c>
      <c r="F351" s="306">
        <v>773.26666666666665</v>
      </c>
      <c r="G351" s="306">
        <v>761.13333333333333</v>
      </c>
      <c r="H351" s="306">
        <v>804.33333333333337</v>
      </c>
      <c r="I351" s="306">
        <v>816.46666666666681</v>
      </c>
      <c r="J351" s="306">
        <v>825.93333333333339</v>
      </c>
      <c r="K351" s="305">
        <v>807</v>
      </c>
      <c r="L351" s="305">
        <v>785.4</v>
      </c>
      <c r="M351" s="305">
        <v>6.8610100000000003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3091.1</v>
      </c>
      <c r="D352" s="306">
        <v>3116.2000000000003</v>
      </c>
      <c r="E352" s="306">
        <v>3054.9000000000005</v>
      </c>
      <c r="F352" s="306">
        <v>3018.7000000000003</v>
      </c>
      <c r="G352" s="306">
        <v>2957.4000000000005</v>
      </c>
      <c r="H352" s="306">
        <v>3152.4000000000005</v>
      </c>
      <c r="I352" s="306">
        <v>3213.7000000000007</v>
      </c>
      <c r="J352" s="306">
        <v>3249.9000000000005</v>
      </c>
      <c r="K352" s="305">
        <v>3177.5</v>
      </c>
      <c r="L352" s="305">
        <v>3080</v>
      </c>
      <c r="M352" s="305">
        <v>0.79352999999999996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241.2</v>
      </c>
      <c r="D353" s="306">
        <v>237.65</v>
      </c>
      <c r="E353" s="306">
        <v>232.60000000000002</v>
      </c>
      <c r="F353" s="306">
        <v>224.00000000000003</v>
      </c>
      <c r="G353" s="306">
        <v>218.95000000000005</v>
      </c>
      <c r="H353" s="306">
        <v>246.25</v>
      </c>
      <c r="I353" s="306">
        <v>251.3</v>
      </c>
      <c r="J353" s="306">
        <v>259.89999999999998</v>
      </c>
      <c r="K353" s="305">
        <v>242.7</v>
      </c>
      <c r="L353" s="305">
        <v>229.05</v>
      </c>
      <c r="M353" s="305">
        <v>12.922969999999999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160</v>
      </c>
      <c r="D354" s="306">
        <v>159.95000000000002</v>
      </c>
      <c r="E354" s="306">
        <v>157.85000000000002</v>
      </c>
      <c r="F354" s="306">
        <v>155.70000000000002</v>
      </c>
      <c r="G354" s="306">
        <v>153.60000000000002</v>
      </c>
      <c r="H354" s="306">
        <v>162.10000000000002</v>
      </c>
      <c r="I354" s="306">
        <v>164.2</v>
      </c>
      <c r="J354" s="306">
        <v>166.35000000000002</v>
      </c>
      <c r="K354" s="305">
        <v>162.05000000000001</v>
      </c>
      <c r="L354" s="305">
        <v>157.80000000000001</v>
      </c>
      <c r="M354" s="305">
        <v>89.324070000000006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279.3</v>
      </c>
      <c r="D355" s="306">
        <v>278.09999999999997</v>
      </c>
      <c r="E355" s="306">
        <v>275.19999999999993</v>
      </c>
      <c r="F355" s="306">
        <v>271.09999999999997</v>
      </c>
      <c r="G355" s="306">
        <v>268.19999999999993</v>
      </c>
      <c r="H355" s="306">
        <v>282.19999999999993</v>
      </c>
      <c r="I355" s="306">
        <v>285.09999999999991</v>
      </c>
      <c r="J355" s="306">
        <v>289.19999999999993</v>
      </c>
      <c r="K355" s="305">
        <v>281</v>
      </c>
      <c r="L355" s="305">
        <v>274</v>
      </c>
      <c r="M355" s="305">
        <v>0.96191000000000004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41866.699999999997</v>
      </c>
      <c r="D356" s="306">
        <v>42022.283333333333</v>
      </c>
      <c r="E356" s="306">
        <v>41444.566666666666</v>
      </c>
      <c r="F356" s="306">
        <v>41022.433333333334</v>
      </c>
      <c r="G356" s="306">
        <v>40444.716666666667</v>
      </c>
      <c r="H356" s="306">
        <v>42444.416666666664</v>
      </c>
      <c r="I356" s="306">
        <v>43022.133333333324</v>
      </c>
      <c r="J356" s="306">
        <v>43444.266666666663</v>
      </c>
      <c r="K356" s="305">
        <v>42600</v>
      </c>
      <c r="L356" s="305">
        <v>41600.15</v>
      </c>
      <c r="M356" s="305">
        <v>0.23043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108.75</v>
      </c>
      <c r="D357" s="306">
        <v>107.61666666666667</v>
      </c>
      <c r="E357" s="306">
        <v>105.13333333333335</v>
      </c>
      <c r="F357" s="306">
        <v>101.51666666666668</v>
      </c>
      <c r="G357" s="306">
        <v>99.03333333333336</v>
      </c>
      <c r="H357" s="306">
        <v>111.23333333333335</v>
      </c>
      <c r="I357" s="306">
        <v>113.71666666666667</v>
      </c>
      <c r="J357" s="306">
        <v>117.33333333333334</v>
      </c>
      <c r="K357" s="305">
        <v>110.1</v>
      </c>
      <c r="L357" s="305">
        <v>104</v>
      </c>
      <c r="M357" s="305">
        <v>11.92464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1894.05</v>
      </c>
      <c r="D358" s="306">
        <v>1901</v>
      </c>
      <c r="E358" s="306">
        <v>1852.05</v>
      </c>
      <c r="F358" s="306">
        <v>1810.05</v>
      </c>
      <c r="G358" s="306">
        <v>1761.1</v>
      </c>
      <c r="H358" s="306">
        <v>1943</v>
      </c>
      <c r="I358" s="306">
        <v>1991.9499999999998</v>
      </c>
      <c r="J358" s="306">
        <v>2033.95</v>
      </c>
      <c r="K358" s="305">
        <v>1949.95</v>
      </c>
      <c r="L358" s="305">
        <v>1859</v>
      </c>
      <c r="M358" s="305">
        <v>5.5523999999999996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3616.35</v>
      </c>
      <c r="D359" s="306">
        <v>3670.8000000000006</v>
      </c>
      <c r="E359" s="306">
        <v>3537.6000000000013</v>
      </c>
      <c r="F359" s="306">
        <v>3458.8500000000008</v>
      </c>
      <c r="G359" s="306">
        <v>3325.6500000000015</v>
      </c>
      <c r="H359" s="306">
        <v>3749.5500000000011</v>
      </c>
      <c r="I359" s="306">
        <v>3882.7500000000009</v>
      </c>
      <c r="J359" s="306">
        <v>3961.5000000000009</v>
      </c>
      <c r="K359" s="305">
        <v>3804</v>
      </c>
      <c r="L359" s="305">
        <v>3592.05</v>
      </c>
      <c r="M359" s="305">
        <v>3.8914499999999999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219.65</v>
      </c>
      <c r="D360" s="306">
        <v>220.54999999999998</v>
      </c>
      <c r="E360" s="306">
        <v>217.59999999999997</v>
      </c>
      <c r="F360" s="306">
        <v>215.54999999999998</v>
      </c>
      <c r="G360" s="306">
        <v>212.59999999999997</v>
      </c>
      <c r="H360" s="306">
        <v>222.59999999999997</v>
      </c>
      <c r="I360" s="306">
        <v>225.54999999999995</v>
      </c>
      <c r="J360" s="306">
        <v>227.59999999999997</v>
      </c>
      <c r="K360" s="305">
        <v>223.5</v>
      </c>
      <c r="L360" s="305">
        <v>218.5</v>
      </c>
      <c r="M360" s="305">
        <v>19.735900000000001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107.95</v>
      </c>
      <c r="D361" s="306">
        <v>107.83333333333333</v>
      </c>
      <c r="E361" s="306">
        <v>107.11666666666666</v>
      </c>
      <c r="F361" s="306">
        <v>106.28333333333333</v>
      </c>
      <c r="G361" s="306">
        <v>105.56666666666666</v>
      </c>
      <c r="H361" s="306">
        <v>108.66666666666666</v>
      </c>
      <c r="I361" s="306">
        <v>109.38333333333333</v>
      </c>
      <c r="J361" s="306">
        <v>110.21666666666665</v>
      </c>
      <c r="K361" s="305">
        <v>108.55</v>
      </c>
      <c r="L361" s="305">
        <v>107</v>
      </c>
      <c r="M361" s="305">
        <v>21.451720000000002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4261.6499999999996</v>
      </c>
      <c r="D362" s="306">
        <v>4267.3833333333332</v>
      </c>
      <c r="E362" s="306">
        <v>4214.7666666666664</v>
      </c>
      <c r="F362" s="306">
        <v>4167.8833333333332</v>
      </c>
      <c r="G362" s="306">
        <v>4115.2666666666664</v>
      </c>
      <c r="H362" s="306">
        <v>4314.2666666666664</v>
      </c>
      <c r="I362" s="306">
        <v>4366.8833333333332</v>
      </c>
      <c r="J362" s="306">
        <v>4413.7666666666664</v>
      </c>
      <c r="K362" s="305">
        <v>4320</v>
      </c>
      <c r="L362" s="305">
        <v>4220.5</v>
      </c>
      <c r="M362" s="305">
        <v>0.38223000000000001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12985.9</v>
      </c>
      <c r="D363" s="306">
        <v>12952.300000000001</v>
      </c>
      <c r="E363" s="306">
        <v>12834.600000000002</v>
      </c>
      <c r="F363" s="306">
        <v>12683.300000000001</v>
      </c>
      <c r="G363" s="306">
        <v>12565.600000000002</v>
      </c>
      <c r="H363" s="306">
        <v>13103.600000000002</v>
      </c>
      <c r="I363" s="306">
        <v>13221.300000000003</v>
      </c>
      <c r="J363" s="306">
        <v>13372.600000000002</v>
      </c>
      <c r="K363" s="305">
        <v>13070</v>
      </c>
      <c r="L363" s="305">
        <v>12801</v>
      </c>
      <c r="M363" s="305">
        <v>3.5920000000000001E-2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4343.75</v>
      </c>
      <c r="D364" s="306">
        <v>4369.5166666666664</v>
      </c>
      <c r="E364" s="306">
        <v>4275.2333333333327</v>
      </c>
      <c r="F364" s="306">
        <v>4206.7166666666662</v>
      </c>
      <c r="G364" s="306">
        <v>4112.4333333333325</v>
      </c>
      <c r="H364" s="306">
        <v>4438.0333333333328</v>
      </c>
      <c r="I364" s="306">
        <v>4532.3166666666657</v>
      </c>
      <c r="J364" s="306">
        <v>4600.833333333333</v>
      </c>
      <c r="K364" s="305">
        <v>4463.8</v>
      </c>
      <c r="L364" s="305">
        <v>4301</v>
      </c>
      <c r="M364" s="305">
        <v>0.16547999999999999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1021.15</v>
      </c>
      <c r="D365" s="306">
        <v>1032.6333333333334</v>
      </c>
      <c r="E365" s="306">
        <v>1004.5166666666669</v>
      </c>
      <c r="F365" s="306">
        <v>987.88333333333344</v>
      </c>
      <c r="G365" s="306">
        <v>959.76666666666688</v>
      </c>
      <c r="H365" s="306">
        <v>1049.2666666666669</v>
      </c>
      <c r="I365" s="306">
        <v>1077.3833333333332</v>
      </c>
      <c r="J365" s="306">
        <v>1094.0166666666669</v>
      </c>
      <c r="K365" s="305">
        <v>1060.75</v>
      </c>
      <c r="L365" s="305">
        <v>1016</v>
      </c>
      <c r="M365" s="305">
        <v>0.72440000000000004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2117.85</v>
      </c>
      <c r="D366" s="306">
        <v>2098.2833333333333</v>
      </c>
      <c r="E366" s="306">
        <v>2069.5666666666666</v>
      </c>
      <c r="F366" s="306">
        <v>2021.2833333333333</v>
      </c>
      <c r="G366" s="306">
        <v>1992.5666666666666</v>
      </c>
      <c r="H366" s="306">
        <v>2146.5666666666666</v>
      </c>
      <c r="I366" s="306">
        <v>2175.2833333333328</v>
      </c>
      <c r="J366" s="306">
        <v>2223.5666666666666</v>
      </c>
      <c r="K366" s="305">
        <v>2127</v>
      </c>
      <c r="L366" s="305">
        <v>2050</v>
      </c>
      <c r="M366" s="305">
        <v>9.4038500000000003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2666.65</v>
      </c>
      <c r="D367" s="306">
        <v>2648.8333333333335</v>
      </c>
      <c r="E367" s="306">
        <v>2577.9666666666672</v>
      </c>
      <c r="F367" s="306">
        <v>2489.2833333333338</v>
      </c>
      <c r="G367" s="306">
        <v>2418.4166666666674</v>
      </c>
      <c r="H367" s="306">
        <v>2737.5166666666669</v>
      </c>
      <c r="I367" s="306">
        <v>2808.3833333333328</v>
      </c>
      <c r="J367" s="306">
        <v>2897.0666666666666</v>
      </c>
      <c r="K367" s="305">
        <v>2719.7</v>
      </c>
      <c r="L367" s="305">
        <v>2560.15</v>
      </c>
      <c r="M367" s="305">
        <v>5.7781399999999996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29.2</v>
      </c>
      <c r="D368" s="306">
        <v>29.099999999999998</v>
      </c>
      <c r="E368" s="306">
        <v>28.849999999999994</v>
      </c>
      <c r="F368" s="306">
        <v>28.499999999999996</v>
      </c>
      <c r="G368" s="306">
        <v>28.249999999999993</v>
      </c>
      <c r="H368" s="306">
        <v>29.449999999999996</v>
      </c>
      <c r="I368" s="306">
        <v>29.700000000000003</v>
      </c>
      <c r="J368" s="306">
        <v>30.049999999999997</v>
      </c>
      <c r="K368" s="305">
        <v>29.35</v>
      </c>
      <c r="L368" s="305">
        <v>28.75</v>
      </c>
      <c r="M368" s="305">
        <v>302.84208999999998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331.25</v>
      </c>
      <c r="D369" s="306">
        <v>337.13333333333333</v>
      </c>
      <c r="E369" s="306">
        <v>323.21666666666664</v>
      </c>
      <c r="F369" s="306">
        <v>315.18333333333334</v>
      </c>
      <c r="G369" s="306">
        <v>301.26666666666665</v>
      </c>
      <c r="H369" s="306">
        <v>345.16666666666663</v>
      </c>
      <c r="I369" s="306">
        <v>359.08333333333337</v>
      </c>
      <c r="J369" s="306">
        <v>367.11666666666662</v>
      </c>
      <c r="K369" s="305">
        <v>351.05</v>
      </c>
      <c r="L369" s="305">
        <v>329.1</v>
      </c>
      <c r="M369" s="305">
        <v>2.4716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244.2</v>
      </c>
      <c r="D370" s="306">
        <v>244.68333333333331</v>
      </c>
      <c r="E370" s="306">
        <v>239.51666666666662</v>
      </c>
      <c r="F370" s="306">
        <v>234.83333333333331</v>
      </c>
      <c r="G370" s="306">
        <v>229.66666666666663</v>
      </c>
      <c r="H370" s="306">
        <v>249.36666666666662</v>
      </c>
      <c r="I370" s="306">
        <v>254.5333333333333</v>
      </c>
      <c r="J370" s="306">
        <v>259.21666666666658</v>
      </c>
      <c r="K370" s="305">
        <v>249.85</v>
      </c>
      <c r="L370" s="305">
        <v>240</v>
      </c>
      <c r="M370" s="305">
        <v>0.99470000000000003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2517.8000000000002</v>
      </c>
      <c r="D371" s="306">
        <v>2516.6</v>
      </c>
      <c r="E371" s="306">
        <v>2483.1999999999998</v>
      </c>
      <c r="F371" s="306">
        <v>2448.6</v>
      </c>
      <c r="G371" s="306">
        <v>2415.1999999999998</v>
      </c>
      <c r="H371" s="306">
        <v>2551.1999999999998</v>
      </c>
      <c r="I371" s="306">
        <v>2584.6000000000004</v>
      </c>
      <c r="J371" s="306">
        <v>2619.1999999999998</v>
      </c>
      <c r="K371" s="305">
        <v>2550</v>
      </c>
      <c r="L371" s="305">
        <v>2482</v>
      </c>
      <c r="M371" s="305">
        <v>1.7777099999999999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713.6</v>
      </c>
      <c r="D372" s="306">
        <v>729.13333333333333</v>
      </c>
      <c r="E372" s="306">
        <v>674.4666666666667</v>
      </c>
      <c r="F372" s="306">
        <v>635.33333333333337</v>
      </c>
      <c r="G372" s="306">
        <v>580.66666666666674</v>
      </c>
      <c r="H372" s="306">
        <v>768.26666666666665</v>
      </c>
      <c r="I372" s="306">
        <v>822.93333333333339</v>
      </c>
      <c r="J372" s="306">
        <v>862.06666666666661</v>
      </c>
      <c r="K372" s="305">
        <v>783.8</v>
      </c>
      <c r="L372" s="305">
        <v>690</v>
      </c>
      <c r="M372" s="305">
        <v>1.0240899999999999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2353.5500000000002</v>
      </c>
      <c r="D373" s="306">
        <v>2362.3833333333332</v>
      </c>
      <c r="E373" s="306">
        <v>2311.1666666666665</v>
      </c>
      <c r="F373" s="306">
        <v>2268.7833333333333</v>
      </c>
      <c r="G373" s="306">
        <v>2217.5666666666666</v>
      </c>
      <c r="H373" s="306">
        <v>2404.7666666666664</v>
      </c>
      <c r="I373" s="306">
        <v>2455.9833333333336</v>
      </c>
      <c r="J373" s="306">
        <v>2498.3666666666663</v>
      </c>
      <c r="K373" s="305">
        <v>2413.6</v>
      </c>
      <c r="L373" s="305">
        <v>2320</v>
      </c>
      <c r="M373" s="305">
        <v>1.72634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238.9</v>
      </c>
      <c r="D374" s="306">
        <v>241</v>
      </c>
      <c r="E374" s="306">
        <v>234.7</v>
      </c>
      <c r="F374" s="306">
        <v>230.5</v>
      </c>
      <c r="G374" s="306">
        <v>224.2</v>
      </c>
      <c r="H374" s="306">
        <v>245.2</v>
      </c>
      <c r="I374" s="306">
        <v>251.5</v>
      </c>
      <c r="J374" s="306">
        <v>255.7</v>
      </c>
      <c r="K374" s="305">
        <v>247.3</v>
      </c>
      <c r="L374" s="305">
        <v>236.8</v>
      </c>
      <c r="M374" s="305">
        <v>36.73019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228.3</v>
      </c>
      <c r="D375" s="306">
        <v>226.53333333333333</v>
      </c>
      <c r="E375" s="306">
        <v>223.41666666666666</v>
      </c>
      <c r="F375" s="306">
        <v>218.53333333333333</v>
      </c>
      <c r="G375" s="306">
        <v>215.41666666666666</v>
      </c>
      <c r="H375" s="306">
        <v>231.41666666666666</v>
      </c>
      <c r="I375" s="306">
        <v>234.53333333333333</v>
      </c>
      <c r="J375" s="306">
        <v>239.41666666666666</v>
      </c>
      <c r="K375" s="305">
        <v>229.65</v>
      </c>
      <c r="L375" s="305">
        <v>221.65</v>
      </c>
      <c r="M375" s="305">
        <v>113.14202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3048.3</v>
      </c>
      <c r="D376" s="306">
        <v>3061.1166666666668</v>
      </c>
      <c r="E376" s="306">
        <v>3017.1833333333334</v>
      </c>
      <c r="F376" s="306">
        <v>2986.0666666666666</v>
      </c>
      <c r="G376" s="306">
        <v>2942.1333333333332</v>
      </c>
      <c r="H376" s="306">
        <v>3092.2333333333336</v>
      </c>
      <c r="I376" s="306">
        <v>3136.166666666667</v>
      </c>
      <c r="J376" s="306">
        <v>3167.2833333333338</v>
      </c>
      <c r="K376" s="305">
        <v>3105.05</v>
      </c>
      <c r="L376" s="305">
        <v>3030</v>
      </c>
      <c r="M376" s="305">
        <v>0.20416000000000001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357.4</v>
      </c>
      <c r="D377" s="306">
        <v>357.5</v>
      </c>
      <c r="E377" s="306">
        <v>351</v>
      </c>
      <c r="F377" s="306">
        <v>344.6</v>
      </c>
      <c r="G377" s="306">
        <v>338.1</v>
      </c>
      <c r="H377" s="306">
        <v>363.9</v>
      </c>
      <c r="I377" s="306">
        <v>370.4</v>
      </c>
      <c r="J377" s="306">
        <v>376.79999999999995</v>
      </c>
      <c r="K377" s="305">
        <v>364</v>
      </c>
      <c r="L377" s="305">
        <v>351.1</v>
      </c>
      <c r="M377" s="305">
        <v>13.74558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417.75</v>
      </c>
      <c r="D378" s="306">
        <v>421.01666666666671</v>
      </c>
      <c r="E378" s="306">
        <v>410.83333333333343</v>
      </c>
      <c r="F378" s="306">
        <v>403.91666666666674</v>
      </c>
      <c r="G378" s="306">
        <v>393.73333333333346</v>
      </c>
      <c r="H378" s="306">
        <v>427.93333333333339</v>
      </c>
      <c r="I378" s="306">
        <v>438.11666666666667</v>
      </c>
      <c r="J378" s="306">
        <v>445.03333333333336</v>
      </c>
      <c r="K378" s="305">
        <v>431.2</v>
      </c>
      <c r="L378" s="305">
        <v>414.1</v>
      </c>
      <c r="M378" s="305">
        <v>3.0874600000000001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639.54999999999995</v>
      </c>
      <c r="D379" s="306">
        <v>636.51666666666665</v>
      </c>
      <c r="E379" s="306">
        <v>623.0333333333333</v>
      </c>
      <c r="F379" s="306">
        <v>606.51666666666665</v>
      </c>
      <c r="G379" s="306">
        <v>593.0333333333333</v>
      </c>
      <c r="H379" s="306">
        <v>653.0333333333333</v>
      </c>
      <c r="I379" s="306">
        <v>666.51666666666665</v>
      </c>
      <c r="J379" s="306">
        <v>683.0333333333333</v>
      </c>
      <c r="K379" s="305">
        <v>650</v>
      </c>
      <c r="L379" s="305">
        <v>620</v>
      </c>
      <c r="M379" s="305">
        <v>1.12988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111.6</v>
      </c>
      <c r="D380" s="306">
        <v>110.88333333333333</v>
      </c>
      <c r="E380" s="306">
        <v>108.76666666666665</v>
      </c>
      <c r="F380" s="306">
        <v>105.93333333333332</v>
      </c>
      <c r="G380" s="306">
        <v>103.81666666666665</v>
      </c>
      <c r="H380" s="306">
        <v>113.71666666666665</v>
      </c>
      <c r="I380" s="306">
        <v>115.83333333333333</v>
      </c>
      <c r="J380" s="306">
        <v>118.66666666666666</v>
      </c>
      <c r="K380" s="305">
        <v>113</v>
      </c>
      <c r="L380" s="305">
        <v>108.05</v>
      </c>
      <c r="M380" s="305">
        <v>1.8017700000000001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1736.2</v>
      </c>
      <c r="D381" s="306">
        <v>1752.0333333333335</v>
      </c>
      <c r="E381" s="306">
        <v>1712.416666666667</v>
      </c>
      <c r="F381" s="306">
        <v>1688.6333333333334</v>
      </c>
      <c r="G381" s="306">
        <v>1649.0166666666669</v>
      </c>
      <c r="H381" s="306">
        <v>1775.8166666666671</v>
      </c>
      <c r="I381" s="306">
        <v>1815.4333333333334</v>
      </c>
      <c r="J381" s="306">
        <v>1839.2166666666672</v>
      </c>
      <c r="K381" s="305">
        <v>1791.65</v>
      </c>
      <c r="L381" s="305">
        <v>1728.25</v>
      </c>
      <c r="M381" s="305">
        <v>5.0753700000000004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623.95000000000005</v>
      </c>
      <c r="D382" s="306">
        <v>623.4</v>
      </c>
      <c r="E382" s="306">
        <v>605.59999999999991</v>
      </c>
      <c r="F382" s="306">
        <v>587.24999999999989</v>
      </c>
      <c r="G382" s="306">
        <v>569.44999999999982</v>
      </c>
      <c r="H382" s="306">
        <v>641.75</v>
      </c>
      <c r="I382" s="306">
        <v>659.55</v>
      </c>
      <c r="J382" s="306">
        <v>677.90000000000009</v>
      </c>
      <c r="K382" s="305">
        <v>641.20000000000005</v>
      </c>
      <c r="L382" s="305">
        <v>605.04999999999995</v>
      </c>
      <c r="M382" s="305">
        <v>1.0045999999999999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820.75</v>
      </c>
      <c r="D383" s="306">
        <v>817.1</v>
      </c>
      <c r="E383" s="306">
        <v>793.65000000000009</v>
      </c>
      <c r="F383" s="306">
        <v>766.55000000000007</v>
      </c>
      <c r="G383" s="306">
        <v>743.10000000000014</v>
      </c>
      <c r="H383" s="306">
        <v>844.2</v>
      </c>
      <c r="I383" s="306">
        <v>867.65000000000009</v>
      </c>
      <c r="J383" s="306">
        <v>894.75</v>
      </c>
      <c r="K383" s="305">
        <v>840.55</v>
      </c>
      <c r="L383" s="305">
        <v>790</v>
      </c>
      <c r="M383" s="305">
        <v>2.1616300000000002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95.55</v>
      </c>
      <c r="D384" s="306">
        <v>96.033333333333346</v>
      </c>
      <c r="E384" s="306">
        <v>94.016666666666694</v>
      </c>
      <c r="F384" s="306">
        <v>92.483333333333348</v>
      </c>
      <c r="G384" s="306">
        <v>90.466666666666697</v>
      </c>
      <c r="H384" s="306">
        <v>97.566666666666691</v>
      </c>
      <c r="I384" s="306">
        <v>99.583333333333343</v>
      </c>
      <c r="J384" s="306">
        <v>101.11666666666669</v>
      </c>
      <c r="K384" s="305">
        <v>98.05</v>
      </c>
      <c r="L384" s="305">
        <v>94.5</v>
      </c>
      <c r="M384" s="305">
        <v>6.9892000000000003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155.5</v>
      </c>
      <c r="D385" s="306">
        <v>156.1</v>
      </c>
      <c r="E385" s="306">
        <v>153.29999999999998</v>
      </c>
      <c r="F385" s="306">
        <v>151.1</v>
      </c>
      <c r="G385" s="306">
        <v>148.29999999999998</v>
      </c>
      <c r="H385" s="306">
        <v>158.29999999999998</v>
      </c>
      <c r="I385" s="306">
        <v>161.1</v>
      </c>
      <c r="J385" s="306">
        <v>163.29999999999998</v>
      </c>
      <c r="K385" s="305">
        <v>158.9</v>
      </c>
      <c r="L385" s="305">
        <v>153.9</v>
      </c>
      <c r="M385" s="305">
        <v>11.62473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574.1</v>
      </c>
      <c r="D386" s="306">
        <v>574.33333333333337</v>
      </c>
      <c r="E386" s="306">
        <v>569.76666666666677</v>
      </c>
      <c r="F386" s="306">
        <v>565.43333333333339</v>
      </c>
      <c r="G386" s="306">
        <v>560.86666666666679</v>
      </c>
      <c r="H386" s="306">
        <v>578.66666666666674</v>
      </c>
      <c r="I386" s="306">
        <v>583.23333333333335</v>
      </c>
      <c r="J386" s="306">
        <v>587.56666666666672</v>
      </c>
      <c r="K386" s="305">
        <v>578.9</v>
      </c>
      <c r="L386" s="305">
        <v>570</v>
      </c>
      <c r="M386" s="305">
        <v>0.60472000000000004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198.65</v>
      </c>
      <c r="D387" s="306">
        <v>199.7166666666667</v>
      </c>
      <c r="E387" s="306">
        <v>195.48333333333341</v>
      </c>
      <c r="F387" s="306">
        <v>192.31666666666672</v>
      </c>
      <c r="G387" s="306">
        <v>188.08333333333343</v>
      </c>
      <c r="H387" s="306">
        <v>202.88333333333338</v>
      </c>
      <c r="I387" s="306">
        <v>207.11666666666667</v>
      </c>
      <c r="J387" s="306">
        <v>210.28333333333336</v>
      </c>
      <c r="K387" s="305">
        <v>203.95</v>
      </c>
      <c r="L387" s="305">
        <v>196.55</v>
      </c>
      <c r="M387" s="305">
        <v>9.5152999999999999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689.1</v>
      </c>
      <c r="D388" s="306">
        <v>687.44999999999993</v>
      </c>
      <c r="E388" s="306">
        <v>681.89999999999986</v>
      </c>
      <c r="F388" s="306">
        <v>674.69999999999993</v>
      </c>
      <c r="G388" s="306">
        <v>669.14999999999986</v>
      </c>
      <c r="H388" s="306">
        <v>694.64999999999986</v>
      </c>
      <c r="I388" s="306">
        <v>700.19999999999982</v>
      </c>
      <c r="J388" s="306">
        <v>707.39999999999986</v>
      </c>
      <c r="K388" s="305">
        <v>693</v>
      </c>
      <c r="L388" s="305">
        <v>680.25</v>
      </c>
      <c r="M388" s="305">
        <v>3.6176699999999999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2520</v>
      </c>
      <c r="D389" s="306">
        <v>2539.9833333333331</v>
      </c>
      <c r="E389" s="306">
        <v>2480.0666666666662</v>
      </c>
      <c r="F389" s="306">
        <v>2440.1333333333332</v>
      </c>
      <c r="G389" s="306">
        <v>2380.2166666666662</v>
      </c>
      <c r="H389" s="306">
        <v>2579.9166666666661</v>
      </c>
      <c r="I389" s="306">
        <v>2639.833333333333</v>
      </c>
      <c r="J389" s="306">
        <v>2679.766666666666</v>
      </c>
      <c r="K389" s="305">
        <v>2599.9</v>
      </c>
      <c r="L389" s="305">
        <v>2500.0500000000002</v>
      </c>
      <c r="M389" s="305">
        <v>0.75470000000000004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93.7</v>
      </c>
      <c r="D390" s="306">
        <v>94.016666666666666</v>
      </c>
      <c r="E390" s="306">
        <v>92.433333333333337</v>
      </c>
      <c r="F390" s="306">
        <v>91.166666666666671</v>
      </c>
      <c r="G390" s="306">
        <v>89.583333333333343</v>
      </c>
      <c r="H390" s="306">
        <v>95.283333333333331</v>
      </c>
      <c r="I390" s="306">
        <v>96.866666666666674</v>
      </c>
      <c r="J390" s="306">
        <v>98.133333333333326</v>
      </c>
      <c r="K390" s="305">
        <v>95.6</v>
      </c>
      <c r="L390" s="305">
        <v>92.75</v>
      </c>
      <c r="M390" s="305">
        <v>4.2628599999999999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113.8</v>
      </c>
      <c r="D391" s="306">
        <v>114.5</v>
      </c>
      <c r="E391" s="306">
        <v>112.4</v>
      </c>
      <c r="F391" s="306">
        <v>111</v>
      </c>
      <c r="G391" s="306">
        <v>108.9</v>
      </c>
      <c r="H391" s="306">
        <v>115.9</v>
      </c>
      <c r="I391" s="306">
        <v>118</v>
      </c>
      <c r="J391" s="306">
        <v>119.4</v>
      </c>
      <c r="K391" s="305">
        <v>116.6</v>
      </c>
      <c r="L391" s="305">
        <v>113.1</v>
      </c>
      <c r="M391" s="305">
        <v>133.8775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96.7</v>
      </c>
      <c r="D392" s="306">
        <v>96.116666666666674</v>
      </c>
      <c r="E392" s="306">
        <v>91.583333333333343</v>
      </c>
      <c r="F392" s="306">
        <v>86.466666666666669</v>
      </c>
      <c r="G392" s="306">
        <v>81.933333333333337</v>
      </c>
      <c r="H392" s="306">
        <v>101.23333333333335</v>
      </c>
      <c r="I392" s="306">
        <v>105.76666666666668</v>
      </c>
      <c r="J392" s="306">
        <v>110.88333333333335</v>
      </c>
      <c r="K392" s="305">
        <v>100.65</v>
      </c>
      <c r="L392" s="305">
        <v>91</v>
      </c>
      <c r="M392" s="305">
        <v>183.26824999999999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116.2</v>
      </c>
      <c r="D393" s="306">
        <v>116.10000000000001</v>
      </c>
      <c r="E393" s="306">
        <v>115.30000000000001</v>
      </c>
      <c r="F393" s="306">
        <v>114.4</v>
      </c>
      <c r="G393" s="306">
        <v>113.60000000000001</v>
      </c>
      <c r="H393" s="306">
        <v>117.00000000000001</v>
      </c>
      <c r="I393" s="306">
        <v>117.8</v>
      </c>
      <c r="J393" s="306">
        <v>118.70000000000002</v>
      </c>
      <c r="K393" s="305">
        <v>116.9</v>
      </c>
      <c r="L393" s="305">
        <v>115.2</v>
      </c>
      <c r="M393" s="305">
        <v>27.117719999999998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136.5</v>
      </c>
      <c r="D394" s="306">
        <v>136.81666666666666</v>
      </c>
      <c r="E394" s="306">
        <v>134.98333333333332</v>
      </c>
      <c r="F394" s="306">
        <v>133.46666666666667</v>
      </c>
      <c r="G394" s="306">
        <v>131.63333333333333</v>
      </c>
      <c r="H394" s="306">
        <v>138.33333333333331</v>
      </c>
      <c r="I394" s="306">
        <v>140.16666666666669</v>
      </c>
      <c r="J394" s="306">
        <v>141.68333333333331</v>
      </c>
      <c r="K394" s="305">
        <v>138.65</v>
      </c>
      <c r="L394" s="305">
        <v>135.30000000000001</v>
      </c>
      <c r="M394" s="305">
        <v>12.60965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992.65</v>
      </c>
      <c r="D395" s="306">
        <v>990.75</v>
      </c>
      <c r="E395" s="306">
        <v>978.35</v>
      </c>
      <c r="F395" s="306">
        <v>964.05000000000007</v>
      </c>
      <c r="G395" s="306">
        <v>951.65000000000009</v>
      </c>
      <c r="H395" s="306">
        <v>1005.05</v>
      </c>
      <c r="I395" s="306">
        <v>1017.45</v>
      </c>
      <c r="J395" s="306">
        <v>1031.75</v>
      </c>
      <c r="K395" s="305">
        <v>1003.15</v>
      </c>
      <c r="L395" s="305">
        <v>976.45</v>
      </c>
      <c r="M395" s="305">
        <v>1.0722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2479.85</v>
      </c>
      <c r="D396" s="306">
        <v>2486.1333333333337</v>
      </c>
      <c r="E396" s="306">
        <v>2459.7666666666673</v>
      </c>
      <c r="F396" s="306">
        <v>2439.6833333333338</v>
      </c>
      <c r="G396" s="306">
        <v>2413.3166666666675</v>
      </c>
      <c r="H396" s="306">
        <v>2506.2166666666672</v>
      </c>
      <c r="I396" s="306">
        <v>2532.583333333333</v>
      </c>
      <c r="J396" s="306">
        <v>2552.666666666667</v>
      </c>
      <c r="K396" s="305">
        <v>2512.5</v>
      </c>
      <c r="L396" s="305">
        <v>2466.0500000000002</v>
      </c>
      <c r="M396" s="305">
        <v>67.836410000000001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588.6</v>
      </c>
      <c r="D397" s="306">
        <v>587.81666666666672</v>
      </c>
      <c r="E397" s="306">
        <v>571.28333333333342</v>
      </c>
      <c r="F397" s="306">
        <v>553.9666666666667</v>
      </c>
      <c r="G397" s="306">
        <v>537.43333333333339</v>
      </c>
      <c r="H397" s="306">
        <v>605.13333333333344</v>
      </c>
      <c r="I397" s="306">
        <v>621.66666666666674</v>
      </c>
      <c r="J397" s="306">
        <v>638.98333333333346</v>
      </c>
      <c r="K397" s="305">
        <v>604.35</v>
      </c>
      <c r="L397" s="305">
        <v>570.5</v>
      </c>
      <c r="M397" s="305">
        <v>2.7604500000000001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246.55</v>
      </c>
      <c r="D398" s="306">
        <v>246.93333333333331</v>
      </c>
      <c r="E398" s="306">
        <v>245.61666666666662</v>
      </c>
      <c r="F398" s="306">
        <v>244.68333333333331</v>
      </c>
      <c r="G398" s="306">
        <v>243.36666666666662</v>
      </c>
      <c r="H398" s="306">
        <v>247.86666666666662</v>
      </c>
      <c r="I398" s="306">
        <v>249.18333333333328</v>
      </c>
      <c r="J398" s="306">
        <v>250.11666666666662</v>
      </c>
      <c r="K398" s="305">
        <v>248.25</v>
      </c>
      <c r="L398" s="305">
        <v>246</v>
      </c>
      <c r="M398" s="305">
        <v>1.7297800000000001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886.05</v>
      </c>
      <c r="D399" s="306">
        <v>886.7166666666667</v>
      </c>
      <c r="E399" s="306">
        <v>871.48333333333335</v>
      </c>
      <c r="F399" s="306">
        <v>856.91666666666663</v>
      </c>
      <c r="G399" s="306">
        <v>841.68333333333328</v>
      </c>
      <c r="H399" s="306">
        <v>901.28333333333342</v>
      </c>
      <c r="I399" s="306">
        <v>916.51666666666677</v>
      </c>
      <c r="J399" s="306">
        <v>931.08333333333348</v>
      </c>
      <c r="K399" s="305">
        <v>901.95</v>
      </c>
      <c r="L399" s="305">
        <v>872.15</v>
      </c>
      <c r="M399" s="305">
        <v>0.26785999999999999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1213.1500000000001</v>
      </c>
      <c r="D400" s="306">
        <v>1222.3500000000001</v>
      </c>
      <c r="E400" s="306">
        <v>1166.0500000000002</v>
      </c>
      <c r="F400" s="306">
        <v>1118.95</v>
      </c>
      <c r="G400" s="306">
        <v>1062.6500000000001</v>
      </c>
      <c r="H400" s="306">
        <v>1269.4500000000003</v>
      </c>
      <c r="I400" s="306">
        <v>1325.75</v>
      </c>
      <c r="J400" s="306">
        <v>1372.8500000000004</v>
      </c>
      <c r="K400" s="305">
        <v>1278.6500000000001</v>
      </c>
      <c r="L400" s="305">
        <v>1175.25</v>
      </c>
      <c r="M400" s="305">
        <v>19.725280000000001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31.4</v>
      </c>
      <c r="D401" s="306">
        <v>31.466666666666669</v>
      </c>
      <c r="E401" s="306">
        <v>30.933333333333337</v>
      </c>
      <c r="F401" s="306">
        <v>30.466666666666669</v>
      </c>
      <c r="G401" s="306">
        <v>29.933333333333337</v>
      </c>
      <c r="H401" s="306">
        <v>31.933333333333337</v>
      </c>
      <c r="I401" s="306">
        <v>32.466666666666669</v>
      </c>
      <c r="J401" s="306">
        <v>32.933333333333337</v>
      </c>
      <c r="K401" s="305">
        <v>32</v>
      </c>
      <c r="L401" s="305">
        <v>31</v>
      </c>
      <c r="M401" s="305">
        <v>9.4134200000000003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80.2</v>
      </c>
      <c r="D402" s="306">
        <v>80.583333333333329</v>
      </c>
      <c r="E402" s="306">
        <v>78.86666666666666</v>
      </c>
      <c r="F402" s="306">
        <v>77.533333333333331</v>
      </c>
      <c r="G402" s="306">
        <v>75.816666666666663</v>
      </c>
      <c r="H402" s="306">
        <v>81.916666666666657</v>
      </c>
      <c r="I402" s="306">
        <v>83.633333333333326</v>
      </c>
      <c r="J402" s="306">
        <v>84.966666666666654</v>
      </c>
      <c r="K402" s="305">
        <v>82.3</v>
      </c>
      <c r="L402" s="305">
        <v>79.25</v>
      </c>
      <c r="M402" s="305">
        <v>399.87369999999999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6567</v>
      </c>
      <c r="D403" s="306">
        <v>6590.666666666667</v>
      </c>
      <c r="E403" s="306">
        <v>6526.3333333333339</v>
      </c>
      <c r="F403" s="306">
        <v>6485.666666666667</v>
      </c>
      <c r="G403" s="306">
        <v>6421.3333333333339</v>
      </c>
      <c r="H403" s="306">
        <v>6631.3333333333339</v>
      </c>
      <c r="I403" s="306">
        <v>6695.6666666666679</v>
      </c>
      <c r="J403" s="306">
        <v>6736.3333333333339</v>
      </c>
      <c r="K403" s="305">
        <v>6655</v>
      </c>
      <c r="L403" s="305">
        <v>6550</v>
      </c>
      <c r="M403" s="305">
        <v>5.9979999999999999E-2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724.1</v>
      </c>
      <c r="D404" s="306">
        <v>723.0333333333333</v>
      </c>
      <c r="E404" s="306">
        <v>716.06666666666661</v>
      </c>
      <c r="F404" s="306">
        <v>708.0333333333333</v>
      </c>
      <c r="G404" s="306">
        <v>701.06666666666661</v>
      </c>
      <c r="H404" s="306">
        <v>731.06666666666661</v>
      </c>
      <c r="I404" s="306">
        <v>738.0333333333333</v>
      </c>
      <c r="J404" s="306">
        <v>746.06666666666661</v>
      </c>
      <c r="K404" s="305">
        <v>730</v>
      </c>
      <c r="L404" s="305">
        <v>715</v>
      </c>
      <c r="M404" s="305">
        <v>13.069610000000001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1056.6500000000001</v>
      </c>
      <c r="D405" s="306">
        <v>1059.1833333333334</v>
      </c>
      <c r="E405" s="306">
        <v>1044.4666666666667</v>
      </c>
      <c r="F405" s="306">
        <v>1032.2833333333333</v>
      </c>
      <c r="G405" s="306">
        <v>1017.5666666666666</v>
      </c>
      <c r="H405" s="306">
        <v>1071.3666666666668</v>
      </c>
      <c r="I405" s="306">
        <v>1086.0833333333335</v>
      </c>
      <c r="J405" s="306">
        <v>1098.2666666666669</v>
      </c>
      <c r="K405" s="305">
        <v>1073.9000000000001</v>
      </c>
      <c r="L405" s="305">
        <v>1047</v>
      </c>
      <c r="M405" s="305">
        <v>10.69562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447.5</v>
      </c>
      <c r="D406" s="306">
        <v>447.31666666666666</v>
      </c>
      <c r="E406" s="306">
        <v>444.63333333333333</v>
      </c>
      <c r="F406" s="306">
        <v>441.76666666666665</v>
      </c>
      <c r="G406" s="306">
        <v>439.08333333333331</v>
      </c>
      <c r="H406" s="306">
        <v>450.18333333333334</v>
      </c>
      <c r="I406" s="306">
        <v>452.86666666666662</v>
      </c>
      <c r="J406" s="306">
        <v>455.73333333333335</v>
      </c>
      <c r="K406" s="305">
        <v>450</v>
      </c>
      <c r="L406" s="305">
        <v>444.45</v>
      </c>
      <c r="M406" s="305">
        <v>142.01419999999999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2076.4499999999998</v>
      </c>
      <c r="D407" s="306">
        <v>2060.1333333333332</v>
      </c>
      <c r="E407" s="306">
        <v>2020.2666666666664</v>
      </c>
      <c r="F407" s="306">
        <v>1964.0833333333333</v>
      </c>
      <c r="G407" s="306">
        <v>1924.2166666666665</v>
      </c>
      <c r="H407" s="306">
        <v>2116.3166666666666</v>
      </c>
      <c r="I407" s="306">
        <v>2156.1833333333334</v>
      </c>
      <c r="J407" s="306">
        <v>2212.3666666666663</v>
      </c>
      <c r="K407" s="305">
        <v>2100</v>
      </c>
      <c r="L407" s="305">
        <v>2003.95</v>
      </c>
      <c r="M407" s="305">
        <v>0.58965999999999996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117.3</v>
      </c>
      <c r="D408" s="306">
        <v>117</v>
      </c>
      <c r="E408" s="306">
        <v>115.3</v>
      </c>
      <c r="F408" s="306">
        <v>113.3</v>
      </c>
      <c r="G408" s="306">
        <v>111.6</v>
      </c>
      <c r="H408" s="306">
        <v>119</v>
      </c>
      <c r="I408" s="306">
        <v>120.69999999999999</v>
      </c>
      <c r="J408" s="306">
        <v>122.7</v>
      </c>
      <c r="K408" s="305">
        <v>118.7</v>
      </c>
      <c r="L408" s="305">
        <v>115</v>
      </c>
      <c r="M408" s="305">
        <v>5.08866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120.8</v>
      </c>
      <c r="D409" s="306">
        <v>119.45</v>
      </c>
      <c r="E409" s="306">
        <v>115.25</v>
      </c>
      <c r="F409" s="306">
        <v>109.7</v>
      </c>
      <c r="G409" s="306">
        <v>105.5</v>
      </c>
      <c r="H409" s="306">
        <v>125</v>
      </c>
      <c r="I409" s="306">
        <v>129.20000000000002</v>
      </c>
      <c r="J409" s="306">
        <v>134.75</v>
      </c>
      <c r="K409" s="305">
        <v>123.65</v>
      </c>
      <c r="L409" s="305">
        <v>113.9</v>
      </c>
      <c r="M409" s="305">
        <v>40.249589999999998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111.6</v>
      </c>
      <c r="D410" s="306">
        <v>112.23333333333335</v>
      </c>
      <c r="E410" s="306">
        <v>109.76666666666669</v>
      </c>
      <c r="F410" s="306">
        <v>107.93333333333335</v>
      </c>
      <c r="G410" s="306">
        <v>105.4666666666667</v>
      </c>
      <c r="H410" s="306">
        <v>114.06666666666669</v>
      </c>
      <c r="I410" s="306">
        <v>116.53333333333333</v>
      </c>
      <c r="J410" s="306">
        <v>118.36666666666669</v>
      </c>
      <c r="K410" s="305">
        <v>114.7</v>
      </c>
      <c r="L410" s="305">
        <v>110.4</v>
      </c>
      <c r="M410" s="305">
        <v>7.3870500000000003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3085.8</v>
      </c>
      <c r="D411" s="306">
        <v>3075.9166666666665</v>
      </c>
      <c r="E411" s="306">
        <v>3031.8833333333332</v>
      </c>
      <c r="F411" s="306">
        <v>2977.9666666666667</v>
      </c>
      <c r="G411" s="306">
        <v>2933.9333333333334</v>
      </c>
      <c r="H411" s="306">
        <v>3129.833333333333</v>
      </c>
      <c r="I411" s="306">
        <v>3173.8666666666668</v>
      </c>
      <c r="J411" s="306">
        <v>3227.7833333333328</v>
      </c>
      <c r="K411" s="305">
        <v>3119.95</v>
      </c>
      <c r="L411" s="305">
        <v>3022</v>
      </c>
      <c r="M411" s="305">
        <v>0.16900999999999999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698.75</v>
      </c>
      <c r="D412" s="306">
        <v>690.18333333333339</v>
      </c>
      <c r="E412" s="306">
        <v>668.56666666666683</v>
      </c>
      <c r="F412" s="306">
        <v>638.38333333333344</v>
      </c>
      <c r="G412" s="306">
        <v>616.76666666666688</v>
      </c>
      <c r="H412" s="306">
        <v>720.36666666666679</v>
      </c>
      <c r="I412" s="306">
        <v>741.98333333333335</v>
      </c>
      <c r="J412" s="306">
        <v>772.16666666666674</v>
      </c>
      <c r="K412" s="305">
        <v>711.8</v>
      </c>
      <c r="L412" s="305">
        <v>660</v>
      </c>
      <c r="M412" s="305">
        <v>2.8649499999999999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392.85</v>
      </c>
      <c r="D413" s="306">
        <v>394.56666666666666</v>
      </c>
      <c r="E413" s="306">
        <v>387.38333333333333</v>
      </c>
      <c r="F413" s="306">
        <v>381.91666666666669</v>
      </c>
      <c r="G413" s="306">
        <v>374.73333333333335</v>
      </c>
      <c r="H413" s="306">
        <v>400.0333333333333</v>
      </c>
      <c r="I413" s="306">
        <v>407.21666666666658</v>
      </c>
      <c r="J413" s="306">
        <v>412.68333333333328</v>
      </c>
      <c r="K413" s="305">
        <v>401.75</v>
      </c>
      <c r="L413" s="305">
        <v>389.1</v>
      </c>
      <c r="M413" s="305">
        <v>0.39528999999999997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22216.35</v>
      </c>
      <c r="D414" s="306">
        <v>22073.850000000002</v>
      </c>
      <c r="E414" s="306">
        <v>21847.700000000004</v>
      </c>
      <c r="F414" s="306">
        <v>21479.050000000003</v>
      </c>
      <c r="G414" s="306">
        <v>21252.900000000005</v>
      </c>
      <c r="H414" s="306">
        <v>22442.500000000004</v>
      </c>
      <c r="I414" s="306">
        <v>22668.650000000005</v>
      </c>
      <c r="J414" s="306">
        <v>23037.300000000003</v>
      </c>
      <c r="K414" s="305">
        <v>22300</v>
      </c>
      <c r="L414" s="305">
        <v>21705.200000000001</v>
      </c>
      <c r="M414" s="305">
        <v>0.28366000000000002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1652.15</v>
      </c>
      <c r="D415" s="306">
        <v>1646.7166666666665</v>
      </c>
      <c r="E415" s="306">
        <v>1613.4333333333329</v>
      </c>
      <c r="F415" s="306">
        <v>1574.7166666666665</v>
      </c>
      <c r="G415" s="306">
        <v>1541.4333333333329</v>
      </c>
      <c r="H415" s="306">
        <v>1685.4333333333329</v>
      </c>
      <c r="I415" s="306">
        <v>1718.7166666666662</v>
      </c>
      <c r="J415" s="306">
        <v>1757.4333333333329</v>
      </c>
      <c r="K415" s="305">
        <v>1680</v>
      </c>
      <c r="L415" s="305">
        <v>1608</v>
      </c>
      <c r="M415" s="305">
        <v>0.15628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2294.6</v>
      </c>
      <c r="D416" s="306">
        <v>2297.3666666666663</v>
      </c>
      <c r="E416" s="306">
        <v>2280.2833333333328</v>
      </c>
      <c r="F416" s="306">
        <v>2265.9666666666667</v>
      </c>
      <c r="G416" s="306">
        <v>2248.8833333333332</v>
      </c>
      <c r="H416" s="306">
        <v>2311.6833333333325</v>
      </c>
      <c r="I416" s="306">
        <v>2328.7666666666655</v>
      </c>
      <c r="J416" s="306">
        <v>2343.0833333333321</v>
      </c>
      <c r="K416" s="305">
        <v>2314.4499999999998</v>
      </c>
      <c r="L416" s="305">
        <v>2283.0500000000002</v>
      </c>
      <c r="M416" s="305">
        <v>1.61721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480.3</v>
      </c>
      <c r="D417" s="306">
        <v>478.68333333333334</v>
      </c>
      <c r="E417" s="306">
        <v>474.31666666666666</v>
      </c>
      <c r="F417" s="306">
        <v>468.33333333333331</v>
      </c>
      <c r="G417" s="306">
        <v>463.96666666666664</v>
      </c>
      <c r="H417" s="306">
        <v>484.66666666666669</v>
      </c>
      <c r="I417" s="306">
        <v>489.03333333333336</v>
      </c>
      <c r="J417" s="306">
        <v>495.01666666666671</v>
      </c>
      <c r="K417" s="305">
        <v>483.05</v>
      </c>
      <c r="L417" s="305">
        <v>472.7</v>
      </c>
      <c r="M417" s="305">
        <v>0.21837000000000001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27.5</v>
      </c>
      <c r="D418" s="306">
        <v>27.650000000000002</v>
      </c>
      <c r="E418" s="306">
        <v>27.300000000000004</v>
      </c>
      <c r="F418" s="306">
        <v>27.1</v>
      </c>
      <c r="G418" s="306">
        <v>26.750000000000004</v>
      </c>
      <c r="H418" s="306">
        <v>27.850000000000005</v>
      </c>
      <c r="I418" s="306">
        <v>28.200000000000006</v>
      </c>
      <c r="J418" s="306">
        <v>28.400000000000006</v>
      </c>
      <c r="K418" s="305">
        <v>28</v>
      </c>
      <c r="L418" s="305">
        <v>27.45</v>
      </c>
      <c r="M418" s="305">
        <v>17.041620000000002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3135.55</v>
      </c>
      <c r="D419" s="306">
        <v>3124.8833333333332</v>
      </c>
      <c r="E419" s="306">
        <v>3062.7666666666664</v>
      </c>
      <c r="F419" s="306">
        <v>2989.9833333333331</v>
      </c>
      <c r="G419" s="306">
        <v>2927.8666666666663</v>
      </c>
      <c r="H419" s="306">
        <v>3197.6666666666665</v>
      </c>
      <c r="I419" s="306">
        <v>3259.7833333333333</v>
      </c>
      <c r="J419" s="306">
        <v>3332.5666666666666</v>
      </c>
      <c r="K419" s="305">
        <v>3187</v>
      </c>
      <c r="L419" s="305">
        <v>3052.1</v>
      </c>
      <c r="M419" s="305">
        <v>0.27526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533.5</v>
      </c>
      <c r="D420" s="306">
        <v>529.61666666666667</v>
      </c>
      <c r="E420" s="306">
        <v>518.88333333333333</v>
      </c>
      <c r="F420" s="306">
        <v>504.26666666666665</v>
      </c>
      <c r="G420" s="306">
        <v>493.5333333333333</v>
      </c>
      <c r="H420" s="306">
        <v>544.23333333333335</v>
      </c>
      <c r="I420" s="306">
        <v>554.9666666666667</v>
      </c>
      <c r="J420" s="306">
        <v>569.58333333333337</v>
      </c>
      <c r="K420" s="305">
        <v>540.35</v>
      </c>
      <c r="L420" s="305">
        <v>515</v>
      </c>
      <c r="M420" s="305">
        <v>3.2520099999999998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427.9</v>
      </c>
      <c r="D421" s="306">
        <v>433.34999999999997</v>
      </c>
      <c r="E421" s="306">
        <v>419.54999999999995</v>
      </c>
      <c r="F421" s="306">
        <v>411.2</v>
      </c>
      <c r="G421" s="306">
        <v>397.4</v>
      </c>
      <c r="H421" s="306">
        <v>441.69999999999993</v>
      </c>
      <c r="I421" s="306">
        <v>455.5</v>
      </c>
      <c r="J421" s="306">
        <v>463.84999999999991</v>
      </c>
      <c r="K421" s="305">
        <v>447.15</v>
      </c>
      <c r="L421" s="305">
        <v>425</v>
      </c>
      <c r="M421" s="305">
        <v>0.81759000000000004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2884.4</v>
      </c>
      <c r="D422" s="306">
        <v>2867.4666666666672</v>
      </c>
      <c r="E422" s="306">
        <v>2818.1333333333341</v>
      </c>
      <c r="F422" s="306">
        <v>2751.8666666666668</v>
      </c>
      <c r="G422" s="306">
        <v>2702.5333333333338</v>
      </c>
      <c r="H422" s="306">
        <v>2933.7333333333345</v>
      </c>
      <c r="I422" s="306">
        <v>2983.0666666666675</v>
      </c>
      <c r="J422" s="306">
        <v>3049.3333333333348</v>
      </c>
      <c r="K422" s="305">
        <v>2916.8</v>
      </c>
      <c r="L422" s="305">
        <v>2801.2</v>
      </c>
      <c r="M422" s="305">
        <v>0.27432000000000001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537.25</v>
      </c>
      <c r="D423" s="306">
        <v>539.43333333333328</v>
      </c>
      <c r="E423" s="306">
        <v>524.31666666666661</v>
      </c>
      <c r="F423" s="306">
        <v>511.38333333333333</v>
      </c>
      <c r="G423" s="306">
        <v>496.26666666666665</v>
      </c>
      <c r="H423" s="306">
        <v>552.36666666666656</v>
      </c>
      <c r="I423" s="306">
        <v>567.48333333333312</v>
      </c>
      <c r="J423" s="306">
        <v>580.41666666666652</v>
      </c>
      <c r="K423" s="305">
        <v>554.54999999999995</v>
      </c>
      <c r="L423" s="305">
        <v>526.5</v>
      </c>
      <c r="M423" s="305">
        <v>16.862549999999999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672.55</v>
      </c>
      <c r="D424" s="306">
        <v>670.2833333333333</v>
      </c>
      <c r="E424" s="306">
        <v>652.36666666666656</v>
      </c>
      <c r="F424" s="306">
        <v>632.18333333333328</v>
      </c>
      <c r="G424" s="306">
        <v>614.26666666666654</v>
      </c>
      <c r="H424" s="306">
        <v>690.46666666666658</v>
      </c>
      <c r="I424" s="306">
        <v>708.38333333333333</v>
      </c>
      <c r="J424" s="306">
        <v>728.56666666666661</v>
      </c>
      <c r="K424" s="305">
        <v>688.2</v>
      </c>
      <c r="L424" s="305">
        <v>650.1</v>
      </c>
      <c r="M424" s="305">
        <v>1.3598699999999999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404.55</v>
      </c>
      <c r="D425" s="306">
        <v>402.63333333333338</v>
      </c>
      <c r="E425" s="306">
        <v>391.76666666666677</v>
      </c>
      <c r="F425" s="306">
        <v>378.98333333333341</v>
      </c>
      <c r="G425" s="306">
        <v>368.11666666666679</v>
      </c>
      <c r="H425" s="306">
        <v>415.41666666666674</v>
      </c>
      <c r="I425" s="306">
        <v>426.28333333333342</v>
      </c>
      <c r="J425" s="306">
        <v>439.06666666666672</v>
      </c>
      <c r="K425" s="305">
        <v>413.5</v>
      </c>
      <c r="L425" s="305">
        <v>389.85</v>
      </c>
      <c r="M425" s="305">
        <v>1.1776199999999999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216.2</v>
      </c>
      <c r="D426" s="306">
        <v>218.85</v>
      </c>
      <c r="E426" s="306">
        <v>211.39999999999998</v>
      </c>
      <c r="F426" s="306">
        <v>206.6</v>
      </c>
      <c r="G426" s="306">
        <v>199.14999999999998</v>
      </c>
      <c r="H426" s="306">
        <v>223.64999999999998</v>
      </c>
      <c r="I426" s="306">
        <v>231.09999999999997</v>
      </c>
      <c r="J426" s="306">
        <v>235.89999999999998</v>
      </c>
      <c r="K426" s="305">
        <v>226.3</v>
      </c>
      <c r="L426" s="305">
        <v>214.05</v>
      </c>
      <c r="M426" s="305">
        <v>4.4967899999999998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49.6</v>
      </c>
      <c r="D427" s="306">
        <v>49.85</v>
      </c>
      <c r="E427" s="306">
        <v>49</v>
      </c>
      <c r="F427" s="306">
        <v>48.4</v>
      </c>
      <c r="G427" s="306">
        <v>47.55</v>
      </c>
      <c r="H427" s="306">
        <v>50.45</v>
      </c>
      <c r="I427" s="306">
        <v>51.300000000000011</v>
      </c>
      <c r="J427" s="306">
        <v>51.900000000000006</v>
      </c>
      <c r="K427" s="305">
        <v>50.7</v>
      </c>
      <c r="L427" s="305">
        <v>49.25</v>
      </c>
      <c r="M427" s="305">
        <v>11.384499999999999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2331.8000000000002</v>
      </c>
      <c r="D428" s="306">
        <v>2316.75</v>
      </c>
      <c r="E428" s="306">
        <v>2290.0500000000002</v>
      </c>
      <c r="F428" s="306">
        <v>2248.3000000000002</v>
      </c>
      <c r="G428" s="306">
        <v>2221.6000000000004</v>
      </c>
      <c r="H428" s="306">
        <v>2358.5</v>
      </c>
      <c r="I428" s="306">
        <v>2385.1999999999998</v>
      </c>
      <c r="J428" s="306">
        <v>2426.9499999999998</v>
      </c>
      <c r="K428" s="305">
        <v>2343.4499999999998</v>
      </c>
      <c r="L428" s="305">
        <v>2275</v>
      </c>
      <c r="M428" s="305">
        <v>5.7895599999999998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1078.5</v>
      </c>
      <c r="D429" s="306">
        <v>1076.3666666666666</v>
      </c>
      <c r="E429" s="306">
        <v>1066.1333333333332</v>
      </c>
      <c r="F429" s="306">
        <v>1053.7666666666667</v>
      </c>
      <c r="G429" s="306">
        <v>1043.5333333333333</v>
      </c>
      <c r="H429" s="306">
        <v>1088.7333333333331</v>
      </c>
      <c r="I429" s="306">
        <v>1098.9666666666662</v>
      </c>
      <c r="J429" s="306">
        <v>1111.333333333333</v>
      </c>
      <c r="K429" s="305">
        <v>1086.5999999999999</v>
      </c>
      <c r="L429" s="305">
        <v>1064</v>
      </c>
      <c r="M429" s="305">
        <v>16.22176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291</v>
      </c>
      <c r="D430" s="306">
        <v>295.06666666666666</v>
      </c>
      <c r="E430" s="306">
        <v>283.43333333333334</v>
      </c>
      <c r="F430" s="306">
        <v>275.86666666666667</v>
      </c>
      <c r="G430" s="306">
        <v>264.23333333333335</v>
      </c>
      <c r="H430" s="306">
        <v>302.63333333333333</v>
      </c>
      <c r="I430" s="306">
        <v>314.26666666666665</v>
      </c>
      <c r="J430" s="306">
        <v>321.83333333333331</v>
      </c>
      <c r="K430" s="305">
        <v>306.7</v>
      </c>
      <c r="L430" s="305">
        <v>287.5</v>
      </c>
      <c r="M430" s="305">
        <v>6.1754600000000002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88.8</v>
      </c>
      <c r="D431" s="306">
        <v>89.15000000000002</v>
      </c>
      <c r="E431" s="306">
        <v>87.80000000000004</v>
      </c>
      <c r="F431" s="306">
        <v>86.800000000000026</v>
      </c>
      <c r="G431" s="306">
        <v>85.450000000000045</v>
      </c>
      <c r="H431" s="306">
        <v>90.150000000000034</v>
      </c>
      <c r="I431" s="306">
        <v>91.500000000000028</v>
      </c>
      <c r="J431" s="306">
        <v>92.500000000000028</v>
      </c>
      <c r="K431" s="305">
        <v>90.5</v>
      </c>
      <c r="L431" s="305">
        <v>88.15</v>
      </c>
      <c r="M431" s="305">
        <v>0.50627999999999995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167.75</v>
      </c>
      <c r="D432" s="306">
        <v>168.4</v>
      </c>
      <c r="E432" s="306">
        <v>165.60000000000002</v>
      </c>
      <c r="F432" s="306">
        <v>163.45000000000002</v>
      </c>
      <c r="G432" s="306">
        <v>160.65000000000003</v>
      </c>
      <c r="H432" s="306">
        <v>170.55</v>
      </c>
      <c r="I432" s="306">
        <v>173.35000000000002</v>
      </c>
      <c r="J432" s="306">
        <v>175.5</v>
      </c>
      <c r="K432" s="305">
        <v>171.2</v>
      </c>
      <c r="L432" s="305">
        <v>166.25</v>
      </c>
      <c r="M432" s="305">
        <v>5.7521199999999997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471.1</v>
      </c>
      <c r="D433" s="306">
        <v>478.0333333333333</v>
      </c>
      <c r="E433" s="306">
        <v>457.06666666666661</v>
      </c>
      <c r="F433" s="306">
        <v>443.0333333333333</v>
      </c>
      <c r="G433" s="306">
        <v>422.06666666666661</v>
      </c>
      <c r="H433" s="306">
        <v>492.06666666666661</v>
      </c>
      <c r="I433" s="306">
        <v>513.0333333333333</v>
      </c>
      <c r="J433" s="306">
        <v>527.06666666666661</v>
      </c>
      <c r="K433" s="305">
        <v>499</v>
      </c>
      <c r="L433" s="305">
        <v>464</v>
      </c>
      <c r="M433" s="305">
        <v>8.8616299999999999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436.85</v>
      </c>
      <c r="D434" s="306">
        <v>436.84999999999997</v>
      </c>
      <c r="E434" s="306">
        <v>433.69999999999993</v>
      </c>
      <c r="F434" s="306">
        <v>430.54999999999995</v>
      </c>
      <c r="G434" s="306">
        <v>427.39999999999992</v>
      </c>
      <c r="H434" s="306">
        <v>439.99999999999994</v>
      </c>
      <c r="I434" s="306">
        <v>443.14999999999992</v>
      </c>
      <c r="J434" s="306">
        <v>446.29999999999995</v>
      </c>
      <c r="K434" s="305">
        <v>440</v>
      </c>
      <c r="L434" s="305">
        <v>433.7</v>
      </c>
      <c r="M434" s="305">
        <v>1.5668800000000001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1785.05</v>
      </c>
      <c r="D435" s="306">
        <v>1795.2333333333333</v>
      </c>
      <c r="E435" s="306">
        <v>1750.8166666666666</v>
      </c>
      <c r="F435" s="306">
        <v>1716.5833333333333</v>
      </c>
      <c r="G435" s="306">
        <v>1672.1666666666665</v>
      </c>
      <c r="H435" s="306">
        <v>1829.4666666666667</v>
      </c>
      <c r="I435" s="306">
        <v>1873.8833333333332</v>
      </c>
      <c r="J435" s="306">
        <v>1908.1166666666668</v>
      </c>
      <c r="K435" s="305">
        <v>1839.65</v>
      </c>
      <c r="L435" s="305">
        <v>1761</v>
      </c>
      <c r="M435" s="305">
        <v>0.25985999999999998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711.45</v>
      </c>
      <c r="D436" s="306">
        <v>713.30000000000007</v>
      </c>
      <c r="E436" s="306">
        <v>697.15000000000009</v>
      </c>
      <c r="F436" s="306">
        <v>682.85</v>
      </c>
      <c r="G436" s="306">
        <v>666.7</v>
      </c>
      <c r="H436" s="306">
        <v>727.60000000000014</v>
      </c>
      <c r="I436" s="306">
        <v>743.75</v>
      </c>
      <c r="J436" s="306">
        <v>758.05000000000018</v>
      </c>
      <c r="K436" s="305">
        <v>729.45</v>
      </c>
      <c r="L436" s="305">
        <v>699</v>
      </c>
      <c r="M436" s="305">
        <v>0.44980999999999999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884.6</v>
      </c>
      <c r="D437" s="306">
        <v>887.65</v>
      </c>
      <c r="E437" s="306">
        <v>875.3</v>
      </c>
      <c r="F437" s="306">
        <v>866</v>
      </c>
      <c r="G437" s="306">
        <v>853.65</v>
      </c>
      <c r="H437" s="306">
        <v>896.94999999999993</v>
      </c>
      <c r="I437" s="306">
        <v>909.30000000000007</v>
      </c>
      <c r="J437" s="306">
        <v>918.59999999999991</v>
      </c>
      <c r="K437" s="305">
        <v>900</v>
      </c>
      <c r="L437" s="305">
        <v>878.35</v>
      </c>
      <c r="M437" s="305">
        <v>27.15634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419.3</v>
      </c>
      <c r="D438" s="306">
        <v>420.61666666666662</v>
      </c>
      <c r="E438" s="306">
        <v>409.23333333333323</v>
      </c>
      <c r="F438" s="306">
        <v>399.16666666666663</v>
      </c>
      <c r="G438" s="306">
        <v>387.78333333333325</v>
      </c>
      <c r="H438" s="306">
        <v>430.68333333333322</v>
      </c>
      <c r="I438" s="306">
        <v>442.06666666666655</v>
      </c>
      <c r="J438" s="306">
        <v>452.13333333333321</v>
      </c>
      <c r="K438" s="305">
        <v>432</v>
      </c>
      <c r="L438" s="305">
        <v>410.55</v>
      </c>
      <c r="M438" s="305">
        <v>7.8985500000000002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404.4</v>
      </c>
      <c r="D439" s="306">
        <v>407.91666666666669</v>
      </c>
      <c r="E439" s="306">
        <v>399.43333333333339</v>
      </c>
      <c r="F439" s="306">
        <v>394.4666666666667</v>
      </c>
      <c r="G439" s="306">
        <v>385.98333333333341</v>
      </c>
      <c r="H439" s="306">
        <v>412.88333333333338</v>
      </c>
      <c r="I439" s="306">
        <v>421.36666666666662</v>
      </c>
      <c r="J439" s="306">
        <v>426.33333333333337</v>
      </c>
      <c r="K439" s="305">
        <v>416.4</v>
      </c>
      <c r="L439" s="305">
        <v>402.95</v>
      </c>
      <c r="M439" s="305">
        <v>5.4593600000000002</v>
      </c>
      <c r="N439" s="1"/>
      <c r="O439" s="1"/>
    </row>
    <row r="440" spans="1:15" ht="12.75" customHeight="1">
      <c r="A440" s="30">
        <v>430</v>
      </c>
      <c r="B440" s="315" t="s">
        <v>887</v>
      </c>
      <c r="C440" s="305" t="e">
        <v>#N/A</v>
      </c>
      <c r="D440" s="306" t="e">
        <v>#N/A</v>
      </c>
      <c r="E440" s="306" t="e">
        <v>#N/A</v>
      </c>
      <c r="F440" s="306" t="e">
        <v>#N/A</v>
      </c>
      <c r="G440" s="306" t="e">
        <v>#N/A</v>
      </c>
      <c r="H440" s="306" t="e">
        <v>#N/A</v>
      </c>
      <c r="I440" s="306" t="e">
        <v>#N/A</v>
      </c>
      <c r="J440" s="306" t="e">
        <v>#N/A</v>
      </c>
      <c r="K440" s="305" t="e">
        <v>#N/A</v>
      </c>
      <c r="L440" s="305" t="e">
        <v>#N/A</v>
      </c>
      <c r="M440" s="305" t="e">
        <v>#N/A</v>
      </c>
      <c r="N440" s="1"/>
      <c r="O440" s="1"/>
    </row>
    <row r="441" spans="1:15" ht="12.75" customHeight="1">
      <c r="A441" s="30">
        <v>431</v>
      </c>
      <c r="B441" s="315" t="s">
        <v>519</v>
      </c>
      <c r="C441" s="305">
        <v>311.7</v>
      </c>
      <c r="D441" s="306">
        <v>313.13333333333333</v>
      </c>
      <c r="E441" s="306">
        <v>308.66666666666663</v>
      </c>
      <c r="F441" s="306">
        <v>305.63333333333333</v>
      </c>
      <c r="G441" s="306">
        <v>301.16666666666663</v>
      </c>
      <c r="H441" s="306">
        <v>316.16666666666663</v>
      </c>
      <c r="I441" s="306">
        <v>320.63333333333333</v>
      </c>
      <c r="J441" s="306">
        <v>323.66666666666663</v>
      </c>
      <c r="K441" s="305">
        <v>317.60000000000002</v>
      </c>
      <c r="L441" s="305">
        <v>310.10000000000002</v>
      </c>
      <c r="M441" s="305">
        <v>0.74338000000000004</v>
      </c>
      <c r="N441" s="1"/>
      <c r="O441" s="1"/>
    </row>
    <row r="442" spans="1:15" ht="12.75" customHeight="1">
      <c r="A442" s="30">
        <v>432</v>
      </c>
      <c r="B442" s="315" t="s">
        <v>520</v>
      </c>
      <c r="C442" s="305">
        <v>1827</v>
      </c>
      <c r="D442" s="306">
        <v>1838.9166666666667</v>
      </c>
      <c r="E442" s="306">
        <v>1794.0833333333335</v>
      </c>
      <c r="F442" s="306">
        <v>1761.1666666666667</v>
      </c>
      <c r="G442" s="306">
        <v>1716.3333333333335</v>
      </c>
      <c r="H442" s="306">
        <v>1871.8333333333335</v>
      </c>
      <c r="I442" s="306">
        <v>1916.666666666667</v>
      </c>
      <c r="J442" s="306">
        <v>1949.5833333333335</v>
      </c>
      <c r="K442" s="305">
        <v>1883.75</v>
      </c>
      <c r="L442" s="305">
        <v>1806</v>
      </c>
      <c r="M442" s="305">
        <v>0.44635999999999998</v>
      </c>
      <c r="N442" s="1"/>
      <c r="O442" s="1"/>
    </row>
    <row r="443" spans="1:15" ht="12.75" customHeight="1">
      <c r="A443" s="30">
        <v>433</v>
      </c>
      <c r="B443" s="315" t="s">
        <v>521</v>
      </c>
      <c r="C443" s="305">
        <v>519.35</v>
      </c>
      <c r="D443" s="306">
        <v>518.71666666666658</v>
      </c>
      <c r="E443" s="306">
        <v>510.43333333333317</v>
      </c>
      <c r="F443" s="306">
        <v>501.51666666666659</v>
      </c>
      <c r="G443" s="306">
        <v>493.23333333333318</v>
      </c>
      <c r="H443" s="306">
        <v>527.63333333333321</v>
      </c>
      <c r="I443" s="306">
        <v>535.91666666666674</v>
      </c>
      <c r="J443" s="306">
        <v>544.83333333333314</v>
      </c>
      <c r="K443" s="305">
        <v>527</v>
      </c>
      <c r="L443" s="305">
        <v>509.8</v>
      </c>
      <c r="M443" s="305">
        <v>0.82382999999999995</v>
      </c>
      <c r="N443" s="1"/>
      <c r="O443" s="1"/>
    </row>
    <row r="444" spans="1:15" ht="12.75" customHeight="1">
      <c r="A444" s="30">
        <v>434</v>
      </c>
      <c r="B444" s="315" t="s">
        <v>522</v>
      </c>
      <c r="C444" s="305">
        <v>8.9</v>
      </c>
      <c r="D444" s="306">
        <v>8.9666666666666668</v>
      </c>
      <c r="E444" s="306">
        <v>8.7833333333333332</v>
      </c>
      <c r="F444" s="306">
        <v>8.6666666666666661</v>
      </c>
      <c r="G444" s="306">
        <v>8.4833333333333325</v>
      </c>
      <c r="H444" s="306">
        <v>9.0833333333333339</v>
      </c>
      <c r="I444" s="306">
        <v>9.2666666666666675</v>
      </c>
      <c r="J444" s="306">
        <v>9.3833333333333346</v>
      </c>
      <c r="K444" s="305">
        <v>9.15</v>
      </c>
      <c r="L444" s="305">
        <v>8.85</v>
      </c>
      <c r="M444" s="305">
        <v>272.70693999999997</v>
      </c>
      <c r="N444" s="1"/>
      <c r="O444" s="1"/>
    </row>
    <row r="445" spans="1:15" ht="12.75" customHeight="1">
      <c r="A445" s="30">
        <v>435</v>
      </c>
      <c r="B445" s="315" t="s">
        <v>510</v>
      </c>
      <c r="C445" s="305">
        <v>313.75</v>
      </c>
      <c r="D445" s="306">
        <v>316.51666666666665</v>
      </c>
      <c r="E445" s="306">
        <v>309.23333333333329</v>
      </c>
      <c r="F445" s="306">
        <v>304.71666666666664</v>
      </c>
      <c r="G445" s="306">
        <v>297.43333333333328</v>
      </c>
      <c r="H445" s="306">
        <v>321.0333333333333</v>
      </c>
      <c r="I445" s="306">
        <v>328.31666666666661</v>
      </c>
      <c r="J445" s="306">
        <v>332.83333333333331</v>
      </c>
      <c r="K445" s="305">
        <v>323.8</v>
      </c>
      <c r="L445" s="305">
        <v>312</v>
      </c>
      <c r="M445" s="305">
        <v>3.4192800000000001</v>
      </c>
      <c r="N445" s="1"/>
      <c r="O445" s="1"/>
    </row>
    <row r="446" spans="1:15" ht="12.75" customHeight="1">
      <c r="A446" s="30">
        <v>436</v>
      </c>
      <c r="B446" s="315" t="s">
        <v>523</v>
      </c>
      <c r="C446" s="305">
        <v>1096.3</v>
      </c>
      <c r="D446" s="306">
        <v>1077.9833333333333</v>
      </c>
      <c r="E446" s="306">
        <v>1048.3166666666666</v>
      </c>
      <c r="F446" s="306">
        <v>1000.3333333333333</v>
      </c>
      <c r="G446" s="306">
        <v>970.66666666666652</v>
      </c>
      <c r="H446" s="306">
        <v>1125.9666666666667</v>
      </c>
      <c r="I446" s="306">
        <v>1155.6333333333332</v>
      </c>
      <c r="J446" s="306">
        <v>1203.6166666666668</v>
      </c>
      <c r="K446" s="305">
        <v>1107.6500000000001</v>
      </c>
      <c r="L446" s="305">
        <v>1030</v>
      </c>
      <c r="M446" s="305">
        <v>1.1434</v>
      </c>
      <c r="N446" s="1"/>
      <c r="O446" s="1"/>
    </row>
    <row r="447" spans="1:15" ht="12.75" customHeight="1">
      <c r="A447" s="30">
        <v>437</v>
      </c>
      <c r="B447" s="315" t="s">
        <v>276</v>
      </c>
      <c r="C447" s="305">
        <v>542.1</v>
      </c>
      <c r="D447" s="306">
        <v>545.36666666666667</v>
      </c>
      <c r="E447" s="306">
        <v>536.7833333333333</v>
      </c>
      <c r="F447" s="306">
        <v>531.46666666666658</v>
      </c>
      <c r="G447" s="306">
        <v>522.88333333333321</v>
      </c>
      <c r="H447" s="306">
        <v>550.68333333333339</v>
      </c>
      <c r="I447" s="306">
        <v>559.26666666666665</v>
      </c>
      <c r="J447" s="306">
        <v>564.58333333333348</v>
      </c>
      <c r="K447" s="305">
        <v>553.95000000000005</v>
      </c>
      <c r="L447" s="305">
        <v>540.04999999999995</v>
      </c>
      <c r="M447" s="305">
        <v>1.0470600000000001</v>
      </c>
      <c r="N447" s="1"/>
      <c r="O447" s="1"/>
    </row>
    <row r="448" spans="1:15" ht="12.75" customHeight="1">
      <c r="A448" s="30">
        <v>438</v>
      </c>
      <c r="B448" s="315" t="s">
        <v>528</v>
      </c>
      <c r="C448" s="305">
        <v>1164.5</v>
      </c>
      <c r="D448" s="306">
        <v>1180.5</v>
      </c>
      <c r="E448" s="306">
        <v>1136</v>
      </c>
      <c r="F448" s="306">
        <v>1107.5</v>
      </c>
      <c r="G448" s="306">
        <v>1063</v>
      </c>
      <c r="H448" s="306">
        <v>1209</v>
      </c>
      <c r="I448" s="306">
        <v>1253.5</v>
      </c>
      <c r="J448" s="306">
        <v>1282</v>
      </c>
      <c r="K448" s="305">
        <v>1225</v>
      </c>
      <c r="L448" s="305">
        <v>1152</v>
      </c>
      <c r="M448" s="305">
        <v>3.73306</v>
      </c>
      <c r="N448" s="1"/>
      <c r="O448" s="1"/>
    </row>
    <row r="449" spans="1:15" ht="12.75" customHeight="1">
      <c r="A449" s="30">
        <v>439</v>
      </c>
      <c r="B449" s="315" t="s">
        <v>529</v>
      </c>
      <c r="C449" s="305">
        <v>10000.85</v>
      </c>
      <c r="D449" s="306">
        <v>9958.1333333333332</v>
      </c>
      <c r="E449" s="306">
        <v>9866.2666666666664</v>
      </c>
      <c r="F449" s="306">
        <v>9731.6833333333325</v>
      </c>
      <c r="G449" s="306">
        <v>9639.8166666666657</v>
      </c>
      <c r="H449" s="306">
        <v>10092.716666666667</v>
      </c>
      <c r="I449" s="306">
        <v>10184.583333333332</v>
      </c>
      <c r="J449" s="306">
        <v>10319.166666666668</v>
      </c>
      <c r="K449" s="305">
        <v>10050</v>
      </c>
      <c r="L449" s="305">
        <v>9823.5499999999993</v>
      </c>
      <c r="M449" s="305">
        <v>8.3700000000000007E-3</v>
      </c>
      <c r="N449" s="1"/>
      <c r="O449" s="1"/>
    </row>
    <row r="450" spans="1:15" ht="12.75" customHeight="1">
      <c r="A450" s="30">
        <v>440</v>
      </c>
      <c r="B450" s="315" t="s">
        <v>196</v>
      </c>
      <c r="C450" s="305">
        <v>952.1</v>
      </c>
      <c r="D450" s="306">
        <v>955.23333333333323</v>
      </c>
      <c r="E450" s="306">
        <v>941.16666666666652</v>
      </c>
      <c r="F450" s="306">
        <v>930.23333333333323</v>
      </c>
      <c r="G450" s="306">
        <v>916.16666666666652</v>
      </c>
      <c r="H450" s="306">
        <v>966.16666666666652</v>
      </c>
      <c r="I450" s="306">
        <v>980.23333333333335</v>
      </c>
      <c r="J450" s="306">
        <v>991.16666666666652</v>
      </c>
      <c r="K450" s="305">
        <v>969.3</v>
      </c>
      <c r="L450" s="305">
        <v>944.3</v>
      </c>
      <c r="M450" s="305">
        <v>8.2051999999999996</v>
      </c>
      <c r="N450" s="1"/>
      <c r="O450" s="1"/>
    </row>
    <row r="451" spans="1:15" ht="12.75" customHeight="1">
      <c r="A451" s="30">
        <v>441</v>
      </c>
      <c r="B451" s="315" t="s">
        <v>530</v>
      </c>
      <c r="C451" s="305">
        <v>195.4</v>
      </c>
      <c r="D451" s="306">
        <v>197.13333333333333</v>
      </c>
      <c r="E451" s="306">
        <v>192.66666666666666</v>
      </c>
      <c r="F451" s="306">
        <v>189.93333333333334</v>
      </c>
      <c r="G451" s="306">
        <v>185.46666666666667</v>
      </c>
      <c r="H451" s="306">
        <v>199.86666666666665</v>
      </c>
      <c r="I451" s="306">
        <v>204.33333333333334</v>
      </c>
      <c r="J451" s="306">
        <v>207.06666666666663</v>
      </c>
      <c r="K451" s="305">
        <v>201.6</v>
      </c>
      <c r="L451" s="305">
        <v>194.4</v>
      </c>
      <c r="M451" s="305">
        <v>10.833310000000001</v>
      </c>
      <c r="N451" s="1"/>
      <c r="O451" s="1"/>
    </row>
    <row r="452" spans="1:15" ht="12.75" customHeight="1">
      <c r="A452" s="30">
        <v>442</v>
      </c>
      <c r="B452" s="315" t="s">
        <v>531</v>
      </c>
      <c r="C452" s="305">
        <v>973.4</v>
      </c>
      <c r="D452" s="306">
        <v>967.86666666666667</v>
      </c>
      <c r="E452" s="306">
        <v>955.13333333333333</v>
      </c>
      <c r="F452" s="306">
        <v>936.86666666666667</v>
      </c>
      <c r="G452" s="306">
        <v>924.13333333333333</v>
      </c>
      <c r="H452" s="306">
        <v>986.13333333333333</v>
      </c>
      <c r="I452" s="306">
        <v>998.86666666666667</v>
      </c>
      <c r="J452" s="306">
        <v>1017.1333333333333</v>
      </c>
      <c r="K452" s="305">
        <v>980.6</v>
      </c>
      <c r="L452" s="305">
        <v>949.6</v>
      </c>
      <c r="M452" s="305">
        <v>5.7224000000000004</v>
      </c>
      <c r="N452" s="1"/>
      <c r="O452" s="1"/>
    </row>
    <row r="453" spans="1:15" ht="12.75" customHeight="1">
      <c r="A453" s="30">
        <v>443</v>
      </c>
      <c r="B453" s="315" t="s">
        <v>197</v>
      </c>
      <c r="C453" s="305">
        <v>721.3</v>
      </c>
      <c r="D453" s="306">
        <v>728.80000000000007</v>
      </c>
      <c r="E453" s="306">
        <v>711.15000000000009</v>
      </c>
      <c r="F453" s="306">
        <v>701</v>
      </c>
      <c r="G453" s="306">
        <v>683.35</v>
      </c>
      <c r="H453" s="306">
        <v>738.95000000000016</v>
      </c>
      <c r="I453" s="306">
        <v>756.6</v>
      </c>
      <c r="J453" s="306">
        <v>766.75000000000023</v>
      </c>
      <c r="K453" s="305">
        <v>746.45</v>
      </c>
      <c r="L453" s="305">
        <v>718.65</v>
      </c>
      <c r="M453" s="305">
        <v>15.0482</v>
      </c>
      <c r="N453" s="1"/>
      <c r="O453" s="1"/>
    </row>
    <row r="454" spans="1:15" ht="12.75" customHeight="1">
      <c r="A454" s="30">
        <v>444</v>
      </c>
      <c r="B454" s="315" t="s">
        <v>277</v>
      </c>
      <c r="C454" s="305">
        <v>8261.5</v>
      </c>
      <c r="D454" s="306">
        <v>8199.7166666666672</v>
      </c>
      <c r="E454" s="306">
        <v>8081.7833333333347</v>
      </c>
      <c r="F454" s="306">
        <v>7902.0666666666675</v>
      </c>
      <c r="G454" s="306">
        <v>7784.133333333335</v>
      </c>
      <c r="H454" s="306">
        <v>8379.4333333333343</v>
      </c>
      <c r="I454" s="306">
        <v>8497.3666666666686</v>
      </c>
      <c r="J454" s="306">
        <v>8677.0833333333339</v>
      </c>
      <c r="K454" s="305">
        <v>8317.65</v>
      </c>
      <c r="L454" s="305">
        <v>8020</v>
      </c>
      <c r="M454" s="305">
        <v>7.1990499999999997</v>
      </c>
      <c r="N454" s="1"/>
      <c r="O454" s="1"/>
    </row>
    <row r="455" spans="1:15" ht="12.75" customHeight="1">
      <c r="A455" s="30">
        <v>445</v>
      </c>
      <c r="B455" s="315" t="s">
        <v>198</v>
      </c>
      <c r="C455" s="305">
        <v>398.65</v>
      </c>
      <c r="D455" s="306">
        <v>400.55</v>
      </c>
      <c r="E455" s="306">
        <v>394.3</v>
      </c>
      <c r="F455" s="306">
        <v>389.95</v>
      </c>
      <c r="G455" s="306">
        <v>383.7</v>
      </c>
      <c r="H455" s="306">
        <v>404.90000000000003</v>
      </c>
      <c r="I455" s="306">
        <v>411.15000000000003</v>
      </c>
      <c r="J455" s="306">
        <v>415.50000000000006</v>
      </c>
      <c r="K455" s="305">
        <v>406.8</v>
      </c>
      <c r="L455" s="305">
        <v>396.2</v>
      </c>
      <c r="M455" s="305">
        <v>177.06724</v>
      </c>
      <c r="N455" s="1"/>
      <c r="O455" s="1"/>
    </row>
    <row r="456" spans="1:15" ht="12.75" customHeight="1">
      <c r="A456" s="30">
        <v>446</v>
      </c>
      <c r="B456" s="315" t="s">
        <v>532</v>
      </c>
      <c r="C456" s="305">
        <v>191.85</v>
      </c>
      <c r="D456" s="306">
        <v>192.23333333333335</v>
      </c>
      <c r="E456" s="306">
        <v>189.3666666666667</v>
      </c>
      <c r="F456" s="306">
        <v>186.88333333333335</v>
      </c>
      <c r="G456" s="306">
        <v>184.01666666666671</v>
      </c>
      <c r="H456" s="306">
        <v>194.7166666666667</v>
      </c>
      <c r="I456" s="306">
        <v>197.58333333333337</v>
      </c>
      <c r="J456" s="306">
        <v>200.06666666666669</v>
      </c>
      <c r="K456" s="305">
        <v>195.1</v>
      </c>
      <c r="L456" s="305">
        <v>189.75</v>
      </c>
      <c r="M456" s="305">
        <v>17.0928</v>
      </c>
      <c r="N456" s="1"/>
      <c r="O456" s="1"/>
    </row>
    <row r="457" spans="1:15" ht="12.75" customHeight="1">
      <c r="A457" s="30">
        <v>447</v>
      </c>
      <c r="B457" s="315" t="s">
        <v>199</v>
      </c>
      <c r="C457" s="305">
        <v>228.45</v>
      </c>
      <c r="D457" s="306">
        <v>229.13333333333333</v>
      </c>
      <c r="E457" s="306">
        <v>225.66666666666666</v>
      </c>
      <c r="F457" s="306">
        <v>222.88333333333333</v>
      </c>
      <c r="G457" s="306">
        <v>219.41666666666666</v>
      </c>
      <c r="H457" s="306">
        <v>231.91666666666666</v>
      </c>
      <c r="I457" s="306">
        <v>235.38333333333335</v>
      </c>
      <c r="J457" s="306">
        <v>238.16666666666666</v>
      </c>
      <c r="K457" s="305">
        <v>232.6</v>
      </c>
      <c r="L457" s="305">
        <v>226.35</v>
      </c>
      <c r="M457" s="305">
        <v>236.97546</v>
      </c>
      <c r="N457" s="1"/>
      <c r="O457" s="1"/>
    </row>
    <row r="458" spans="1:15" ht="12.75" customHeight="1">
      <c r="A458" s="30">
        <v>448</v>
      </c>
      <c r="B458" s="315" t="s">
        <v>200</v>
      </c>
      <c r="C458" s="305">
        <v>1122.1500000000001</v>
      </c>
      <c r="D458" s="306">
        <v>1130.75</v>
      </c>
      <c r="E458" s="306">
        <v>1106.5999999999999</v>
      </c>
      <c r="F458" s="306">
        <v>1091.05</v>
      </c>
      <c r="G458" s="306">
        <v>1066.8999999999999</v>
      </c>
      <c r="H458" s="306">
        <v>1146.3</v>
      </c>
      <c r="I458" s="306">
        <v>1170.45</v>
      </c>
      <c r="J458" s="306">
        <v>1186</v>
      </c>
      <c r="K458" s="305">
        <v>1154.9000000000001</v>
      </c>
      <c r="L458" s="305">
        <v>1115.2</v>
      </c>
      <c r="M458" s="305">
        <v>66.545630000000003</v>
      </c>
      <c r="N458" s="1"/>
      <c r="O458" s="1"/>
    </row>
    <row r="459" spans="1:15" ht="12.75" customHeight="1">
      <c r="A459" s="30">
        <v>449</v>
      </c>
      <c r="B459" s="315" t="s">
        <v>845</v>
      </c>
      <c r="C459" s="305">
        <v>653.45000000000005</v>
      </c>
      <c r="D459" s="306">
        <v>654.30000000000007</v>
      </c>
      <c r="E459" s="306">
        <v>645.15000000000009</v>
      </c>
      <c r="F459" s="306">
        <v>636.85</v>
      </c>
      <c r="G459" s="306">
        <v>627.70000000000005</v>
      </c>
      <c r="H459" s="306">
        <v>662.60000000000014</v>
      </c>
      <c r="I459" s="306">
        <v>671.75</v>
      </c>
      <c r="J459" s="306">
        <v>680.05000000000018</v>
      </c>
      <c r="K459" s="305">
        <v>663.45</v>
      </c>
      <c r="L459" s="305">
        <v>646</v>
      </c>
      <c r="M459" s="305">
        <v>0.16836000000000001</v>
      </c>
      <c r="N459" s="1"/>
      <c r="O459" s="1"/>
    </row>
    <row r="460" spans="1:15" ht="12.75" customHeight="1">
      <c r="A460" s="30">
        <v>450</v>
      </c>
      <c r="B460" s="315" t="s">
        <v>524</v>
      </c>
      <c r="C460" s="305">
        <v>1556.35</v>
      </c>
      <c r="D460" s="306">
        <v>1551.3</v>
      </c>
      <c r="E460" s="306">
        <v>1525.05</v>
      </c>
      <c r="F460" s="306">
        <v>1493.75</v>
      </c>
      <c r="G460" s="306">
        <v>1467.5</v>
      </c>
      <c r="H460" s="306">
        <v>1582.6</v>
      </c>
      <c r="I460" s="306">
        <v>1608.85</v>
      </c>
      <c r="J460" s="306">
        <v>1640.1499999999999</v>
      </c>
      <c r="K460" s="305">
        <v>1577.55</v>
      </c>
      <c r="L460" s="305">
        <v>1520</v>
      </c>
      <c r="M460" s="305">
        <v>8.7800000000000003E-2</v>
      </c>
      <c r="N460" s="1"/>
      <c r="O460" s="1"/>
    </row>
    <row r="461" spans="1:15" ht="12.75" customHeight="1">
      <c r="A461" s="30">
        <v>451</v>
      </c>
      <c r="B461" s="315" t="s">
        <v>525</v>
      </c>
      <c r="C461" s="305">
        <v>611.70000000000005</v>
      </c>
      <c r="D461" s="306">
        <v>619.9</v>
      </c>
      <c r="E461" s="306">
        <v>601.79999999999995</v>
      </c>
      <c r="F461" s="306">
        <v>591.9</v>
      </c>
      <c r="G461" s="306">
        <v>573.79999999999995</v>
      </c>
      <c r="H461" s="306">
        <v>629.79999999999995</v>
      </c>
      <c r="I461" s="306">
        <v>647.90000000000009</v>
      </c>
      <c r="J461" s="306">
        <v>657.8</v>
      </c>
      <c r="K461" s="305">
        <v>638</v>
      </c>
      <c r="L461" s="305">
        <v>610</v>
      </c>
      <c r="M461" s="305">
        <v>0.33104</v>
      </c>
      <c r="N461" s="1"/>
      <c r="O461" s="1"/>
    </row>
    <row r="462" spans="1:15" ht="12.75" customHeight="1">
      <c r="A462" s="30">
        <v>452</v>
      </c>
      <c r="B462" s="315" t="s">
        <v>201</v>
      </c>
      <c r="C462" s="305">
        <v>3261.95</v>
      </c>
      <c r="D462" s="306">
        <v>3298.9833333333336</v>
      </c>
      <c r="E462" s="306">
        <v>3192.9666666666672</v>
      </c>
      <c r="F462" s="306">
        <v>3123.9833333333336</v>
      </c>
      <c r="G462" s="306">
        <v>3017.9666666666672</v>
      </c>
      <c r="H462" s="306">
        <v>3367.9666666666672</v>
      </c>
      <c r="I462" s="306">
        <v>3473.9833333333336</v>
      </c>
      <c r="J462" s="306">
        <v>3542.9666666666672</v>
      </c>
      <c r="K462" s="305">
        <v>3405</v>
      </c>
      <c r="L462" s="305">
        <v>3230</v>
      </c>
      <c r="M462" s="305">
        <v>46.429630000000003</v>
      </c>
      <c r="N462" s="1"/>
      <c r="O462" s="1"/>
    </row>
    <row r="463" spans="1:15" ht="12.75" customHeight="1">
      <c r="A463" s="30">
        <v>453</v>
      </c>
      <c r="B463" s="315" t="s">
        <v>533</v>
      </c>
      <c r="C463" s="305">
        <v>3334.75</v>
      </c>
      <c r="D463" s="306">
        <v>3360.4</v>
      </c>
      <c r="E463" s="306">
        <v>3284.3500000000004</v>
      </c>
      <c r="F463" s="306">
        <v>3233.9500000000003</v>
      </c>
      <c r="G463" s="306">
        <v>3157.9000000000005</v>
      </c>
      <c r="H463" s="306">
        <v>3410.8</v>
      </c>
      <c r="I463" s="306">
        <v>3486.8500000000004</v>
      </c>
      <c r="J463" s="306">
        <v>3537.25</v>
      </c>
      <c r="K463" s="305">
        <v>3436.45</v>
      </c>
      <c r="L463" s="305">
        <v>3310</v>
      </c>
      <c r="M463" s="305">
        <v>9.1929999999999998E-2</v>
      </c>
      <c r="N463" s="1"/>
      <c r="O463" s="1"/>
    </row>
    <row r="464" spans="1:15" ht="12.75" customHeight="1">
      <c r="A464" s="30">
        <v>454</v>
      </c>
      <c r="B464" s="315" t="s">
        <v>202</v>
      </c>
      <c r="C464" s="305">
        <v>1108.3499999999999</v>
      </c>
      <c r="D464" s="306">
        <v>1120.75</v>
      </c>
      <c r="E464" s="306">
        <v>1087.5999999999999</v>
      </c>
      <c r="F464" s="306">
        <v>1066.8499999999999</v>
      </c>
      <c r="G464" s="306">
        <v>1033.6999999999998</v>
      </c>
      <c r="H464" s="306">
        <v>1141.5</v>
      </c>
      <c r="I464" s="306">
        <v>1174.6500000000001</v>
      </c>
      <c r="J464" s="306">
        <v>1195.4000000000001</v>
      </c>
      <c r="K464" s="305">
        <v>1153.9000000000001</v>
      </c>
      <c r="L464" s="305">
        <v>1100</v>
      </c>
      <c r="M464" s="305">
        <v>43.930999999999997</v>
      </c>
      <c r="N464" s="1"/>
      <c r="O464" s="1"/>
    </row>
    <row r="465" spans="1:15" ht="12.75" customHeight="1">
      <c r="A465" s="30">
        <v>455</v>
      </c>
      <c r="B465" s="315" t="s">
        <v>535</v>
      </c>
      <c r="C465" s="305">
        <v>2139.4499999999998</v>
      </c>
      <c r="D465" s="306">
        <v>2136.8166666666666</v>
      </c>
      <c r="E465" s="306">
        <v>2107.6333333333332</v>
      </c>
      <c r="F465" s="306">
        <v>2075.8166666666666</v>
      </c>
      <c r="G465" s="306">
        <v>2046.6333333333332</v>
      </c>
      <c r="H465" s="306">
        <v>2168.6333333333332</v>
      </c>
      <c r="I465" s="306">
        <v>2197.8166666666666</v>
      </c>
      <c r="J465" s="306">
        <v>2229.6333333333332</v>
      </c>
      <c r="K465" s="305">
        <v>2166</v>
      </c>
      <c r="L465" s="305">
        <v>2105</v>
      </c>
      <c r="M465" s="305">
        <v>0.32744000000000001</v>
      </c>
      <c r="N465" s="1"/>
      <c r="O465" s="1"/>
    </row>
    <row r="466" spans="1:15" ht="12.75" customHeight="1">
      <c r="A466" s="30">
        <v>456</v>
      </c>
      <c r="B466" s="315" t="s">
        <v>536</v>
      </c>
      <c r="C466" s="305">
        <v>669.6</v>
      </c>
      <c r="D466" s="306">
        <v>671.5</v>
      </c>
      <c r="E466" s="306">
        <v>663.1</v>
      </c>
      <c r="F466" s="306">
        <v>656.6</v>
      </c>
      <c r="G466" s="306">
        <v>648.20000000000005</v>
      </c>
      <c r="H466" s="306">
        <v>678</v>
      </c>
      <c r="I466" s="306">
        <v>686.40000000000009</v>
      </c>
      <c r="J466" s="306">
        <v>692.9</v>
      </c>
      <c r="K466" s="305">
        <v>679.9</v>
      </c>
      <c r="L466" s="305">
        <v>665</v>
      </c>
      <c r="M466" s="305">
        <v>0.62927</v>
      </c>
      <c r="N466" s="1"/>
      <c r="O466" s="1"/>
    </row>
    <row r="467" spans="1:15" ht="12.75" customHeight="1">
      <c r="A467" s="30">
        <v>457</v>
      </c>
      <c r="B467" s="315" t="s">
        <v>540</v>
      </c>
      <c r="C467" s="305">
        <v>1612.95</v>
      </c>
      <c r="D467" s="306">
        <v>1629.3166666666666</v>
      </c>
      <c r="E467" s="306">
        <v>1593.6333333333332</v>
      </c>
      <c r="F467" s="306">
        <v>1574.3166666666666</v>
      </c>
      <c r="G467" s="306">
        <v>1538.6333333333332</v>
      </c>
      <c r="H467" s="306">
        <v>1648.6333333333332</v>
      </c>
      <c r="I467" s="306">
        <v>1684.3166666666666</v>
      </c>
      <c r="J467" s="306">
        <v>1703.6333333333332</v>
      </c>
      <c r="K467" s="305">
        <v>1665</v>
      </c>
      <c r="L467" s="305">
        <v>1610</v>
      </c>
      <c r="M467" s="305">
        <v>0.23447000000000001</v>
      </c>
      <c r="N467" s="1"/>
      <c r="O467" s="1"/>
    </row>
    <row r="468" spans="1:15" ht="12.75" customHeight="1">
      <c r="A468" s="30">
        <v>458</v>
      </c>
      <c r="B468" s="315" t="s">
        <v>537</v>
      </c>
      <c r="C468" s="305">
        <v>1947.25</v>
      </c>
      <c r="D468" s="306">
        <v>1937.3</v>
      </c>
      <c r="E468" s="306">
        <v>1899.6</v>
      </c>
      <c r="F468" s="306">
        <v>1851.95</v>
      </c>
      <c r="G468" s="306">
        <v>1814.25</v>
      </c>
      <c r="H468" s="306">
        <v>1984.9499999999998</v>
      </c>
      <c r="I468" s="306">
        <v>2022.65</v>
      </c>
      <c r="J468" s="306">
        <v>2070.2999999999997</v>
      </c>
      <c r="K468" s="305">
        <v>1975</v>
      </c>
      <c r="L468" s="305">
        <v>1889.65</v>
      </c>
      <c r="M468" s="305">
        <v>0.89051999999999998</v>
      </c>
      <c r="N468" s="1"/>
      <c r="O468" s="1"/>
    </row>
    <row r="469" spans="1:15" ht="12.75" customHeight="1">
      <c r="A469" s="30">
        <v>459</v>
      </c>
      <c r="B469" s="315" t="s">
        <v>203</v>
      </c>
      <c r="C469" s="305">
        <v>2111.9499999999998</v>
      </c>
      <c r="D469" s="306">
        <v>2107.7166666666667</v>
      </c>
      <c r="E469" s="306">
        <v>2059.3333333333335</v>
      </c>
      <c r="F469" s="306">
        <v>2006.7166666666667</v>
      </c>
      <c r="G469" s="306">
        <v>1958.3333333333335</v>
      </c>
      <c r="H469" s="306">
        <v>2160.3333333333335</v>
      </c>
      <c r="I469" s="306">
        <v>2208.7166666666667</v>
      </c>
      <c r="J469" s="306">
        <v>2261.3333333333335</v>
      </c>
      <c r="K469" s="305">
        <v>2156.1</v>
      </c>
      <c r="L469" s="305">
        <v>2055.1</v>
      </c>
      <c r="M469" s="305">
        <v>9.8111499999999996</v>
      </c>
      <c r="N469" s="1"/>
      <c r="O469" s="1"/>
    </row>
    <row r="470" spans="1:15" ht="12.75" customHeight="1">
      <c r="A470" s="30">
        <v>460</v>
      </c>
      <c r="B470" s="315" t="s">
        <v>204</v>
      </c>
      <c r="C470" s="305">
        <v>2592.3000000000002</v>
      </c>
      <c r="D470" s="306">
        <v>2583.4333333333334</v>
      </c>
      <c r="E470" s="306">
        <v>2558.8666666666668</v>
      </c>
      <c r="F470" s="306">
        <v>2525.4333333333334</v>
      </c>
      <c r="G470" s="306">
        <v>2500.8666666666668</v>
      </c>
      <c r="H470" s="306">
        <v>2616.8666666666668</v>
      </c>
      <c r="I470" s="306">
        <v>2641.4333333333334</v>
      </c>
      <c r="J470" s="306">
        <v>2674.8666666666668</v>
      </c>
      <c r="K470" s="305">
        <v>2608</v>
      </c>
      <c r="L470" s="305">
        <v>2550</v>
      </c>
      <c r="M470" s="305">
        <v>1.1594</v>
      </c>
      <c r="N470" s="1"/>
      <c r="O470" s="1"/>
    </row>
    <row r="471" spans="1:15" ht="12.75" customHeight="1">
      <c r="A471" s="30">
        <v>461</v>
      </c>
      <c r="B471" s="315" t="s">
        <v>205</v>
      </c>
      <c r="C471" s="305">
        <v>419.8</v>
      </c>
      <c r="D471" s="306">
        <v>422.7166666666667</v>
      </c>
      <c r="E471" s="306">
        <v>412.33333333333337</v>
      </c>
      <c r="F471" s="306">
        <v>404.86666666666667</v>
      </c>
      <c r="G471" s="306">
        <v>394.48333333333335</v>
      </c>
      <c r="H471" s="306">
        <v>430.18333333333339</v>
      </c>
      <c r="I471" s="306">
        <v>440.56666666666672</v>
      </c>
      <c r="J471" s="306">
        <v>448.03333333333342</v>
      </c>
      <c r="K471" s="305">
        <v>433.1</v>
      </c>
      <c r="L471" s="305">
        <v>415.25</v>
      </c>
      <c r="M471" s="305">
        <v>4.9944699999999997</v>
      </c>
      <c r="N471" s="1"/>
      <c r="O471" s="1"/>
    </row>
    <row r="472" spans="1:15" ht="12.75" customHeight="1">
      <c r="A472" s="30">
        <v>462</v>
      </c>
      <c r="B472" s="315" t="s">
        <v>206</v>
      </c>
      <c r="C472" s="305">
        <v>1036.6500000000001</v>
      </c>
      <c r="D472" s="306">
        <v>1041.1000000000001</v>
      </c>
      <c r="E472" s="306">
        <v>1007.3500000000004</v>
      </c>
      <c r="F472" s="306">
        <v>978.05000000000018</v>
      </c>
      <c r="G472" s="306">
        <v>944.30000000000041</v>
      </c>
      <c r="H472" s="306">
        <v>1070.4000000000003</v>
      </c>
      <c r="I472" s="306">
        <v>1104.1499999999999</v>
      </c>
      <c r="J472" s="306">
        <v>1133.4500000000003</v>
      </c>
      <c r="K472" s="305">
        <v>1074.8499999999999</v>
      </c>
      <c r="L472" s="305">
        <v>1011.8</v>
      </c>
      <c r="M472" s="305">
        <v>12.47443</v>
      </c>
      <c r="N472" s="1"/>
      <c r="O472" s="1"/>
    </row>
    <row r="473" spans="1:15" ht="12.75" customHeight="1">
      <c r="A473" s="30">
        <v>463</v>
      </c>
      <c r="B473" s="315" t="s">
        <v>538</v>
      </c>
      <c r="C473" s="305">
        <v>47.85</v>
      </c>
      <c r="D473" s="306">
        <v>47.883333333333326</v>
      </c>
      <c r="E473" s="306">
        <v>47.266666666666652</v>
      </c>
      <c r="F473" s="306">
        <v>46.683333333333323</v>
      </c>
      <c r="G473" s="306">
        <v>46.066666666666649</v>
      </c>
      <c r="H473" s="306">
        <v>48.466666666666654</v>
      </c>
      <c r="I473" s="306">
        <v>49.083333333333329</v>
      </c>
      <c r="J473" s="306">
        <v>49.666666666666657</v>
      </c>
      <c r="K473" s="305">
        <v>48.5</v>
      </c>
      <c r="L473" s="305">
        <v>47.3</v>
      </c>
      <c r="M473" s="305">
        <v>35.573140000000002</v>
      </c>
      <c r="N473" s="1"/>
      <c r="O473" s="1"/>
    </row>
    <row r="474" spans="1:15" ht="12.75" customHeight="1">
      <c r="A474" s="30">
        <v>464</v>
      </c>
      <c r="B474" s="315" t="s">
        <v>539</v>
      </c>
      <c r="C474" s="305">
        <v>175.35</v>
      </c>
      <c r="D474" s="306">
        <v>176.08333333333334</v>
      </c>
      <c r="E474" s="306">
        <v>172.26666666666668</v>
      </c>
      <c r="F474" s="306">
        <v>169.18333333333334</v>
      </c>
      <c r="G474" s="306">
        <v>165.36666666666667</v>
      </c>
      <c r="H474" s="306">
        <v>179.16666666666669</v>
      </c>
      <c r="I474" s="306">
        <v>182.98333333333335</v>
      </c>
      <c r="J474" s="306">
        <v>186.06666666666669</v>
      </c>
      <c r="K474" s="305">
        <v>179.9</v>
      </c>
      <c r="L474" s="305">
        <v>173</v>
      </c>
      <c r="M474" s="305">
        <v>2.4024800000000002</v>
      </c>
      <c r="N474" s="1"/>
      <c r="O474" s="1"/>
    </row>
    <row r="475" spans="1:15" ht="12.75" customHeight="1">
      <c r="A475" s="30">
        <v>465</v>
      </c>
      <c r="B475" s="315" t="s">
        <v>526</v>
      </c>
      <c r="C475" s="305">
        <v>815.55</v>
      </c>
      <c r="D475" s="306">
        <v>814.36666666666679</v>
      </c>
      <c r="E475" s="306">
        <v>802.38333333333355</v>
      </c>
      <c r="F475" s="306">
        <v>789.21666666666681</v>
      </c>
      <c r="G475" s="306">
        <v>777.23333333333358</v>
      </c>
      <c r="H475" s="306">
        <v>827.53333333333353</v>
      </c>
      <c r="I475" s="306">
        <v>839.51666666666665</v>
      </c>
      <c r="J475" s="306">
        <v>852.68333333333351</v>
      </c>
      <c r="K475" s="305">
        <v>826.35</v>
      </c>
      <c r="L475" s="305">
        <v>801.2</v>
      </c>
      <c r="M475" s="305">
        <v>0.28476000000000001</v>
      </c>
      <c r="N475" s="1"/>
      <c r="O475" s="1"/>
    </row>
    <row r="476" spans="1:15" ht="12.75" customHeight="1">
      <c r="A476" s="30">
        <v>466</v>
      </c>
      <c r="B476" s="315" t="s">
        <v>846</v>
      </c>
      <c r="C476" s="305">
        <v>130.85</v>
      </c>
      <c r="D476" s="306">
        <v>132.13333333333333</v>
      </c>
      <c r="E476" s="306">
        <v>129.56666666666666</v>
      </c>
      <c r="F476" s="306">
        <v>128.28333333333333</v>
      </c>
      <c r="G476" s="306">
        <v>125.71666666666667</v>
      </c>
      <c r="H476" s="306">
        <v>133.41666666666666</v>
      </c>
      <c r="I476" s="306">
        <v>135.98333333333332</v>
      </c>
      <c r="J476" s="306">
        <v>137.26666666666665</v>
      </c>
      <c r="K476" s="305">
        <v>134.69999999999999</v>
      </c>
      <c r="L476" s="305">
        <v>130.85</v>
      </c>
      <c r="M476" s="305">
        <v>40.718470000000003</v>
      </c>
      <c r="N476" s="1"/>
      <c r="O476" s="1"/>
    </row>
    <row r="477" spans="1:15" ht="12.75" customHeight="1">
      <c r="A477" s="30">
        <v>467</v>
      </c>
      <c r="B477" s="315" t="s">
        <v>527</v>
      </c>
      <c r="C477" s="305">
        <v>39.700000000000003</v>
      </c>
      <c r="D477" s="306">
        <v>40.216666666666661</v>
      </c>
      <c r="E477" s="306">
        <v>39.033333333333324</v>
      </c>
      <c r="F477" s="306">
        <v>38.36666666666666</v>
      </c>
      <c r="G477" s="306">
        <v>37.183333333333323</v>
      </c>
      <c r="H477" s="306">
        <v>40.883333333333326</v>
      </c>
      <c r="I477" s="306">
        <v>42.066666666666663</v>
      </c>
      <c r="J477" s="306">
        <v>42.733333333333327</v>
      </c>
      <c r="K477" s="305">
        <v>41.4</v>
      </c>
      <c r="L477" s="305">
        <v>39.549999999999997</v>
      </c>
      <c r="M477" s="305">
        <v>107.17847999999999</v>
      </c>
      <c r="N477" s="1"/>
      <c r="O477" s="1"/>
    </row>
    <row r="478" spans="1:15" ht="12.75" customHeight="1">
      <c r="A478" s="30">
        <v>468</v>
      </c>
      <c r="B478" s="315" t="s">
        <v>207</v>
      </c>
      <c r="C478" s="305">
        <v>679.1</v>
      </c>
      <c r="D478" s="306">
        <v>678.16666666666663</v>
      </c>
      <c r="E478" s="306">
        <v>666.73333333333323</v>
      </c>
      <c r="F478" s="306">
        <v>654.36666666666656</v>
      </c>
      <c r="G478" s="306">
        <v>642.93333333333317</v>
      </c>
      <c r="H478" s="306">
        <v>690.5333333333333</v>
      </c>
      <c r="I478" s="306">
        <v>701.9666666666667</v>
      </c>
      <c r="J478" s="306">
        <v>714.33333333333337</v>
      </c>
      <c r="K478" s="305">
        <v>689.6</v>
      </c>
      <c r="L478" s="305">
        <v>665.8</v>
      </c>
      <c r="M478" s="305">
        <v>25.168589999999998</v>
      </c>
      <c r="N478" s="1"/>
      <c r="O478" s="1"/>
    </row>
    <row r="479" spans="1:15" ht="12.75" customHeight="1">
      <c r="A479" s="30">
        <v>469</v>
      </c>
      <c r="B479" s="315" t="s">
        <v>208</v>
      </c>
      <c r="C479" s="305">
        <v>1458.6</v>
      </c>
      <c r="D479" s="306">
        <v>1453.9666666666665</v>
      </c>
      <c r="E479" s="306">
        <v>1435.7333333333329</v>
      </c>
      <c r="F479" s="306">
        <v>1412.8666666666663</v>
      </c>
      <c r="G479" s="306">
        <v>1394.6333333333328</v>
      </c>
      <c r="H479" s="306">
        <v>1476.833333333333</v>
      </c>
      <c r="I479" s="306">
        <v>1495.0666666666666</v>
      </c>
      <c r="J479" s="306">
        <v>1517.9333333333332</v>
      </c>
      <c r="K479" s="305">
        <v>1472.2</v>
      </c>
      <c r="L479" s="305">
        <v>1431.1</v>
      </c>
      <c r="M479" s="305">
        <v>1.9885999999999999</v>
      </c>
      <c r="N479" s="1"/>
      <c r="O479" s="1"/>
    </row>
    <row r="480" spans="1:15" ht="12.75" customHeight="1">
      <c r="A480" s="30">
        <v>470</v>
      </c>
      <c r="B480" s="315" t="s">
        <v>541</v>
      </c>
      <c r="C480" s="305">
        <v>11.55</v>
      </c>
      <c r="D480" s="306">
        <v>11.566666666666668</v>
      </c>
      <c r="E480" s="306">
        <v>11.383333333333336</v>
      </c>
      <c r="F480" s="306">
        <v>11.216666666666669</v>
      </c>
      <c r="G480" s="306">
        <v>11.033333333333337</v>
      </c>
      <c r="H480" s="306">
        <v>11.733333333333336</v>
      </c>
      <c r="I480" s="306">
        <v>11.91666666666667</v>
      </c>
      <c r="J480" s="306">
        <v>12.083333333333336</v>
      </c>
      <c r="K480" s="305">
        <v>11.75</v>
      </c>
      <c r="L480" s="305">
        <v>11.4</v>
      </c>
      <c r="M480" s="305">
        <v>30.073319999999999</v>
      </c>
      <c r="N480" s="1"/>
      <c r="O480" s="1"/>
    </row>
    <row r="481" spans="1:15" ht="12.75" customHeight="1">
      <c r="A481" s="30">
        <v>471</v>
      </c>
      <c r="B481" s="315" t="s">
        <v>542</v>
      </c>
      <c r="C481" s="305">
        <v>563.70000000000005</v>
      </c>
      <c r="D481" s="306">
        <v>567.06666666666672</v>
      </c>
      <c r="E481" s="306">
        <v>557.33333333333348</v>
      </c>
      <c r="F481" s="306">
        <v>550.96666666666681</v>
      </c>
      <c r="G481" s="306">
        <v>541.23333333333358</v>
      </c>
      <c r="H481" s="306">
        <v>573.43333333333339</v>
      </c>
      <c r="I481" s="306">
        <v>583.16666666666674</v>
      </c>
      <c r="J481" s="306">
        <v>589.5333333333333</v>
      </c>
      <c r="K481" s="305">
        <v>576.79999999999995</v>
      </c>
      <c r="L481" s="305">
        <v>560.70000000000005</v>
      </c>
      <c r="M481" s="305">
        <v>0.67971000000000004</v>
      </c>
      <c r="N481" s="1"/>
      <c r="O481" s="1"/>
    </row>
    <row r="482" spans="1:15" ht="12.75" customHeight="1">
      <c r="A482" s="30">
        <v>472</v>
      </c>
      <c r="B482" s="315" t="s">
        <v>544</v>
      </c>
      <c r="C482" s="305">
        <v>135.94999999999999</v>
      </c>
      <c r="D482" s="306">
        <v>134.93333333333334</v>
      </c>
      <c r="E482" s="306">
        <v>131.96666666666667</v>
      </c>
      <c r="F482" s="306">
        <v>127.98333333333332</v>
      </c>
      <c r="G482" s="306">
        <v>125.01666666666665</v>
      </c>
      <c r="H482" s="306">
        <v>138.91666666666669</v>
      </c>
      <c r="I482" s="306">
        <v>141.88333333333338</v>
      </c>
      <c r="J482" s="306">
        <v>145.8666666666667</v>
      </c>
      <c r="K482" s="305">
        <v>137.9</v>
      </c>
      <c r="L482" s="305">
        <v>130.94999999999999</v>
      </c>
      <c r="M482" s="305">
        <v>3.65422</v>
      </c>
      <c r="N482" s="1"/>
      <c r="O482" s="1"/>
    </row>
    <row r="483" spans="1:15" ht="12.75" customHeight="1">
      <c r="A483" s="30">
        <v>473</v>
      </c>
      <c r="B483" s="315" t="s">
        <v>545</v>
      </c>
      <c r="C483" s="305">
        <v>16.850000000000001</v>
      </c>
      <c r="D483" s="306">
        <v>16.783333333333335</v>
      </c>
      <c r="E483" s="306">
        <v>16.56666666666667</v>
      </c>
      <c r="F483" s="306">
        <v>16.283333333333335</v>
      </c>
      <c r="G483" s="306">
        <v>16.06666666666667</v>
      </c>
      <c r="H483" s="306">
        <v>17.06666666666667</v>
      </c>
      <c r="I483" s="306">
        <v>17.283333333333331</v>
      </c>
      <c r="J483" s="306">
        <v>17.56666666666667</v>
      </c>
      <c r="K483" s="305">
        <v>17</v>
      </c>
      <c r="L483" s="305">
        <v>16.5</v>
      </c>
      <c r="M483" s="305">
        <v>7.1326400000000003</v>
      </c>
      <c r="N483" s="1"/>
      <c r="O483" s="1"/>
    </row>
    <row r="484" spans="1:15" ht="12.75" customHeight="1">
      <c r="A484" s="30">
        <v>474</v>
      </c>
      <c r="B484" s="315" t="s">
        <v>209</v>
      </c>
      <c r="C484" s="305">
        <v>6072.6</v>
      </c>
      <c r="D484" s="306">
        <v>6099.666666666667</v>
      </c>
      <c r="E484" s="306">
        <v>6022.9333333333343</v>
      </c>
      <c r="F484" s="306">
        <v>5973.2666666666673</v>
      </c>
      <c r="G484" s="306">
        <v>5896.5333333333347</v>
      </c>
      <c r="H484" s="306">
        <v>6149.3333333333339</v>
      </c>
      <c r="I484" s="306">
        <v>6226.0666666666657</v>
      </c>
      <c r="J484" s="306">
        <v>6275.7333333333336</v>
      </c>
      <c r="K484" s="305">
        <v>6176.4</v>
      </c>
      <c r="L484" s="305">
        <v>6050</v>
      </c>
      <c r="M484" s="305">
        <v>2.59111</v>
      </c>
      <c r="N484" s="1"/>
      <c r="O484" s="1"/>
    </row>
    <row r="485" spans="1:15" ht="12.75" customHeight="1">
      <c r="A485" s="30">
        <v>475</v>
      </c>
      <c r="B485" s="315" t="s">
        <v>278</v>
      </c>
      <c r="C485" s="305">
        <v>35.5</v>
      </c>
      <c r="D485" s="306">
        <v>35.550000000000004</v>
      </c>
      <c r="E485" s="306">
        <v>35.150000000000006</v>
      </c>
      <c r="F485" s="306">
        <v>34.800000000000004</v>
      </c>
      <c r="G485" s="306">
        <v>34.400000000000006</v>
      </c>
      <c r="H485" s="306">
        <v>35.900000000000006</v>
      </c>
      <c r="I485" s="306">
        <v>36.299999999999997</v>
      </c>
      <c r="J485" s="306">
        <v>36.650000000000006</v>
      </c>
      <c r="K485" s="305">
        <v>35.950000000000003</v>
      </c>
      <c r="L485" s="305">
        <v>35.200000000000003</v>
      </c>
      <c r="M485" s="305">
        <v>65.676249999999996</v>
      </c>
      <c r="N485" s="1"/>
      <c r="O485" s="1"/>
    </row>
    <row r="486" spans="1:15" ht="12.75" customHeight="1">
      <c r="A486" s="30">
        <v>476</v>
      </c>
      <c r="B486" s="315" t="s">
        <v>210</v>
      </c>
      <c r="C486" s="305">
        <v>814</v>
      </c>
      <c r="D486" s="306">
        <v>811.11666666666667</v>
      </c>
      <c r="E486" s="306">
        <v>805.88333333333333</v>
      </c>
      <c r="F486" s="306">
        <v>797.76666666666665</v>
      </c>
      <c r="G486" s="306">
        <v>792.5333333333333</v>
      </c>
      <c r="H486" s="306">
        <v>819.23333333333335</v>
      </c>
      <c r="I486" s="306">
        <v>824.4666666666667</v>
      </c>
      <c r="J486" s="306">
        <v>832.58333333333337</v>
      </c>
      <c r="K486" s="305">
        <v>816.35</v>
      </c>
      <c r="L486" s="305">
        <v>803</v>
      </c>
      <c r="M486" s="305">
        <v>18.014240000000001</v>
      </c>
      <c r="N486" s="1"/>
      <c r="O486" s="1"/>
    </row>
    <row r="487" spans="1:15" ht="12.75" customHeight="1">
      <c r="A487" s="30">
        <v>477</v>
      </c>
      <c r="B487" s="315" t="s">
        <v>543</v>
      </c>
      <c r="C487" s="305">
        <v>713.9</v>
      </c>
      <c r="D487" s="306">
        <v>711.11666666666667</v>
      </c>
      <c r="E487" s="306">
        <v>697.7833333333333</v>
      </c>
      <c r="F487" s="306">
        <v>681.66666666666663</v>
      </c>
      <c r="G487" s="306">
        <v>668.33333333333326</v>
      </c>
      <c r="H487" s="306">
        <v>727.23333333333335</v>
      </c>
      <c r="I487" s="306">
        <v>740.56666666666661</v>
      </c>
      <c r="J487" s="306">
        <v>756.68333333333339</v>
      </c>
      <c r="K487" s="305">
        <v>724.45</v>
      </c>
      <c r="L487" s="305">
        <v>695</v>
      </c>
      <c r="M487" s="305">
        <v>0.65036000000000005</v>
      </c>
      <c r="N487" s="1"/>
      <c r="O487" s="1"/>
    </row>
    <row r="488" spans="1:15" ht="12.75" customHeight="1">
      <c r="A488" s="30">
        <v>478</v>
      </c>
      <c r="B488" s="315" t="s">
        <v>548</v>
      </c>
      <c r="C488" s="305">
        <v>415.7</v>
      </c>
      <c r="D488" s="306">
        <v>414.23333333333335</v>
      </c>
      <c r="E488" s="306">
        <v>404.4666666666667</v>
      </c>
      <c r="F488" s="306">
        <v>393.23333333333335</v>
      </c>
      <c r="G488" s="306">
        <v>383.4666666666667</v>
      </c>
      <c r="H488" s="306">
        <v>425.4666666666667</v>
      </c>
      <c r="I488" s="306">
        <v>435.23333333333335</v>
      </c>
      <c r="J488" s="306">
        <v>446.4666666666667</v>
      </c>
      <c r="K488" s="305">
        <v>424</v>
      </c>
      <c r="L488" s="305">
        <v>403</v>
      </c>
      <c r="M488" s="305">
        <v>0.95774999999999999</v>
      </c>
      <c r="N488" s="1"/>
      <c r="O488" s="1"/>
    </row>
    <row r="489" spans="1:15" ht="12.75" customHeight="1">
      <c r="A489" s="30">
        <v>479</v>
      </c>
      <c r="B489" s="315" t="s">
        <v>549</v>
      </c>
      <c r="C489" s="305">
        <v>30.85</v>
      </c>
      <c r="D489" s="306">
        <v>30.816666666666666</v>
      </c>
      <c r="E489" s="306">
        <v>30.533333333333331</v>
      </c>
      <c r="F489" s="306">
        <v>30.216666666666665</v>
      </c>
      <c r="G489" s="306">
        <v>29.93333333333333</v>
      </c>
      <c r="H489" s="306">
        <v>31.133333333333333</v>
      </c>
      <c r="I489" s="306">
        <v>31.416666666666671</v>
      </c>
      <c r="J489" s="306">
        <v>31.733333333333334</v>
      </c>
      <c r="K489" s="305">
        <v>31.1</v>
      </c>
      <c r="L489" s="305">
        <v>30.5</v>
      </c>
      <c r="M489" s="305">
        <v>16.028110000000002</v>
      </c>
      <c r="N489" s="1"/>
      <c r="O489" s="1"/>
    </row>
    <row r="490" spans="1:15" ht="12.75" customHeight="1">
      <c r="A490" s="30">
        <v>480</v>
      </c>
      <c r="B490" s="315" t="s">
        <v>550</v>
      </c>
      <c r="C490" s="305">
        <v>697.7</v>
      </c>
      <c r="D490" s="306">
        <v>699.6</v>
      </c>
      <c r="E490" s="306">
        <v>687.2</v>
      </c>
      <c r="F490" s="306">
        <v>676.7</v>
      </c>
      <c r="G490" s="306">
        <v>664.30000000000007</v>
      </c>
      <c r="H490" s="306">
        <v>710.1</v>
      </c>
      <c r="I490" s="306">
        <v>722.49999999999989</v>
      </c>
      <c r="J490" s="306">
        <v>733</v>
      </c>
      <c r="K490" s="305">
        <v>712</v>
      </c>
      <c r="L490" s="305">
        <v>689.1</v>
      </c>
      <c r="M490" s="305">
        <v>0.37086999999999998</v>
      </c>
      <c r="N490" s="1"/>
      <c r="O490" s="1"/>
    </row>
    <row r="491" spans="1:15" ht="12.75" customHeight="1">
      <c r="A491" s="30">
        <v>481</v>
      </c>
      <c r="B491" s="315" t="s">
        <v>552</v>
      </c>
      <c r="C491" s="305">
        <v>347.55</v>
      </c>
      <c r="D491" s="306">
        <v>345.14999999999992</v>
      </c>
      <c r="E491" s="306">
        <v>338.29999999999984</v>
      </c>
      <c r="F491" s="306">
        <v>329.0499999999999</v>
      </c>
      <c r="G491" s="306">
        <v>322.19999999999982</v>
      </c>
      <c r="H491" s="306">
        <v>354.39999999999986</v>
      </c>
      <c r="I491" s="306">
        <v>361.24999999999989</v>
      </c>
      <c r="J491" s="306">
        <v>370.49999999999989</v>
      </c>
      <c r="K491" s="305">
        <v>352</v>
      </c>
      <c r="L491" s="305">
        <v>335.9</v>
      </c>
      <c r="M491" s="305">
        <v>3.2467100000000002</v>
      </c>
      <c r="N491" s="1"/>
      <c r="O491" s="1"/>
    </row>
    <row r="492" spans="1:15" ht="12.75" customHeight="1">
      <c r="A492" s="30">
        <v>482</v>
      </c>
      <c r="B492" s="315" t="s">
        <v>280</v>
      </c>
      <c r="C492" s="305">
        <v>1061.1500000000001</v>
      </c>
      <c r="D492" s="306">
        <v>1067.4333333333332</v>
      </c>
      <c r="E492" s="306">
        <v>1041.5666666666664</v>
      </c>
      <c r="F492" s="306">
        <v>1021.9833333333331</v>
      </c>
      <c r="G492" s="306">
        <v>996.11666666666633</v>
      </c>
      <c r="H492" s="306">
        <v>1087.0166666666664</v>
      </c>
      <c r="I492" s="306">
        <v>1112.8833333333332</v>
      </c>
      <c r="J492" s="306">
        <v>1132.4666666666665</v>
      </c>
      <c r="K492" s="305">
        <v>1093.3</v>
      </c>
      <c r="L492" s="305">
        <v>1047.8499999999999</v>
      </c>
      <c r="M492" s="305">
        <v>7.9113100000000003</v>
      </c>
      <c r="N492" s="1"/>
      <c r="O492" s="1"/>
    </row>
    <row r="493" spans="1:15" ht="12.75" customHeight="1">
      <c r="A493" s="30">
        <v>483</v>
      </c>
      <c r="B493" s="315" t="s">
        <v>211</v>
      </c>
      <c r="C493" s="305">
        <v>303.55</v>
      </c>
      <c r="D493" s="306">
        <v>304.31666666666666</v>
      </c>
      <c r="E493" s="306">
        <v>296.93333333333334</v>
      </c>
      <c r="F493" s="306">
        <v>290.31666666666666</v>
      </c>
      <c r="G493" s="306">
        <v>282.93333333333334</v>
      </c>
      <c r="H493" s="306">
        <v>310.93333333333334</v>
      </c>
      <c r="I493" s="306">
        <v>318.31666666666666</v>
      </c>
      <c r="J493" s="306">
        <v>324.93333333333334</v>
      </c>
      <c r="K493" s="305">
        <v>311.7</v>
      </c>
      <c r="L493" s="305">
        <v>297.7</v>
      </c>
      <c r="M493" s="305">
        <v>155.75272000000001</v>
      </c>
      <c r="N493" s="1"/>
      <c r="O493" s="1"/>
    </row>
    <row r="494" spans="1:15" ht="12.75" customHeight="1">
      <c r="A494" s="30">
        <v>484</v>
      </c>
      <c r="B494" s="315" t="s">
        <v>553</v>
      </c>
      <c r="C494" s="305">
        <v>1911.15</v>
      </c>
      <c r="D494" s="306">
        <v>1925.05</v>
      </c>
      <c r="E494" s="306">
        <v>1890.1</v>
      </c>
      <c r="F494" s="306">
        <v>1869.05</v>
      </c>
      <c r="G494" s="306">
        <v>1834.1</v>
      </c>
      <c r="H494" s="306">
        <v>1946.1</v>
      </c>
      <c r="I494" s="306">
        <v>1981.0500000000002</v>
      </c>
      <c r="J494" s="306">
        <v>2002.1</v>
      </c>
      <c r="K494" s="305">
        <v>1960</v>
      </c>
      <c r="L494" s="305">
        <v>1904</v>
      </c>
      <c r="M494" s="305">
        <v>0.26557999999999998</v>
      </c>
      <c r="N494" s="1"/>
      <c r="O494" s="1"/>
    </row>
    <row r="495" spans="1:15" ht="12.75" customHeight="1">
      <c r="A495" s="30">
        <v>485</v>
      </c>
      <c r="B495" s="315" t="s">
        <v>279</v>
      </c>
      <c r="C495" s="305">
        <v>224.25</v>
      </c>
      <c r="D495" s="306">
        <v>221.58333333333334</v>
      </c>
      <c r="E495" s="306">
        <v>214.66666666666669</v>
      </c>
      <c r="F495" s="306">
        <v>205.08333333333334</v>
      </c>
      <c r="G495" s="306">
        <v>198.16666666666669</v>
      </c>
      <c r="H495" s="306">
        <v>231.16666666666669</v>
      </c>
      <c r="I495" s="306">
        <v>238.08333333333337</v>
      </c>
      <c r="J495" s="306">
        <v>247.66666666666669</v>
      </c>
      <c r="K495" s="305">
        <v>228.5</v>
      </c>
      <c r="L495" s="305">
        <v>212</v>
      </c>
      <c r="M495" s="305">
        <v>18.327480000000001</v>
      </c>
      <c r="N495" s="1"/>
      <c r="O495" s="1"/>
    </row>
    <row r="496" spans="1:15" ht="12.75" customHeight="1">
      <c r="A496" s="30">
        <v>486</v>
      </c>
      <c r="B496" s="315" t="s">
        <v>554</v>
      </c>
      <c r="C496" s="305">
        <v>2046.85</v>
      </c>
      <c r="D496" s="306">
        <v>2027.2333333333336</v>
      </c>
      <c r="E496" s="306">
        <v>1994.4666666666672</v>
      </c>
      <c r="F496" s="306">
        <v>1942.0833333333335</v>
      </c>
      <c r="G496" s="306">
        <v>1909.3166666666671</v>
      </c>
      <c r="H496" s="306">
        <v>2079.6166666666672</v>
      </c>
      <c r="I496" s="306">
        <v>2112.3833333333337</v>
      </c>
      <c r="J496" s="306">
        <v>2164.7666666666673</v>
      </c>
      <c r="K496" s="305">
        <v>2060</v>
      </c>
      <c r="L496" s="305">
        <v>1974.85</v>
      </c>
      <c r="M496" s="305">
        <v>0.59491000000000005</v>
      </c>
      <c r="N496" s="1"/>
      <c r="O496" s="1"/>
    </row>
    <row r="497" spans="1:15" ht="12.75" customHeight="1">
      <c r="A497" s="30">
        <v>487</v>
      </c>
      <c r="B497" s="315" t="s">
        <v>547</v>
      </c>
      <c r="C497" s="305">
        <v>558.04999999999995</v>
      </c>
      <c r="D497" s="306">
        <v>562.7166666666667</v>
      </c>
      <c r="E497" s="306">
        <v>545.43333333333339</v>
      </c>
      <c r="F497" s="306">
        <v>532.81666666666672</v>
      </c>
      <c r="G497" s="306">
        <v>515.53333333333342</v>
      </c>
      <c r="H497" s="306">
        <v>575.33333333333337</v>
      </c>
      <c r="I497" s="306">
        <v>592.61666666666667</v>
      </c>
      <c r="J497" s="306">
        <v>605.23333333333335</v>
      </c>
      <c r="K497" s="305">
        <v>580</v>
      </c>
      <c r="L497" s="305">
        <v>550.1</v>
      </c>
      <c r="M497" s="305">
        <v>4.5774299999999997</v>
      </c>
      <c r="N497" s="1"/>
      <c r="O497" s="1"/>
    </row>
    <row r="498" spans="1:15" ht="12.75" customHeight="1">
      <c r="A498" s="30">
        <v>488</v>
      </c>
      <c r="B498" s="315" t="s">
        <v>546</v>
      </c>
      <c r="C498" s="305">
        <v>3009.5</v>
      </c>
      <c r="D498" s="306">
        <v>2993.9500000000003</v>
      </c>
      <c r="E498" s="306">
        <v>2937.9000000000005</v>
      </c>
      <c r="F498" s="306">
        <v>2866.3</v>
      </c>
      <c r="G498" s="306">
        <v>2810.2500000000005</v>
      </c>
      <c r="H498" s="306">
        <v>3065.5500000000006</v>
      </c>
      <c r="I498" s="306">
        <v>3121.6000000000008</v>
      </c>
      <c r="J498" s="306">
        <v>3193.2000000000007</v>
      </c>
      <c r="K498" s="305">
        <v>3050</v>
      </c>
      <c r="L498" s="305">
        <v>2922.35</v>
      </c>
      <c r="M498" s="305">
        <v>0.10113</v>
      </c>
      <c r="N498" s="1"/>
      <c r="O498" s="1"/>
    </row>
    <row r="499" spans="1:15" ht="12.75" customHeight="1">
      <c r="A499" s="30">
        <v>489</v>
      </c>
      <c r="B499" s="315" t="s">
        <v>212</v>
      </c>
      <c r="C499" s="305">
        <v>945.45</v>
      </c>
      <c r="D499" s="306">
        <v>954.13333333333333</v>
      </c>
      <c r="E499" s="306">
        <v>932.31666666666661</v>
      </c>
      <c r="F499" s="306">
        <v>919.18333333333328</v>
      </c>
      <c r="G499" s="306">
        <v>897.36666666666656</v>
      </c>
      <c r="H499" s="306">
        <v>967.26666666666665</v>
      </c>
      <c r="I499" s="306">
        <v>989.08333333333348</v>
      </c>
      <c r="J499" s="306">
        <v>1002.2166666666667</v>
      </c>
      <c r="K499" s="305">
        <v>975.95</v>
      </c>
      <c r="L499" s="305">
        <v>941</v>
      </c>
      <c r="M499" s="305">
        <v>10.699590000000001</v>
      </c>
      <c r="N499" s="1"/>
      <c r="O499" s="1"/>
    </row>
    <row r="500" spans="1:15" ht="12.75" customHeight="1">
      <c r="A500" s="30">
        <v>490</v>
      </c>
      <c r="B500" s="315" t="s">
        <v>551</v>
      </c>
      <c r="C500" s="305">
        <v>337.65</v>
      </c>
      <c r="D500" s="306">
        <v>340.73333333333329</v>
      </c>
      <c r="E500" s="306">
        <v>330.81666666666661</v>
      </c>
      <c r="F500" s="306">
        <v>323.98333333333329</v>
      </c>
      <c r="G500" s="306">
        <v>314.06666666666661</v>
      </c>
      <c r="H500" s="306">
        <v>347.56666666666661</v>
      </c>
      <c r="I500" s="306">
        <v>357.48333333333323</v>
      </c>
      <c r="J500" s="306">
        <v>364.31666666666661</v>
      </c>
      <c r="K500" s="305">
        <v>350.65</v>
      </c>
      <c r="L500" s="305">
        <v>333.9</v>
      </c>
      <c r="M500" s="305">
        <v>3.4049399999999999</v>
      </c>
      <c r="N500" s="1"/>
      <c r="O500" s="1"/>
    </row>
    <row r="501" spans="1:15" ht="12.75" customHeight="1">
      <c r="A501" s="30">
        <v>491</v>
      </c>
      <c r="B501" s="315" t="s">
        <v>555</v>
      </c>
      <c r="C501" s="305">
        <v>208.9</v>
      </c>
      <c r="D501" s="306">
        <v>204.33333333333334</v>
      </c>
      <c r="E501" s="306">
        <v>198.76666666666668</v>
      </c>
      <c r="F501" s="306">
        <v>188.63333333333333</v>
      </c>
      <c r="G501" s="306">
        <v>183.06666666666666</v>
      </c>
      <c r="H501" s="306">
        <v>214.4666666666667</v>
      </c>
      <c r="I501" s="306">
        <v>220.03333333333336</v>
      </c>
      <c r="J501" s="306">
        <v>230.16666666666671</v>
      </c>
      <c r="K501" s="305">
        <v>209.9</v>
      </c>
      <c r="L501" s="305">
        <v>194.2</v>
      </c>
      <c r="M501" s="305">
        <v>32.908259999999999</v>
      </c>
      <c r="N501" s="1"/>
      <c r="O501" s="1"/>
    </row>
    <row r="502" spans="1:15" ht="12.75" customHeight="1">
      <c r="A502" s="30">
        <v>492</v>
      </c>
      <c r="B502" s="315" t="s">
        <v>556</v>
      </c>
      <c r="C502" s="305">
        <v>64.650000000000006</v>
      </c>
      <c r="D502" s="306">
        <v>65.216666666666669</v>
      </c>
      <c r="E502" s="306">
        <v>63.433333333333337</v>
      </c>
      <c r="F502" s="306">
        <v>62.216666666666669</v>
      </c>
      <c r="G502" s="306">
        <v>60.433333333333337</v>
      </c>
      <c r="H502" s="306">
        <v>66.433333333333337</v>
      </c>
      <c r="I502" s="306">
        <v>68.216666666666669</v>
      </c>
      <c r="J502" s="306">
        <v>69.433333333333337</v>
      </c>
      <c r="K502" s="305">
        <v>67</v>
      </c>
      <c r="L502" s="305">
        <v>64</v>
      </c>
      <c r="M502" s="305">
        <v>16.951509999999999</v>
      </c>
      <c r="N502" s="1"/>
      <c r="O502" s="1"/>
    </row>
    <row r="503" spans="1:15" ht="12.75" customHeight="1">
      <c r="A503" s="30">
        <v>493</v>
      </c>
      <c r="B503" s="315" t="s">
        <v>557</v>
      </c>
      <c r="C503" s="305">
        <v>456.5</v>
      </c>
      <c r="D503" s="306">
        <v>455.56666666666666</v>
      </c>
      <c r="E503" s="306">
        <v>444.93333333333334</v>
      </c>
      <c r="F503" s="306">
        <v>433.36666666666667</v>
      </c>
      <c r="G503" s="306">
        <v>422.73333333333335</v>
      </c>
      <c r="H503" s="306">
        <v>467.13333333333333</v>
      </c>
      <c r="I503" s="306">
        <v>477.76666666666665</v>
      </c>
      <c r="J503" s="306">
        <v>489.33333333333331</v>
      </c>
      <c r="K503" s="305">
        <v>466.2</v>
      </c>
      <c r="L503" s="305">
        <v>444</v>
      </c>
      <c r="M503" s="305">
        <v>5.4809599999999996</v>
      </c>
      <c r="N503" s="1"/>
      <c r="O503" s="1"/>
    </row>
    <row r="504" spans="1:15" ht="12.75" customHeight="1">
      <c r="A504" s="30">
        <v>494</v>
      </c>
      <c r="B504" s="315" t="s">
        <v>281</v>
      </c>
      <c r="C504" s="305">
        <v>1544.1</v>
      </c>
      <c r="D504" s="306">
        <v>1544.1333333333332</v>
      </c>
      <c r="E504" s="306">
        <v>1530.3666666666663</v>
      </c>
      <c r="F504" s="306">
        <v>1516.6333333333332</v>
      </c>
      <c r="G504" s="306">
        <v>1502.8666666666663</v>
      </c>
      <c r="H504" s="306">
        <v>1557.8666666666663</v>
      </c>
      <c r="I504" s="306">
        <v>1571.6333333333332</v>
      </c>
      <c r="J504" s="306">
        <v>1585.3666666666663</v>
      </c>
      <c r="K504" s="305">
        <v>1557.9</v>
      </c>
      <c r="L504" s="305">
        <v>1530.4</v>
      </c>
      <c r="M504" s="305">
        <v>1.39558</v>
      </c>
      <c r="N504" s="1"/>
      <c r="O504" s="1"/>
    </row>
    <row r="505" spans="1:15" ht="12.75" customHeight="1">
      <c r="A505" s="30">
        <v>495</v>
      </c>
      <c r="B505" s="315" t="s">
        <v>213</v>
      </c>
      <c r="C505" s="305">
        <v>451.15</v>
      </c>
      <c r="D505" s="306">
        <v>458.31666666666666</v>
      </c>
      <c r="E505" s="306">
        <v>442.83333333333331</v>
      </c>
      <c r="F505" s="306">
        <v>434.51666666666665</v>
      </c>
      <c r="G505" s="306">
        <v>419.0333333333333</v>
      </c>
      <c r="H505" s="306">
        <v>466.63333333333333</v>
      </c>
      <c r="I505" s="306">
        <v>482.11666666666667</v>
      </c>
      <c r="J505" s="306">
        <v>490.43333333333334</v>
      </c>
      <c r="K505" s="305">
        <v>473.8</v>
      </c>
      <c r="L505" s="305">
        <v>450</v>
      </c>
      <c r="M505" s="305">
        <v>114.72989</v>
      </c>
      <c r="N505" s="1"/>
      <c r="O505" s="1"/>
    </row>
    <row r="506" spans="1:15" ht="12.75" customHeight="1">
      <c r="A506" s="30">
        <v>496</v>
      </c>
      <c r="B506" s="315" t="s">
        <v>558</v>
      </c>
      <c r="C506" s="305">
        <v>268.35000000000002</v>
      </c>
      <c r="D506" s="306">
        <v>271.2166666666667</v>
      </c>
      <c r="E506" s="306">
        <v>262.43333333333339</v>
      </c>
      <c r="F506" s="306">
        <v>256.51666666666671</v>
      </c>
      <c r="G506" s="306">
        <v>247.73333333333341</v>
      </c>
      <c r="H506" s="306">
        <v>277.13333333333338</v>
      </c>
      <c r="I506" s="306">
        <v>285.91666666666669</v>
      </c>
      <c r="J506" s="306">
        <v>291.83333333333337</v>
      </c>
      <c r="K506" s="305">
        <v>280</v>
      </c>
      <c r="L506" s="305">
        <v>265.3</v>
      </c>
      <c r="M506" s="305">
        <v>20.125340000000001</v>
      </c>
      <c r="N506" s="1"/>
      <c r="O506" s="1"/>
    </row>
    <row r="507" spans="1:15" ht="12.75" customHeight="1">
      <c r="A507" s="30">
        <v>497</v>
      </c>
      <c r="B507" s="327" t="s">
        <v>282</v>
      </c>
      <c r="C507" s="328">
        <v>13.45</v>
      </c>
      <c r="D507" s="328">
        <v>13.583333333333334</v>
      </c>
      <c r="E507" s="328">
        <v>13.116666666666667</v>
      </c>
      <c r="F507" s="328">
        <v>12.783333333333333</v>
      </c>
      <c r="G507" s="328">
        <v>12.316666666666666</v>
      </c>
      <c r="H507" s="328">
        <v>13.916666666666668</v>
      </c>
      <c r="I507" s="328">
        <v>14.383333333333333</v>
      </c>
      <c r="J507" s="327">
        <v>14.716666666666669</v>
      </c>
      <c r="K507" s="327">
        <v>14.05</v>
      </c>
      <c r="L507" s="327">
        <v>13.25</v>
      </c>
      <c r="M507" s="270">
        <v>1625.5999200000001</v>
      </c>
      <c r="N507" s="1"/>
      <c r="O507" s="1"/>
    </row>
    <row r="508" spans="1:15" ht="12.75" customHeight="1">
      <c r="A508" s="30">
        <v>498</v>
      </c>
      <c r="B508" s="327" t="s">
        <v>214</v>
      </c>
      <c r="C508" s="328">
        <v>230.25</v>
      </c>
      <c r="D508" s="328">
        <v>232.08333333333334</v>
      </c>
      <c r="E508" s="328">
        <v>225.31666666666669</v>
      </c>
      <c r="F508" s="328">
        <v>220.38333333333335</v>
      </c>
      <c r="G508" s="328">
        <v>213.6166666666667</v>
      </c>
      <c r="H508" s="328">
        <v>237.01666666666668</v>
      </c>
      <c r="I508" s="328">
        <v>243.78333333333333</v>
      </c>
      <c r="J508" s="327">
        <v>248.71666666666667</v>
      </c>
      <c r="K508" s="327">
        <v>238.85</v>
      </c>
      <c r="L508" s="327">
        <v>227.15</v>
      </c>
      <c r="M508" s="270">
        <v>97.421430000000001</v>
      </c>
      <c r="N508" s="1"/>
      <c r="O508" s="1"/>
    </row>
    <row r="509" spans="1:15" ht="12.75" customHeight="1">
      <c r="A509" s="30">
        <v>499</v>
      </c>
      <c r="B509" s="327" t="s">
        <v>559</v>
      </c>
      <c r="C509" s="328">
        <v>291.7</v>
      </c>
      <c r="D509" s="328">
        <v>292.56666666666666</v>
      </c>
      <c r="E509" s="328">
        <v>287.63333333333333</v>
      </c>
      <c r="F509" s="328">
        <v>283.56666666666666</v>
      </c>
      <c r="G509" s="328">
        <v>278.63333333333333</v>
      </c>
      <c r="H509" s="328">
        <v>296.63333333333333</v>
      </c>
      <c r="I509" s="328">
        <v>301.56666666666661</v>
      </c>
      <c r="J509" s="327">
        <v>305.63333333333333</v>
      </c>
      <c r="K509" s="327">
        <v>297.5</v>
      </c>
      <c r="L509" s="327">
        <v>288.5</v>
      </c>
      <c r="M509" s="270">
        <v>6.0333500000000004</v>
      </c>
      <c r="N509" s="1"/>
      <c r="O509" s="1"/>
    </row>
    <row r="510" spans="1:15" ht="12.75" customHeight="1">
      <c r="A510" s="30"/>
      <c r="B510" s="327" t="s">
        <v>560</v>
      </c>
      <c r="C510" s="328">
        <v>1583.9</v>
      </c>
      <c r="D510" s="328">
        <v>1582.6333333333332</v>
      </c>
      <c r="E510" s="328">
        <v>1561.2666666666664</v>
      </c>
      <c r="F510" s="328">
        <v>1538.6333333333332</v>
      </c>
      <c r="G510" s="328">
        <v>1517.2666666666664</v>
      </c>
      <c r="H510" s="328">
        <v>1605.2666666666664</v>
      </c>
      <c r="I510" s="328">
        <v>1626.6333333333332</v>
      </c>
      <c r="J510" s="327">
        <v>1649.2666666666664</v>
      </c>
      <c r="K510" s="327">
        <v>1604</v>
      </c>
      <c r="L510" s="327">
        <v>1560</v>
      </c>
      <c r="M510" s="270">
        <v>0.26541999999999999</v>
      </c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A512" s="284"/>
      <c r="B512" s="284"/>
      <c r="C512" s="285"/>
      <c r="D512" s="285"/>
      <c r="E512" s="285"/>
      <c r="F512" s="285"/>
      <c r="G512" s="285"/>
      <c r="H512" s="285"/>
      <c r="I512" s="285"/>
      <c r="J512" s="284"/>
      <c r="K512" s="284"/>
      <c r="L512" s="284"/>
      <c r="M512" s="286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6" sqref="H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9"/>
      <c r="B5" s="460"/>
      <c r="C5" s="459"/>
      <c r="D5" s="46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61" t="s">
        <v>563</v>
      </c>
      <c r="C7" s="460"/>
      <c r="D7" s="7">
        <f>Main!B10</f>
        <v>44701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44700</v>
      </c>
      <c r="B10" s="29" t="s">
        <v>1029</v>
      </c>
      <c r="C10" s="28" t="s">
        <v>1030</v>
      </c>
      <c r="D10" s="28" t="s">
        <v>951</v>
      </c>
      <c r="E10" s="28" t="s">
        <v>572</v>
      </c>
      <c r="F10" s="87">
        <v>4000005</v>
      </c>
      <c r="G10" s="29">
        <v>4.9000000000000004</v>
      </c>
      <c r="H10" s="29" t="s">
        <v>851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44700</v>
      </c>
      <c r="B11" s="29" t="s">
        <v>1029</v>
      </c>
      <c r="C11" s="28" t="s">
        <v>1030</v>
      </c>
      <c r="D11" s="28" t="s">
        <v>1031</v>
      </c>
      <c r="E11" s="28" t="s">
        <v>572</v>
      </c>
      <c r="F11" s="87">
        <v>1354647</v>
      </c>
      <c r="G11" s="29">
        <v>5.31</v>
      </c>
      <c r="H11" s="29" t="s">
        <v>851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44700</v>
      </c>
      <c r="B12" s="29" t="s">
        <v>983</v>
      </c>
      <c r="C12" s="28" t="s">
        <v>984</v>
      </c>
      <c r="D12" s="28" t="s">
        <v>1032</v>
      </c>
      <c r="E12" s="28" t="s">
        <v>572</v>
      </c>
      <c r="F12" s="87">
        <v>51326</v>
      </c>
      <c r="G12" s="29">
        <v>29.64</v>
      </c>
      <c r="H12" s="29" t="s">
        <v>851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44700</v>
      </c>
      <c r="B13" s="29" t="s">
        <v>983</v>
      </c>
      <c r="C13" s="28" t="s">
        <v>984</v>
      </c>
      <c r="D13" s="28" t="s">
        <v>985</v>
      </c>
      <c r="E13" s="28" t="s">
        <v>572</v>
      </c>
      <c r="F13" s="87">
        <v>144646</v>
      </c>
      <c r="G13" s="29">
        <v>28</v>
      </c>
      <c r="H13" s="29" t="s">
        <v>851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44700</v>
      </c>
      <c r="B14" s="29" t="s">
        <v>983</v>
      </c>
      <c r="C14" s="28" t="s">
        <v>984</v>
      </c>
      <c r="D14" s="28" t="s">
        <v>1033</v>
      </c>
      <c r="E14" s="28" t="s">
        <v>572</v>
      </c>
      <c r="F14" s="87">
        <v>13998</v>
      </c>
      <c r="G14" s="29">
        <v>29</v>
      </c>
      <c r="H14" s="29" t="s">
        <v>851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44700</v>
      </c>
      <c r="B15" s="29" t="s">
        <v>880</v>
      </c>
      <c r="C15" s="28" t="s">
        <v>882</v>
      </c>
      <c r="D15" s="28" t="s">
        <v>881</v>
      </c>
      <c r="E15" s="28" t="s">
        <v>572</v>
      </c>
      <c r="F15" s="87">
        <v>78759</v>
      </c>
      <c r="G15" s="29">
        <v>1007.95</v>
      </c>
      <c r="H15" s="29" t="s">
        <v>851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44700</v>
      </c>
      <c r="B16" s="29" t="s">
        <v>981</v>
      </c>
      <c r="C16" s="28" t="s">
        <v>982</v>
      </c>
      <c r="D16" s="28" t="s">
        <v>986</v>
      </c>
      <c r="E16" s="28" t="s">
        <v>573</v>
      </c>
      <c r="F16" s="87">
        <v>3382271</v>
      </c>
      <c r="G16" s="29">
        <v>0.19</v>
      </c>
      <c r="H16" s="29" t="s">
        <v>851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44700</v>
      </c>
      <c r="B17" s="29" t="s">
        <v>981</v>
      </c>
      <c r="C17" s="28" t="s">
        <v>982</v>
      </c>
      <c r="D17" s="28" t="s">
        <v>951</v>
      </c>
      <c r="E17" s="28" t="s">
        <v>573</v>
      </c>
      <c r="F17" s="87">
        <v>1717674</v>
      </c>
      <c r="G17" s="29">
        <v>0.17</v>
      </c>
      <c r="H17" s="29" t="s">
        <v>851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44700</v>
      </c>
      <c r="B18" s="29" t="s">
        <v>1029</v>
      </c>
      <c r="C18" s="28" t="s">
        <v>1030</v>
      </c>
      <c r="D18" s="28" t="s">
        <v>1031</v>
      </c>
      <c r="E18" s="28" t="s">
        <v>573</v>
      </c>
      <c r="F18" s="87">
        <v>5854647</v>
      </c>
      <c r="G18" s="29">
        <v>4.99</v>
      </c>
      <c r="H18" s="29" t="s">
        <v>851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44700</v>
      </c>
      <c r="B19" s="29" t="s">
        <v>1029</v>
      </c>
      <c r="C19" s="28" t="s">
        <v>1030</v>
      </c>
      <c r="D19" s="28" t="s">
        <v>951</v>
      </c>
      <c r="E19" s="28" t="s">
        <v>573</v>
      </c>
      <c r="F19" s="87">
        <v>4000005</v>
      </c>
      <c r="G19" s="29">
        <v>4.91</v>
      </c>
      <c r="H19" s="29" t="s">
        <v>851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44700</v>
      </c>
      <c r="B20" s="29" t="s">
        <v>983</v>
      </c>
      <c r="C20" s="28" t="s">
        <v>984</v>
      </c>
      <c r="D20" s="28" t="s">
        <v>1033</v>
      </c>
      <c r="E20" s="28" t="s">
        <v>573</v>
      </c>
      <c r="F20" s="87">
        <v>149312</v>
      </c>
      <c r="G20" s="29">
        <v>28</v>
      </c>
      <c r="H20" s="29" t="s">
        <v>851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44700</v>
      </c>
      <c r="B21" s="29" t="s">
        <v>880</v>
      </c>
      <c r="C21" s="28" t="s">
        <v>882</v>
      </c>
      <c r="D21" s="28" t="s">
        <v>881</v>
      </c>
      <c r="E21" s="28" t="s">
        <v>573</v>
      </c>
      <c r="F21" s="87">
        <v>69420</v>
      </c>
      <c r="G21" s="29">
        <v>1010.82</v>
      </c>
      <c r="H21" s="29" t="s">
        <v>851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/>
      <c r="B22" s="29"/>
      <c r="C22" s="28"/>
      <c r="D22" s="28"/>
      <c r="E22" s="28"/>
      <c r="F22" s="87"/>
      <c r="G22" s="29"/>
      <c r="H22" s="29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/>
      <c r="B23" s="29"/>
      <c r="C23" s="28"/>
      <c r="D23" s="28"/>
      <c r="E23" s="28"/>
      <c r="F23" s="87"/>
      <c r="G23" s="29"/>
      <c r="H23" s="29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/>
      <c r="B24" s="29"/>
      <c r="C24" s="28"/>
      <c r="D24" s="28"/>
      <c r="E24" s="28"/>
      <c r="F24" s="87"/>
      <c r="G24" s="29"/>
      <c r="H24" s="29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/>
      <c r="B25" s="29"/>
      <c r="C25" s="28"/>
      <c r="D25" s="28"/>
      <c r="E25" s="28"/>
      <c r="F25" s="87"/>
      <c r="G25" s="29"/>
      <c r="H25" s="29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/>
      <c r="B26" s="29"/>
      <c r="C26" s="28"/>
      <c r="D26" s="28"/>
      <c r="E26" s="28"/>
      <c r="F26" s="87"/>
      <c r="G26" s="29"/>
      <c r="H26" s="29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/>
      <c r="B27" s="29"/>
      <c r="C27" s="28"/>
      <c r="D27" s="28"/>
      <c r="E27" s="28"/>
      <c r="F27" s="87"/>
      <c r="G27" s="29"/>
      <c r="H27" s="29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/>
      <c r="B28" s="29"/>
      <c r="C28" s="28"/>
      <c r="D28" s="28"/>
      <c r="E28" s="28"/>
      <c r="F28" s="87"/>
      <c r="G28" s="29"/>
      <c r="H28" s="29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/>
      <c r="B29" s="29"/>
      <c r="C29" s="28"/>
      <c r="D29" s="28"/>
      <c r="E29" s="28"/>
      <c r="F29" s="87"/>
      <c r="G29" s="29"/>
      <c r="H29" s="29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/>
      <c r="B30" s="29"/>
      <c r="C30" s="28"/>
      <c r="D30" s="28"/>
      <c r="E30" s="28"/>
      <c r="F30" s="87"/>
      <c r="G30" s="29"/>
      <c r="H30" s="29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/>
      <c r="B31" s="29"/>
      <c r="C31" s="28"/>
      <c r="D31" s="28"/>
      <c r="E31" s="28"/>
      <c r="F31" s="87"/>
      <c r="G31" s="29"/>
      <c r="H31" s="29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/>
      <c r="B32" s="29"/>
      <c r="C32" s="28"/>
      <c r="D32" s="28"/>
      <c r="E32" s="28"/>
      <c r="F32" s="87"/>
      <c r="G32" s="29"/>
      <c r="H32" s="29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/>
      <c r="B33" s="29"/>
      <c r="C33" s="28"/>
      <c r="D33" s="28"/>
      <c r="E33" s="28"/>
      <c r="F33" s="87"/>
      <c r="G33" s="29"/>
      <c r="H33" s="29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/>
      <c r="B34" s="29"/>
      <c r="C34" s="28"/>
      <c r="D34" s="28"/>
      <c r="E34" s="28"/>
      <c r="F34" s="87"/>
      <c r="G34" s="29"/>
      <c r="H34" s="29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/>
      <c r="B35" s="29"/>
      <c r="C35" s="28"/>
      <c r="D35" s="28"/>
      <c r="E35" s="28"/>
      <c r="F35" s="87"/>
      <c r="G35" s="29"/>
      <c r="H35" s="29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/>
      <c r="B36" s="29"/>
      <c r="C36" s="28"/>
      <c r="D36" s="28"/>
      <c r="E36" s="28"/>
      <c r="F36" s="87"/>
      <c r="G36" s="29"/>
      <c r="H36" s="29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/>
      <c r="B37" s="29"/>
      <c r="C37" s="28"/>
      <c r="D37" s="28"/>
      <c r="E37" s="28"/>
      <c r="F37" s="87"/>
      <c r="G37" s="29"/>
      <c r="H37" s="29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/>
      <c r="B38" s="29"/>
      <c r="C38" s="28"/>
      <c r="D38" s="28"/>
      <c r="E38" s="28"/>
      <c r="F38" s="87"/>
      <c r="G38" s="29"/>
      <c r="H38" s="29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/>
      <c r="B39" s="29"/>
      <c r="C39" s="28"/>
      <c r="D39" s="28"/>
      <c r="E39" s="28"/>
      <c r="F39" s="87"/>
      <c r="G39" s="29"/>
      <c r="H39" s="29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/>
      <c r="B40" s="29"/>
      <c r="C40" s="28"/>
      <c r="D40" s="28"/>
      <c r="E40" s="28"/>
      <c r="F40" s="87"/>
      <c r="G40" s="29"/>
      <c r="H40" s="29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/>
      <c r="B41" s="29"/>
      <c r="C41" s="28"/>
      <c r="D41" s="28"/>
      <c r="E41" s="28"/>
      <c r="F41" s="87"/>
      <c r="G41" s="29"/>
      <c r="H41" s="29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/>
      <c r="B42" s="29"/>
      <c r="C42" s="28"/>
      <c r="D42" s="28"/>
      <c r="E42" s="28"/>
      <c r="F42" s="87"/>
      <c r="G42" s="29"/>
      <c r="H42" s="29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/>
      <c r="B43" s="29"/>
      <c r="C43" s="28"/>
      <c r="D43" s="28"/>
      <c r="E43" s="28"/>
      <c r="F43" s="87"/>
      <c r="G43" s="29"/>
      <c r="H43" s="29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/>
      <c r="B44" s="29"/>
      <c r="C44" s="28"/>
      <c r="D44" s="28"/>
      <c r="E44" s="28"/>
      <c r="F44" s="87"/>
      <c r="G44" s="29"/>
      <c r="H44" s="29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/>
      <c r="B45" s="29"/>
      <c r="C45" s="28"/>
      <c r="D45" s="28"/>
      <c r="E45" s="28"/>
      <c r="F45" s="87"/>
      <c r="G45" s="29"/>
      <c r="H45" s="29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/>
      <c r="B46" s="29"/>
      <c r="C46" s="28"/>
      <c r="D46" s="28"/>
      <c r="E46" s="28"/>
      <c r="F46" s="87"/>
      <c r="G46" s="29"/>
      <c r="H46" s="29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/>
      <c r="B47" s="29"/>
      <c r="C47" s="28"/>
      <c r="D47" s="28"/>
      <c r="E47" s="28"/>
      <c r="F47" s="87"/>
      <c r="G47" s="29"/>
      <c r="H47" s="29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/>
      <c r="B48" s="29"/>
      <c r="C48" s="28"/>
      <c r="D48" s="28"/>
      <c r="E48" s="28"/>
      <c r="F48" s="87"/>
      <c r="G48" s="29"/>
      <c r="H48" s="29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/>
      <c r="B49" s="29"/>
      <c r="C49" s="28"/>
      <c r="D49" s="28"/>
      <c r="E49" s="28"/>
      <c r="F49" s="87"/>
      <c r="G49" s="29"/>
      <c r="H49" s="29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/>
      <c r="B50" s="29"/>
      <c r="C50" s="28"/>
      <c r="D50" s="28"/>
      <c r="E50" s="28"/>
      <c r="F50" s="87"/>
      <c r="G50" s="29"/>
      <c r="H50" s="29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/>
      <c r="B51" s="29"/>
      <c r="C51" s="28"/>
      <c r="D51" s="28"/>
      <c r="E51" s="28"/>
      <c r="F51" s="87"/>
      <c r="G51" s="29"/>
      <c r="H51" s="29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/>
      <c r="B52" s="29"/>
      <c r="C52" s="28"/>
      <c r="D52" s="28"/>
      <c r="E52" s="28"/>
      <c r="F52" s="87"/>
      <c r="G52" s="29"/>
      <c r="H52" s="29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/>
      <c r="B53" s="29"/>
      <c r="C53" s="28"/>
      <c r="D53" s="28"/>
      <c r="E53" s="28"/>
      <c r="F53" s="87"/>
      <c r="G53" s="29"/>
      <c r="H53" s="29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/>
      <c r="B54" s="29"/>
      <c r="C54" s="28"/>
      <c r="D54" s="28"/>
      <c r="E54" s="28"/>
      <c r="F54" s="87"/>
      <c r="G54" s="29"/>
      <c r="H54" s="29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/>
      <c r="B55" s="29"/>
      <c r="C55" s="28"/>
      <c r="D55" s="28"/>
      <c r="E55" s="28"/>
      <c r="F55" s="87"/>
      <c r="G55" s="29"/>
      <c r="H55" s="29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/>
      <c r="B56" s="29"/>
      <c r="C56" s="28"/>
      <c r="D56" s="28"/>
      <c r="E56" s="28"/>
      <c r="F56" s="87"/>
      <c r="G56" s="29"/>
      <c r="H56" s="29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/>
      <c r="B57" s="29"/>
      <c r="C57" s="28"/>
      <c r="D57" s="28"/>
      <c r="E57" s="28"/>
      <c r="F57" s="87"/>
      <c r="G57" s="29"/>
      <c r="H57" s="29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/>
      <c r="B58" s="29"/>
      <c r="C58" s="28"/>
      <c r="D58" s="28"/>
      <c r="E58" s="28"/>
      <c r="F58" s="87"/>
      <c r="G58" s="29"/>
      <c r="H58" s="29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/>
      <c r="B59" s="29"/>
      <c r="C59" s="28"/>
      <c r="D59" s="28"/>
      <c r="E59" s="28"/>
      <c r="F59" s="87"/>
      <c r="G59" s="29"/>
      <c r="H59" s="29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/>
      <c r="B60" s="29"/>
      <c r="C60" s="28"/>
      <c r="D60" s="28"/>
      <c r="E60" s="28"/>
      <c r="F60" s="87"/>
      <c r="G60" s="29"/>
      <c r="H60" s="29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/>
      <c r="B61" s="29"/>
      <c r="C61" s="28"/>
      <c r="D61" s="28"/>
      <c r="E61" s="28"/>
      <c r="F61" s="87"/>
      <c r="G61" s="29"/>
      <c r="H61" s="29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/>
      <c r="B62" s="29"/>
      <c r="C62" s="28"/>
      <c r="D62" s="28"/>
      <c r="E62" s="28"/>
      <c r="F62" s="87"/>
      <c r="G62" s="29"/>
      <c r="H62" s="29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/>
      <c r="B63" s="29"/>
      <c r="C63" s="28"/>
      <c r="D63" s="28"/>
      <c r="E63" s="28"/>
      <c r="F63" s="87"/>
      <c r="G63" s="29"/>
      <c r="H63" s="29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/>
      <c r="B64" s="29"/>
      <c r="C64" s="28"/>
      <c r="D64" s="28"/>
      <c r="E64" s="28"/>
      <c r="F64" s="87"/>
      <c r="G64" s="29"/>
      <c r="H64" s="29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/>
      <c r="B65" s="29"/>
      <c r="C65" s="28"/>
      <c r="D65" s="28"/>
      <c r="E65" s="28"/>
      <c r="F65" s="87"/>
      <c r="G65" s="29"/>
      <c r="H65" s="29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/>
      <c r="B66" s="29"/>
      <c r="C66" s="28"/>
      <c r="D66" s="28"/>
      <c r="E66" s="28"/>
      <c r="F66" s="87"/>
      <c r="G66" s="29"/>
      <c r="H66" s="29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/>
      <c r="B67" s="29"/>
      <c r="C67" s="28"/>
      <c r="D67" s="28"/>
      <c r="E67" s="28"/>
      <c r="F67" s="87"/>
      <c r="G67" s="29"/>
      <c r="H67" s="29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/>
      <c r="B68" s="29"/>
      <c r="C68" s="28"/>
      <c r="D68" s="28"/>
      <c r="E68" s="28"/>
      <c r="F68" s="87"/>
      <c r="G68" s="29"/>
      <c r="H68" s="29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/>
      <c r="B69" s="29"/>
      <c r="C69" s="28"/>
      <c r="D69" s="28"/>
      <c r="E69" s="28"/>
      <c r="F69" s="87"/>
      <c r="G69" s="29"/>
      <c r="H69" s="29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/>
      <c r="B70" s="29"/>
      <c r="C70" s="28"/>
      <c r="D70" s="28"/>
      <c r="E70" s="28"/>
      <c r="F70" s="87"/>
      <c r="G70" s="29"/>
      <c r="H70" s="29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4"/>
  <sheetViews>
    <sheetView topLeftCell="A4" zoomScale="85" zoomScaleNormal="85" workbookViewId="0">
      <selection activeCell="M109" sqref="M109:M11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913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914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900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932</v>
      </c>
      <c r="K13" s="358">
        <f t="shared" ref="K13" si="6">H13-F13</f>
        <v>-60</v>
      </c>
      <c r="L13" s="371">
        <f t="shared" ref="L13" si="7">(F13*-0.7)/100</f>
        <v>-5.2850000000000001</v>
      </c>
      <c r="M13" s="372">
        <f t="shared" ref="M13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23"/>
      <c r="D14" s="320" t="s">
        <v>124</v>
      </c>
      <c r="E14" s="321" t="s">
        <v>589</v>
      </c>
      <c r="F14" s="251" t="s">
        <v>917</v>
      </c>
      <c r="G14" s="251">
        <v>670</v>
      </c>
      <c r="H14" s="251"/>
      <c r="I14" s="322" t="s">
        <v>918</v>
      </c>
      <c r="J14" s="272" t="s">
        <v>590</v>
      </c>
      <c r="K14" s="362"/>
      <c r="L14" s="288"/>
      <c r="M14" s="289"/>
      <c r="N14" s="287"/>
      <c r="O14" s="312"/>
      <c r="P14" s="287">
        <f>VLOOKUP(D14,'MidCap Intra'!B29:C583,2,0)</f>
        <v>690.3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434">
        <v>6</v>
      </c>
      <c r="B15" s="435">
        <v>44690</v>
      </c>
      <c r="C15" s="436"/>
      <c r="D15" s="437" t="s">
        <v>488</v>
      </c>
      <c r="E15" s="438" t="s">
        <v>589</v>
      </c>
      <c r="F15" s="434">
        <v>138</v>
      </c>
      <c r="G15" s="434">
        <v>129</v>
      </c>
      <c r="H15" s="434">
        <v>144</v>
      </c>
      <c r="I15" s="439" t="s">
        <v>692</v>
      </c>
      <c r="J15" s="440" t="s">
        <v>987</v>
      </c>
      <c r="K15" s="440">
        <f t="shared" ref="K15" si="9">H15-F15</f>
        <v>6</v>
      </c>
      <c r="L15" s="441">
        <f t="shared" ref="L15" si="10">(F15*-0.7)/100</f>
        <v>-0.96599999999999997</v>
      </c>
      <c r="M15" s="442">
        <f t="shared" ref="M15" si="11">(K15+L15)/F15</f>
        <v>3.6478260869565217E-2</v>
      </c>
      <c r="N15" s="440" t="s">
        <v>587</v>
      </c>
      <c r="O15" s="443">
        <v>44698</v>
      </c>
      <c r="P15" s="44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950</v>
      </c>
      <c r="J16" s="330" t="s">
        <v>971</v>
      </c>
      <c r="K16" s="330">
        <f t="shared" ref="K16" si="12">H16-F16</f>
        <v>565</v>
      </c>
      <c r="L16" s="331">
        <f t="shared" ref="L16" si="13">(F16*-0.7)/100</f>
        <v>-47.424999999999997</v>
      </c>
      <c r="M16" s="332">
        <f t="shared" ref="M16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23"/>
      <c r="D17" s="320" t="s">
        <v>428</v>
      </c>
      <c r="E17" s="321" t="s">
        <v>589</v>
      </c>
      <c r="F17" s="251" t="s">
        <v>967</v>
      </c>
      <c r="G17" s="251">
        <v>220</v>
      </c>
      <c r="H17" s="251"/>
      <c r="I17" s="322" t="s">
        <v>968</v>
      </c>
      <c r="J17" s="272" t="s">
        <v>590</v>
      </c>
      <c r="K17" s="362"/>
      <c r="L17" s="288"/>
      <c r="M17" s="289"/>
      <c r="N17" s="287"/>
      <c r="O17" s="312"/>
      <c r="P17" s="287">
        <f>VLOOKUP(D17,'MidCap Intra'!B32:C586,2,0)</f>
        <v>230.35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1000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979</v>
      </c>
      <c r="J19" s="330" t="s">
        <v>734</v>
      </c>
      <c r="K19" s="359">
        <f t="shared" ref="K19" si="18">H19-F19</f>
        <v>145</v>
      </c>
      <c r="L19" s="431">
        <f t="shared" ref="L19" si="19">(F19*-0.7)/100</f>
        <v>-15.47</v>
      </c>
      <c r="M19" s="432">
        <f t="shared" ref="M19" si="20">(K19+L19)/F19</f>
        <v>5.8610859728506791E-2</v>
      </c>
      <c r="N19" s="359" t="s">
        <v>587</v>
      </c>
      <c r="O19" s="446">
        <v>44699</v>
      </c>
      <c r="P19" s="447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251">
        <v>11</v>
      </c>
      <c r="B20" s="248">
        <v>44699</v>
      </c>
      <c r="C20" s="323"/>
      <c r="D20" s="320" t="s">
        <v>414</v>
      </c>
      <c r="E20" s="321" t="s">
        <v>589</v>
      </c>
      <c r="F20" s="251" t="s">
        <v>1001</v>
      </c>
      <c r="G20" s="251">
        <v>2230</v>
      </c>
      <c r="H20" s="251"/>
      <c r="I20" s="322" t="s">
        <v>1002</v>
      </c>
      <c r="J20" s="362" t="s">
        <v>590</v>
      </c>
      <c r="K20" s="287"/>
      <c r="L20" s="288"/>
      <c r="M20" s="289"/>
      <c r="N20" s="287"/>
      <c r="O20" s="312"/>
      <c r="P20" s="287">
        <f>VLOOKUP(D20,'MidCap Intra'!B35:C589,2,0)</f>
        <v>2322.9499999999998</v>
      </c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251">
        <v>12</v>
      </c>
      <c r="B21" s="248">
        <v>44700</v>
      </c>
      <c r="C21" s="323"/>
      <c r="D21" s="320" t="s">
        <v>65</v>
      </c>
      <c r="E21" s="321" t="s">
        <v>589</v>
      </c>
      <c r="F21" s="251" t="s">
        <v>1021</v>
      </c>
      <c r="G21" s="251">
        <v>5400</v>
      </c>
      <c r="H21" s="251"/>
      <c r="I21" s="322" t="s">
        <v>1022</v>
      </c>
      <c r="J21" s="362" t="s">
        <v>590</v>
      </c>
      <c r="K21" s="287"/>
      <c r="L21" s="288"/>
      <c r="M21" s="289"/>
      <c r="N21" s="287"/>
      <c r="O21" s="312"/>
      <c r="P21" s="287">
        <f>VLOOKUP(D21,'MidCap Intra'!B36:C590,2,0)</f>
        <v>5707</v>
      </c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1023</v>
      </c>
      <c r="G22" s="251">
        <v>635</v>
      </c>
      <c r="H22" s="251"/>
      <c r="I22" s="322" t="s">
        <v>918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Intra'!B37:C591,2,0)</f>
        <v>674.25</v>
      </c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23"/>
      <c r="D23" s="320"/>
      <c r="E23" s="321"/>
      <c r="F23" s="251"/>
      <c r="G23" s="251"/>
      <c r="H23" s="251"/>
      <c r="I23" s="322"/>
      <c r="J23" s="362"/>
      <c r="K23" s="287"/>
      <c r="L23" s="288"/>
      <c r="M23" s="289"/>
      <c r="N23" s="287"/>
      <c r="O23" s="312"/>
      <c r="P23" s="28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294" t="s">
        <v>586</v>
      </c>
      <c r="P31" s="273"/>
      <c r="Q31" s="1"/>
      <c r="R31" s="291"/>
      <c r="S31" s="291"/>
      <c r="T31" s="291"/>
      <c r="U31" s="284"/>
      <c r="V31" s="284"/>
      <c r="W31" s="284"/>
      <c r="X31" s="284"/>
      <c r="Y31" s="284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8">
        <v>1</v>
      </c>
      <c r="B32" s="346">
        <v>44671</v>
      </c>
      <c r="C32" s="369"/>
      <c r="D32" s="370" t="s">
        <v>874</v>
      </c>
      <c r="E32" s="348" t="s">
        <v>589</v>
      </c>
      <c r="F32" s="348">
        <v>233.5</v>
      </c>
      <c r="G32" s="348">
        <v>227</v>
      </c>
      <c r="H32" s="348">
        <v>227</v>
      </c>
      <c r="I32" s="348" t="s">
        <v>875</v>
      </c>
      <c r="J32" s="358" t="s">
        <v>896</v>
      </c>
      <c r="K32" s="358">
        <f t="shared" ref="K32" si="21">H32-F32</f>
        <v>-6.5</v>
      </c>
      <c r="L32" s="371">
        <f t="shared" ref="L32" si="22">(F32*-0.7)/100</f>
        <v>-1.6344999999999998</v>
      </c>
      <c r="M32" s="372">
        <f t="shared" ref="M32" si="23">(K32+L32)/F32</f>
        <v>-3.4837259100642393E-2</v>
      </c>
      <c r="N32" s="358" t="s">
        <v>599</v>
      </c>
      <c r="O32" s="373">
        <v>44685</v>
      </c>
      <c r="P32" s="292"/>
      <c r="Q32" s="292"/>
      <c r="R32" s="293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90"/>
      <c r="AJ32" s="283"/>
      <c r="AK32" s="283"/>
      <c r="AL32" s="283"/>
    </row>
    <row r="33" spans="1:38" s="257" customFormat="1" ht="15" customHeight="1">
      <c r="A33" s="368">
        <v>2</v>
      </c>
      <c r="B33" s="346">
        <v>44672</v>
      </c>
      <c r="C33" s="369"/>
      <c r="D33" s="370" t="s">
        <v>520</v>
      </c>
      <c r="E33" s="348" t="s">
        <v>589</v>
      </c>
      <c r="F33" s="348">
        <v>1980</v>
      </c>
      <c r="G33" s="348">
        <v>1920</v>
      </c>
      <c r="H33" s="348">
        <v>1920</v>
      </c>
      <c r="I33" s="348" t="s">
        <v>876</v>
      </c>
      <c r="J33" s="358" t="s">
        <v>932</v>
      </c>
      <c r="K33" s="358">
        <f t="shared" ref="K33" si="24">H33-F33</f>
        <v>-60</v>
      </c>
      <c r="L33" s="371">
        <f t="shared" ref="L33" si="25">(F33*-0.7)/100</f>
        <v>-13.86</v>
      </c>
      <c r="M33" s="372">
        <f t="shared" ref="M33" si="26">(K33+L33)/F33</f>
        <v>-3.7303030303030303E-2</v>
      </c>
      <c r="N33" s="358" t="s">
        <v>599</v>
      </c>
      <c r="O33" s="373">
        <v>44691</v>
      </c>
      <c r="P33" s="292"/>
      <c r="Q33" s="292"/>
      <c r="R33" s="293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90"/>
      <c r="AJ33" s="283"/>
      <c r="AK33" s="283"/>
      <c r="AL33" s="283"/>
    </row>
    <row r="34" spans="1:38" s="257" customFormat="1" ht="15" customHeight="1">
      <c r="A34" s="368">
        <v>3</v>
      </c>
      <c r="B34" s="346">
        <v>44672</v>
      </c>
      <c r="C34" s="369"/>
      <c r="D34" s="370" t="s">
        <v>116</v>
      </c>
      <c r="E34" s="348" t="s">
        <v>589</v>
      </c>
      <c r="F34" s="348">
        <v>1375</v>
      </c>
      <c r="G34" s="348">
        <v>1340</v>
      </c>
      <c r="H34" s="348">
        <v>1340</v>
      </c>
      <c r="I34" s="348">
        <v>1450</v>
      </c>
      <c r="J34" s="358" t="s">
        <v>909</v>
      </c>
      <c r="K34" s="358">
        <f t="shared" ref="K34" si="27">H34-F34</f>
        <v>-35</v>
      </c>
      <c r="L34" s="371">
        <f t="shared" ref="L34" si="28">(F34*-0.7)/100</f>
        <v>-9.6249999999999982</v>
      </c>
      <c r="M34" s="372">
        <f t="shared" ref="M34" si="29">(K34+L34)/F34</f>
        <v>-3.2454545454545451E-2</v>
      </c>
      <c r="N34" s="358" t="s">
        <v>599</v>
      </c>
      <c r="O34" s="373">
        <v>44687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4</v>
      </c>
      <c r="B35" s="346">
        <v>44673</v>
      </c>
      <c r="C35" s="369"/>
      <c r="D35" s="370" t="s">
        <v>877</v>
      </c>
      <c r="E35" s="348" t="s">
        <v>589</v>
      </c>
      <c r="F35" s="348">
        <v>1710</v>
      </c>
      <c r="G35" s="348">
        <v>1647</v>
      </c>
      <c r="H35" s="348">
        <v>1647</v>
      </c>
      <c r="I35" s="348" t="s">
        <v>878</v>
      </c>
      <c r="J35" s="358" t="s">
        <v>894</v>
      </c>
      <c r="K35" s="358">
        <f t="shared" ref="K35" si="30">H35-F35</f>
        <v>-63</v>
      </c>
      <c r="L35" s="371">
        <f t="shared" ref="L35" si="31">(F35*-0.7)/100</f>
        <v>-11.97</v>
      </c>
      <c r="M35" s="372">
        <f t="shared" ref="M35" si="32">(K35+L35)/F35</f>
        <v>-4.3842105263157898E-2</v>
      </c>
      <c r="N35" s="358" t="s">
        <v>599</v>
      </c>
      <c r="O35" s="373">
        <v>44685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5</v>
      </c>
      <c r="B36" s="346">
        <v>44676</v>
      </c>
      <c r="C36" s="369"/>
      <c r="D36" s="370" t="s">
        <v>199</v>
      </c>
      <c r="E36" s="348" t="s">
        <v>589</v>
      </c>
      <c r="F36" s="348">
        <v>248.5</v>
      </c>
      <c r="G36" s="348">
        <v>240</v>
      </c>
      <c r="H36" s="348">
        <v>240</v>
      </c>
      <c r="I36" s="348">
        <v>265</v>
      </c>
      <c r="J36" s="358" t="s">
        <v>915</v>
      </c>
      <c r="K36" s="358">
        <f t="shared" ref="K36" si="33">H36-F36</f>
        <v>-8.5</v>
      </c>
      <c r="L36" s="371">
        <f t="shared" ref="L36" si="34">(F36*-0.7)/100</f>
        <v>-1.7394999999999998</v>
      </c>
      <c r="M36" s="372">
        <f t="shared" ref="M36" si="35">(K36+L36)/F36</f>
        <v>-4.1205231388329981E-2</v>
      </c>
      <c r="N36" s="358" t="s">
        <v>599</v>
      </c>
      <c r="O36" s="373">
        <v>44685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406">
        <v>6</v>
      </c>
      <c r="B37" s="389">
        <v>44679</v>
      </c>
      <c r="C37" s="407"/>
      <c r="D37" s="408" t="s">
        <v>296</v>
      </c>
      <c r="E37" s="409" t="s">
        <v>589</v>
      </c>
      <c r="F37" s="409">
        <v>219.5</v>
      </c>
      <c r="G37" s="409">
        <v>214</v>
      </c>
      <c r="H37" s="409">
        <v>214</v>
      </c>
      <c r="I37" s="409" t="s">
        <v>888</v>
      </c>
      <c r="J37" s="398" t="s">
        <v>895</v>
      </c>
      <c r="K37" s="398">
        <f t="shared" ref="K37:K40" si="36">H37-F37</f>
        <v>-5.5</v>
      </c>
      <c r="L37" s="410">
        <f t="shared" ref="L37:L38" si="37">(F37*-0.7)/100</f>
        <v>-1.5364999999999998</v>
      </c>
      <c r="M37" s="411">
        <f t="shared" ref="M37:M40" si="38">(K37+L37)/F37</f>
        <v>-3.2056947608200458E-2</v>
      </c>
      <c r="N37" s="398" t="s">
        <v>599</v>
      </c>
      <c r="O37" s="412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7</v>
      </c>
      <c r="B38" s="346">
        <v>44686</v>
      </c>
      <c r="C38" s="369"/>
      <c r="D38" s="370" t="s">
        <v>906</v>
      </c>
      <c r="E38" s="348" t="s">
        <v>589</v>
      </c>
      <c r="F38" s="348">
        <v>755.5</v>
      </c>
      <c r="G38" s="348">
        <v>730</v>
      </c>
      <c r="H38" s="348">
        <v>730</v>
      </c>
      <c r="I38" s="348" t="s">
        <v>698</v>
      </c>
      <c r="J38" s="358" t="s">
        <v>916</v>
      </c>
      <c r="K38" s="358">
        <f t="shared" si="36"/>
        <v>-25.5</v>
      </c>
      <c r="L38" s="371">
        <f t="shared" si="37"/>
        <v>-5.2885</v>
      </c>
      <c r="M38" s="372">
        <f t="shared" si="38"/>
        <v>-4.0752481800132363E-2</v>
      </c>
      <c r="N38" s="358" t="s">
        <v>599</v>
      </c>
      <c r="O38" s="373">
        <v>44685</v>
      </c>
      <c r="P38" s="292"/>
      <c r="Q38" s="292"/>
      <c r="R38" s="293" t="s">
        <v>866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14">
        <v>8</v>
      </c>
      <c r="B39" s="329">
        <v>44690</v>
      </c>
      <c r="C39" s="415"/>
      <c r="D39" s="416" t="s">
        <v>201</v>
      </c>
      <c r="E39" s="276" t="s">
        <v>589</v>
      </c>
      <c r="F39" s="276">
        <v>3400</v>
      </c>
      <c r="G39" s="276">
        <v>3290</v>
      </c>
      <c r="H39" s="276">
        <v>3455</v>
      </c>
      <c r="I39" s="276" t="s">
        <v>919</v>
      </c>
      <c r="J39" s="330" t="s">
        <v>726</v>
      </c>
      <c r="K39" s="330">
        <f t="shared" si="36"/>
        <v>55</v>
      </c>
      <c r="L39" s="331">
        <f>(F39*-0.07)/100</f>
        <v>-2.3800000000000003</v>
      </c>
      <c r="M39" s="332">
        <f t="shared" si="38"/>
        <v>1.5476470588235293E-2</v>
      </c>
      <c r="N39" s="330" t="s">
        <v>587</v>
      </c>
      <c r="O39" s="333">
        <v>44690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9</v>
      </c>
      <c r="B40" s="346">
        <v>44690</v>
      </c>
      <c r="C40" s="369"/>
      <c r="D40" s="370" t="s">
        <v>145</v>
      </c>
      <c r="E40" s="348" t="s">
        <v>589</v>
      </c>
      <c r="F40" s="348">
        <v>1605</v>
      </c>
      <c r="G40" s="348">
        <v>1550</v>
      </c>
      <c r="H40" s="348">
        <v>1550</v>
      </c>
      <c r="I40" s="348" t="s">
        <v>925</v>
      </c>
      <c r="J40" s="398" t="s">
        <v>963</v>
      </c>
      <c r="K40" s="398">
        <f t="shared" si="36"/>
        <v>-55</v>
      </c>
      <c r="L40" s="410">
        <f t="shared" ref="L40" si="39">(F40*-0.7)/100</f>
        <v>-11.234999999999999</v>
      </c>
      <c r="M40" s="411">
        <f t="shared" si="38"/>
        <v>-4.1267912772585673E-2</v>
      </c>
      <c r="N40" s="398" t="s">
        <v>599</v>
      </c>
      <c r="O40" s="412">
        <v>44693</v>
      </c>
      <c r="P40" s="292"/>
      <c r="Q40" s="292"/>
      <c r="R40" s="293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10</v>
      </c>
      <c r="B41" s="329">
        <v>44691</v>
      </c>
      <c r="C41" s="415"/>
      <c r="D41" s="416" t="s">
        <v>331</v>
      </c>
      <c r="E41" s="276" t="s">
        <v>589</v>
      </c>
      <c r="F41" s="276">
        <v>720</v>
      </c>
      <c r="G41" s="276">
        <v>699</v>
      </c>
      <c r="H41" s="276">
        <v>760</v>
      </c>
      <c r="I41" s="276" t="s">
        <v>938</v>
      </c>
      <c r="J41" s="330" t="s">
        <v>631</v>
      </c>
      <c r="K41" s="330">
        <f t="shared" ref="K41" si="40">H41-F41</f>
        <v>40</v>
      </c>
      <c r="L41" s="331">
        <f>(F41*-0.7)/100</f>
        <v>-5.0399999999999991</v>
      </c>
      <c r="M41" s="332">
        <f t="shared" ref="M41" si="41">(K41+L41)/F41</f>
        <v>4.855555555555556E-2</v>
      </c>
      <c r="N41" s="330" t="s">
        <v>587</v>
      </c>
      <c r="O41" s="333">
        <v>44692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406">
        <v>11</v>
      </c>
      <c r="B42" s="389">
        <v>44691</v>
      </c>
      <c r="C42" s="407"/>
      <c r="D42" s="408" t="s">
        <v>192</v>
      </c>
      <c r="E42" s="409" t="s">
        <v>589</v>
      </c>
      <c r="F42" s="409">
        <v>2230</v>
      </c>
      <c r="G42" s="409">
        <v>2160</v>
      </c>
      <c r="H42" s="409">
        <v>2160</v>
      </c>
      <c r="I42" s="409" t="s">
        <v>939</v>
      </c>
      <c r="J42" s="398" t="s">
        <v>897</v>
      </c>
      <c r="K42" s="398">
        <f t="shared" ref="K42:K43" si="42">H42-F42</f>
        <v>-70</v>
      </c>
      <c r="L42" s="410">
        <f t="shared" ref="L42" si="43">(F42*-0.7)/100</f>
        <v>-15.61</v>
      </c>
      <c r="M42" s="411">
        <f t="shared" ref="M42:M43" si="44">(K42+L42)/F42</f>
        <v>-3.8390134529147982E-2</v>
      </c>
      <c r="N42" s="398" t="s">
        <v>599</v>
      </c>
      <c r="O42" s="412">
        <v>44691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26">
        <v>12</v>
      </c>
      <c r="B43" s="427">
        <v>44692</v>
      </c>
      <c r="C43" s="428"/>
      <c r="D43" s="429" t="s">
        <v>331</v>
      </c>
      <c r="E43" s="430" t="s">
        <v>589</v>
      </c>
      <c r="F43" s="430">
        <v>720</v>
      </c>
      <c r="G43" s="430">
        <v>699</v>
      </c>
      <c r="H43" s="430">
        <v>740</v>
      </c>
      <c r="I43" s="430" t="s">
        <v>938</v>
      </c>
      <c r="J43" s="359" t="s">
        <v>953</v>
      </c>
      <c r="K43" s="359">
        <f t="shared" si="42"/>
        <v>20</v>
      </c>
      <c r="L43" s="431">
        <f>(F43*-0.7)/100</f>
        <v>-5.0399999999999991</v>
      </c>
      <c r="M43" s="432">
        <f t="shared" si="44"/>
        <v>2.077777777777778E-2</v>
      </c>
      <c r="N43" s="359" t="s">
        <v>587</v>
      </c>
      <c r="O43" s="433">
        <v>44693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14">
        <v>13</v>
      </c>
      <c r="B44" s="329">
        <v>44694</v>
      </c>
      <c r="C44" s="415"/>
      <c r="D44" s="416" t="s">
        <v>51</v>
      </c>
      <c r="E44" s="276" t="s">
        <v>589</v>
      </c>
      <c r="F44" s="276">
        <v>361</v>
      </c>
      <c r="G44" s="276">
        <v>349</v>
      </c>
      <c r="H44" s="276">
        <v>372.5</v>
      </c>
      <c r="I44" s="276" t="s">
        <v>965</v>
      </c>
      <c r="J44" s="359" t="s">
        <v>972</v>
      </c>
      <c r="K44" s="359">
        <f t="shared" ref="K44" si="45">H44-F44</f>
        <v>11.5</v>
      </c>
      <c r="L44" s="431">
        <f>(F44*-0.7)/100</f>
        <v>-2.5269999999999997</v>
      </c>
      <c r="M44" s="432">
        <f t="shared" ref="M44" si="46">(K44+L44)/F44</f>
        <v>2.4855955678670362E-2</v>
      </c>
      <c r="N44" s="359" t="s">
        <v>587</v>
      </c>
      <c r="O44" s="433">
        <v>44697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14">
        <v>14</v>
      </c>
      <c r="B45" s="329">
        <v>44694</v>
      </c>
      <c r="C45" s="415"/>
      <c r="D45" s="416" t="s">
        <v>178</v>
      </c>
      <c r="E45" s="276" t="s">
        <v>589</v>
      </c>
      <c r="F45" s="276">
        <v>2420</v>
      </c>
      <c r="G45" s="276">
        <v>2345</v>
      </c>
      <c r="H45" s="276">
        <v>2497.5</v>
      </c>
      <c r="I45" s="276" t="s">
        <v>966</v>
      </c>
      <c r="J45" s="359" t="s">
        <v>988</v>
      </c>
      <c r="K45" s="359">
        <f t="shared" ref="K45:K46" si="47">H45-F45</f>
        <v>77.5</v>
      </c>
      <c r="L45" s="431">
        <f t="shared" ref="L45:L47" si="48">(F45*-0.7)/100</f>
        <v>-16.940000000000001</v>
      </c>
      <c r="M45" s="432">
        <f t="shared" ref="M45:M47" si="49">(K45+L45)/F45</f>
        <v>2.5024793388429754E-2</v>
      </c>
      <c r="N45" s="359" t="s">
        <v>587</v>
      </c>
      <c r="O45" s="433">
        <v>44698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15</v>
      </c>
      <c r="B46" s="329">
        <v>44697</v>
      </c>
      <c r="C46" s="415"/>
      <c r="D46" s="416" t="s">
        <v>61</v>
      </c>
      <c r="E46" s="276" t="s">
        <v>589</v>
      </c>
      <c r="F46" s="276">
        <v>639</v>
      </c>
      <c r="G46" s="276">
        <v>620</v>
      </c>
      <c r="H46" s="276">
        <v>657.5</v>
      </c>
      <c r="I46" s="276" t="s">
        <v>976</v>
      </c>
      <c r="J46" s="359" t="s">
        <v>989</v>
      </c>
      <c r="K46" s="359">
        <f t="shared" si="47"/>
        <v>18.5</v>
      </c>
      <c r="L46" s="431">
        <f t="shared" si="48"/>
        <v>-4.4729999999999999</v>
      </c>
      <c r="M46" s="432">
        <f t="shared" si="49"/>
        <v>2.1951486697965573E-2</v>
      </c>
      <c r="N46" s="359" t="s">
        <v>587</v>
      </c>
      <c r="O46" s="433">
        <v>44698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368">
        <v>16</v>
      </c>
      <c r="B47" s="346">
        <v>44697</v>
      </c>
      <c r="C47" s="369"/>
      <c r="D47" s="370" t="s">
        <v>133</v>
      </c>
      <c r="E47" s="348" t="s">
        <v>977</v>
      </c>
      <c r="F47" s="348">
        <v>187.5</v>
      </c>
      <c r="G47" s="348">
        <v>195</v>
      </c>
      <c r="H47" s="348">
        <v>195</v>
      </c>
      <c r="I47" s="348" t="s">
        <v>978</v>
      </c>
      <c r="J47" s="398" t="s">
        <v>990</v>
      </c>
      <c r="K47" s="398">
        <f>F47-H47</f>
        <v>-7.5</v>
      </c>
      <c r="L47" s="410">
        <f t="shared" si="48"/>
        <v>-1.3125</v>
      </c>
      <c r="M47" s="411">
        <f t="shared" si="49"/>
        <v>-4.7E-2</v>
      </c>
      <c r="N47" s="398" t="s">
        <v>599</v>
      </c>
      <c r="O47" s="412">
        <v>44699</v>
      </c>
      <c r="P47" s="292"/>
      <c r="Q47" s="292"/>
      <c r="R47" s="293" t="s">
        <v>866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324">
        <v>17</v>
      </c>
      <c r="B48" s="248">
        <v>44699</v>
      </c>
      <c r="C48" s="325"/>
      <c r="D48" s="326" t="s">
        <v>84</v>
      </c>
      <c r="E48" s="251" t="s">
        <v>589</v>
      </c>
      <c r="F48" s="251" t="s">
        <v>1003</v>
      </c>
      <c r="G48" s="251">
        <v>920</v>
      </c>
      <c r="H48" s="251"/>
      <c r="I48" s="251" t="s">
        <v>1004</v>
      </c>
      <c r="J48" s="287" t="s">
        <v>590</v>
      </c>
      <c r="K48" s="287"/>
      <c r="L48" s="288"/>
      <c r="M48" s="289"/>
      <c r="N48" s="287"/>
      <c r="O48" s="312"/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24"/>
      <c r="B49" s="248"/>
      <c r="C49" s="325"/>
      <c r="D49" s="326"/>
      <c r="E49" s="251"/>
      <c r="F49" s="251"/>
      <c r="G49" s="251"/>
      <c r="H49" s="251"/>
      <c r="I49" s="251"/>
      <c r="J49" s="287"/>
      <c r="K49" s="287"/>
      <c r="L49" s="288"/>
      <c r="M49" s="289"/>
      <c r="N49" s="287"/>
      <c r="O49" s="312"/>
      <c r="P49" s="292"/>
      <c r="Q49" s="292"/>
      <c r="R49" s="293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ht="15" customHeight="1">
      <c r="A50" s="295"/>
      <c r="B50" s="296"/>
      <c r="C50" s="297"/>
      <c r="D50" s="298"/>
      <c r="E50" s="299"/>
      <c r="F50" s="299"/>
      <c r="G50" s="299"/>
      <c r="H50" s="299"/>
      <c r="I50" s="299"/>
      <c r="J50" s="300"/>
      <c r="K50" s="300"/>
      <c r="L50" s="301"/>
      <c r="M50" s="302"/>
      <c r="N50" s="300"/>
      <c r="O50" s="303"/>
      <c r="P50" s="1"/>
      <c r="Q50" s="1"/>
      <c r="R50" s="30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44.25" customHeight="1">
      <c r="A51" s="119" t="s">
        <v>591</v>
      </c>
      <c r="B51" s="142"/>
      <c r="C51" s="142"/>
      <c r="D51" s="1"/>
      <c r="E51" s="6"/>
      <c r="F51" s="6"/>
      <c r="G51" s="6"/>
      <c r="H51" s="6" t="s">
        <v>603</v>
      </c>
      <c r="I51" s="6"/>
      <c r="J51" s="6"/>
      <c r="K51" s="115"/>
      <c r="L51" s="144"/>
      <c r="M51" s="115"/>
      <c r="N51" s="116"/>
      <c r="O51" s="11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86"/>
      <c r="AD51" s="286"/>
      <c r="AE51" s="286"/>
      <c r="AF51" s="286"/>
      <c r="AG51" s="286"/>
      <c r="AH51" s="286"/>
    </row>
    <row r="52" spans="1:38" ht="12.75" customHeight="1">
      <c r="A52" s="126" t="s">
        <v>592</v>
      </c>
      <c r="B52" s="119"/>
      <c r="C52" s="119"/>
      <c r="D52" s="119"/>
      <c r="E52" s="41"/>
      <c r="F52" s="127" t="s">
        <v>593</v>
      </c>
      <c r="G52" s="56"/>
      <c r="H52" s="41"/>
      <c r="I52" s="56"/>
      <c r="J52" s="6"/>
      <c r="K52" s="145"/>
      <c r="L52" s="146"/>
      <c r="M52" s="6"/>
      <c r="N52" s="109"/>
      <c r="O52" s="147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26"/>
      <c r="B53" s="119"/>
      <c r="C53" s="119"/>
      <c r="D53" s="119"/>
      <c r="E53" s="6"/>
      <c r="F53" s="127" t="s">
        <v>595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9"/>
      <c r="B54" s="119"/>
      <c r="C54" s="119"/>
      <c r="D54" s="119"/>
      <c r="E54" s="6"/>
      <c r="F54" s="6"/>
      <c r="G54" s="6"/>
      <c r="H54" s="6"/>
      <c r="I54" s="6"/>
      <c r="J54" s="132"/>
      <c r="K54" s="129"/>
      <c r="L54" s="130"/>
      <c r="M54" s="6"/>
      <c r="N54" s="13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48" t="s">
        <v>604</v>
      </c>
      <c r="B55" s="148"/>
      <c r="C55" s="148"/>
      <c r="D55" s="148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6" t="s">
        <v>16</v>
      </c>
      <c r="B56" s="96" t="s">
        <v>564</v>
      </c>
      <c r="C56" s="96"/>
      <c r="D56" s="97" t="s">
        <v>575</v>
      </c>
      <c r="E56" s="96" t="s">
        <v>576</v>
      </c>
      <c r="F56" s="96" t="s">
        <v>577</v>
      </c>
      <c r="G56" s="96" t="s">
        <v>597</v>
      </c>
      <c r="H56" s="96" t="s">
        <v>579</v>
      </c>
      <c r="I56" s="96" t="s">
        <v>580</v>
      </c>
      <c r="J56" s="95" t="s">
        <v>581</v>
      </c>
      <c r="K56" s="149" t="s">
        <v>605</v>
      </c>
      <c r="L56" s="98" t="s">
        <v>583</v>
      </c>
      <c r="M56" s="149" t="s">
        <v>606</v>
      </c>
      <c r="N56" s="96" t="s">
        <v>607</v>
      </c>
      <c r="O56" s="95" t="s">
        <v>585</v>
      </c>
      <c r="P56" s="97" t="s">
        <v>586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47" customFormat="1" ht="13.15" customHeight="1">
      <c r="A57" s="361">
        <v>1</v>
      </c>
      <c r="B57" s="346">
        <v>44680</v>
      </c>
      <c r="C57" s="347"/>
      <c r="D57" s="347" t="s">
        <v>883</v>
      </c>
      <c r="E57" s="348" t="s">
        <v>589</v>
      </c>
      <c r="F57" s="348">
        <v>4545</v>
      </c>
      <c r="G57" s="348">
        <v>4440</v>
      </c>
      <c r="H57" s="343">
        <v>4440</v>
      </c>
      <c r="I57" s="343" t="s">
        <v>886</v>
      </c>
      <c r="J57" s="342" t="s">
        <v>872</v>
      </c>
      <c r="K57" s="343">
        <f t="shared" ref="K57" si="50">H57-F57</f>
        <v>-105</v>
      </c>
      <c r="L57" s="344">
        <f t="shared" ref="L57:L58" si="51">(H57*N57)*0.07%</f>
        <v>388.50000000000006</v>
      </c>
      <c r="M57" s="345">
        <f t="shared" ref="M57" si="52">(K57*N57)-L57</f>
        <v>-13513.5</v>
      </c>
      <c r="N57" s="343">
        <v>125</v>
      </c>
      <c r="O57" s="358" t="s">
        <v>599</v>
      </c>
      <c r="P57" s="346">
        <v>44683</v>
      </c>
      <c r="Q57" s="249"/>
      <c r="R57" s="25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9"/>
      <c r="AG57" s="296"/>
      <c r="AH57" s="249"/>
      <c r="AI57" s="249"/>
      <c r="AJ57" s="299"/>
      <c r="AK57" s="299"/>
      <c r="AL57" s="299"/>
    </row>
    <row r="58" spans="1:38" s="247" customFormat="1" ht="13.15" customHeight="1">
      <c r="A58" s="361">
        <v>2</v>
      </c>
      <c r="B58" s="346">
        <v>44680</v>
      </c>
      <c r="C58" s="347"/>
      <c r="D58" s="347" t="s">
        <v>884</v>
      </c>
      <c r="E58" s="348" t="s">
        <v>589</v>
      </c>
      <c r="F58" s="348">
        <v>2060</v>
      </c>
      <c r="G58" s="348">
        <v>1990</v>
      </c>
      <c r="H58" s="343">
        <v>1990</v>
      </c>
      <c r="I58" s="343" t="s">
        <v>885</v>
      </c>
      <c r="J58" s="342" t="s">
        <v>897</v>
      </c>
      <c r="K58" s="343">
        <f t="shared" ref="K58" si="53">H58-F58</f>
        <v>-70</v>
      </c>
      <c r="L58" s="344">
        <f t="shared" si="51"/>
        <v>278.60000000000002</v>
      </c>
      <c r="M58" s="345">
        <f t="shared" ref="M58" si="54">(K58*N58)-L58</f>
        <v>-14278.6</v>
      </c>
      <c r="N58" s="343">
        <v>200</v>
      </c>
      <c r="O58" s="358" t="s">
        <v>599</v>
      </c>
      <c r="P58" s="346">
        <v>44685</v>
      </c>
      <c r="Q58" s="249"/>
      <c r="R58" s="253" t="s">
        <v>866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9"/>
      <c r="AG58" s="296"/>
      <c r="AH58" s="249"/>
      <c r="AI58" s="249"/>
      <c r="AJ58" s="299"/>
      <c r="AK58" s="299"/>
      <c r="AL58" s="299"/>
    </row>
    <row r="59" spans="1:38" s="247" customFormat="1" ht="13.15" customHeight="1">
      <c r="A59" s="361">
        <v>3</v>
      </c>
      <c r="B59" s="346">
        <v>44683</v>
      </c>
      <c r="C59" s="347"/>
      <c r="D59" s="347" t="s">
        <v>879</v>
      </c>
      <c r="E59" s="348" t="s">
        <v>589</v>
      </c>
      <c r="F59" s="348">
        <v>1624</v>
      </c>
      <c r="G59" s="348">
        <v>1585</v>
      </c>
      <c r="H59" s="343">
        <v>1585</v>
      </c>
      <c r="I59" s="343" t="s">
        <v>889</v>
      </c>
      <c r="J59" s="342" t="s">
        <v>901</v>
      </c>
      <c r="K59" s="343">
        <f t="shared" ref="K59:K60" si="55">H59-F59</f>
        <v>-39</v>
      </c>
      <c r="L59" s="344">
        <f t="shared" ref="L59:L60" si="56">(H59*N59)*0.07%</f>
        <v>388.32500000000005</v>
      </c>
      <c r="M59" s="345">
        <f t="shared" ref="M59:M60" si="57">(K59*N59)-L59</f>
        <v>-14038.325000000001</v>
      </c>
      <c r="N59" s="343">
        <v>350</v>
      </c>
      <c r="O59" s="358" t="s">
        <v>599</v>
      </c>
      <c r="P59" s="346">
        <v>44686</v>
      </c>
      <c r="Q59" s="249"/>
      <c r="R59" s="253" t="s">
        <v>866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9"/>
      <c r="AG59" s="296"/>
      <c r="AH59" s="249"/>
      <c r="AI59" s="249"/>
      <c r="AJ59" s="299"/>
      <c r="AK59" s="299"/>
      <c r="AL59" s="299"/>
    </row>
    <row r="60" spans="1:38" s="247" customFormat="1" ht="13.15" customHeight="1">
      <c r="A60" s="348">
        <v>4</v>
      </c>
      <c r="B60" s="346">
        <v>44686</v>
      </c>
      <c r="C60" s="347"/>
      <c r="D60" s="347" t="s">
        <v>902</v>
      </c>
      <c r="E60" s="348" t="s">
        <v>589</v>
      </c>
      <c r="F60" s="348">
        <v>371</v>
      </c>
      <c r="G60" s="348">
        <v>360</v>
      </c>
      <c r="H60" s="343">
        <v>360</v>
      </c>
      <c r="I60" s="343" t="s">
        <v>904</v>
      </c>
      <c r="J60" s="342" t="s">
        <v>933</v>
      </c>
      <c r="K60" s="343">
        <f t="shared" si="55"/>
        <v>-11</v>
      </c>
      <c r="L60" s="344">
        <f t="shared" si="56"/>
        <v>277.20000000000005</v>
      </c>
      <c r="M60" s="345">
        <f t="shared" si="57"/>
        <v>-12377.2</v>
      </c>
      <c r="N60" s="343">
        <v>1100</v>
      </c>
      <c r="O60" s="358" t="s">
        <v>599</v>
      </c>
      <c r="P60" s="346">
        <v>44687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9"/>
      <c r="AG60" s="296"/>
      <c r="AH60" s="249"/>
      <c r="AI60" s="249"/>
      <c r="AJ60" s="299"/>
      <c r="AK60" s="299"/>
      <c r="AL60" s="299"/>
    </row>
    <row r="61" spans="1:38" s="247" customFormat="1" ht="13.15" customHeight="1">
      <c r="A61" s="361">
        <v>5</v>
      </c>
      <c r="B61" s="346">
        <v>44686</v>
      </c>
      <c r="C61" s="347"/>
      <c r="D61" s="347" t="s">
        <v>903</v>
      </c>
      <c r="E61" s="348" t="s">
        <v>589</v>
      </c>
      <c r="F61" s="348">
        <v>523.5</v>
      </c>
      <c r="G61" s="348">
        <v>502</v>
      </c>
      <c r="H61" s="343">
        <v>502</v>
      </c>
      <c r="I61" s="343" t="s">
        <v>905</v>
      </c>
      <c r="J61" s="342" t="s">
        <v>910</v>
      </c>
      <c r="K61" s="343">
        <f t="shared" ref="K61" si="58">H61-F61</f>
        <v>-21.5</v>
      </c>
      <c r="L61" s="344">
        <f t="shared" ref="L61" si="59">(H61*N61)*0.07%</f>
        <v>193.27000000000004</v>
      </c>
      <c r="M61" s="345">
        <f t="shared" ref="M61" si="60">(K61*N61)-L61</f>
        <v>-12018.27</v>
      </c>
      <c r="N61" s="343">
        <v>550</v>
      </c>
      <c r="O61" s="358" t="s">
        <v>599</v>
      </c>
      <c r="P61" s="346">
        <v>44687</v>
      </c>
      <c r="Q61" s="249"/>
      <c r="R61" s="253" t="s">
        <v>866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9"/>
      <c r="AG61" s="296"/>
      <c r="AH61" s="249"/>
      <c r="AI61" s="249"/>
      <c r="AJ61" s="299"/>
      <c r="AK61" s="299"/>
      <c r="AL61" s="299"/>
    </row>
    <row r="62" spans="1:38" s="247" customFormat="1" ht="13.15" customHeight="1">
      <c r="A62" s="276">
        <v>6</v>
      </c>
      <c r="B62" s="329">
        <v>44690</v>
      </c>
      <c r="C62" s="413"/>
      <c r="D62" s="413" t="s">
        <v>920</v>
      </c>
      <c r="E62" s="276" t="s">
        <v>589</v>
      </c>
      <c r="F62" s="276">
        <v>255</v>
      </c>
      <c r="G62" s="276">
        <v>248</v>
      </c>
      <c r="H62" s="385">
        <v>261</v>
      </c>
      <c r="I62" s="385" t="s">
        <v>921</v>
      </c>
      <c r="J62" s="384" t="s">
        <v>922</v>
      </c>
      <c r="K62" s="385">
        <f t="shared" ref="K62:K63" si="61">H62-F62</f>
        <v>6</v>
      </c>
      <c r="L62" s="386">
        <f t="shared" ref="L62:L63" si="62">(H62*N62)*0.07%</f>
        <v>310.59000000000003</v>
      </c>
      <c r="M62" s="387">
        <f t="shared" ref="M62:M63" si="63">(K62*N62)-L62</f>
        <v>9889.41</v>
      </c>
      <c r="N62" s="385">
        <v>1700</v>
      </c>
      <c r="O62" s="330" t="s">
        <v>587</v>
      </c>
      <c r="P62" s="417">
        <v>44690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9"/>
      <c r="AG62" s="296"/>
      <c r="AH62" s="249"/>
      <c r="AI62" s="249"/>
      <c r="AJ62" s="299"/>
      <c r="AK62" s="299"/>
      <c r="AL62" s="299"/>
    </row>
    <row r="63" spans="1:38" s="247" customFormat="1" ht="13.15" customHeight="1">
      <c r="A63" s="348">
        <v>7</v>
      </c>
      <c r="B63" s="346">
        <v>44690</v>
      </c>
      <c r="C63" s="347"/>
      <c r="D63" s="347" t="s">
        <v>923</v>
      </c>
      <c r="E63" s="348" t="s">
        <v>589</v>
      </c>
      <c r="F63" s="348">
        <v>2695</v>
      </c>
      <c r="G63" s="348">
        <v>2625</v>
      </c>
      <c r="H63" s="343">
        <v>2625</v>
      </c>
      <c r="I63" s="343" t="s">
        <v>924</v>
      </c>
      <c r="J63" s="342" t="s">
        <v>897</v>
      </c>
      <c r="K63" s="343">
        <f t="shared" si="61"/>
        <v>-70</v>
      </c>
      <c r="L63" s="344">
        <f t="shared" si="62"/>
        <v>321.56250000000006</v>
      </c>
      <c r="M63" s="345">
        <f t="shared" si="63"/>
        <v>-12571.5625</v>
      </c>
      <c r="N63" s="343">
        <v>175</v>
      </c>
      <c r="O63" s="358" t="s">
        <v>599</v>
      </c>
      <c r="P63" s="346">
        <v>44690</v>
      </c>
      <c r="Q63" s="249"/>
      <c r="R63" s="253" t="s">
        <v>866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9"/>
      <c r="AG63" s="296"/>
      <c r="AH63" s="249"/>
      <c r="AI63" s="249"/>
      <c r="AJ63" s="299"/>
      <c r="AK63" s="299"/>
      <c r="AL63" s="299"/>
    </row>
    <row r="64" spans="1:38" s="247" customFormat="1" ht="13.15" customHeight="1">
      <c r="A64" s="276">
        <v>8</v>
      </c>
      <c r="B64" s="329">
        <v>44690</v>
      </c>
      <c r="C64" s="413"/>
      <c r="D64" s="413" t="s">
        <v>928</v>
      </c>
      <c r="E64" s="276" t="s">
        <v>589</v>
      </c>
      <c r="F64" s="276">
        <v>2195</v>
      </c>
      <c r="G64" s="276">
        <v>2145</v>
      </c>
      <c r="H64" s="385">
        <v>2232.5</v>
      </c>
      <c r="I64" s="385" t="s">
        <v>929</v>
      </c>
      <c r="J64" s="384" t="s">
        <v>937</v>
      </c>
      <c r="K64" s="385">
        <f t="shared" ref="K64:K65" si="64">H64-F64</f>
        <v>37.5</v>
      </c>
      <c r="L64" s="386">
        <f t="shared" ref="L64:L65" si="65">(H64*N64)*0.07%</f>
        <v>390.68750000000006</v>
      </c>
      <c r="M64" s="387">
        <f t="shared" ref="M64:M65" si="66">(K64*N64)-L64</f>
        <v>8984.3125</v>
      </c>
      <c r="N64" s="385">
        <v>250</v>
      </c>
      <c r="O64" s="330" t="s">
        <v>587</v>
      </c>
      <c r="P64" s="333">
        <v>44691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9"/>
      <c r="AG64" s="296"/>
      <c r="AH64" s="249"/>
      <c r="AI64" s="249"/>
      <c r="AJ64" s="299"/>
      <c r="AK64" s="299"/>
      <c r="AL64" s="299"/>
    </row>
    <row r="65" spans="1:38" s="247" customFormat="1" ht="13.15" customHeight="1">
      <c r="A65" s="348">
        <v>9</v>
      </c>
      <c r="B65" s="346">
        <v>44690</v>
      </c>
      <c r="C65" s="347"/>
      <c r="D65" s="347" t="s">
        <v>930</v>
      </c>
      <c r="E65" s="348" t="s">
        <v>589</v>
      </c>
      <c r="F65" s="348">
        <v>3435</v>
      </c>
      <c r="G65" s="348">
        <v>3345</v>
      </c>
      <c r="H65" s="343">
        <v>3345</v>
      </c>
      <c r="I65" s="343" t="s">
        <v>931</v>
      </c>
      <c r="J65" s="342" t="s">
        <v>1020</v>
      </c>
      <c r="K65" s="343">
        <f t="shared" si="64"/>
        <v>-90</v>
      </c>
      <c r="L65" s="344">
        <f t="shared" si="65"/>
        <v>351.22500000000002</v>
      </c>
      <c r="M65" s="345">
        <f t="shared" si="66"/>
        <v>-13851.225</v>
      </c>
      <c r="N65" s="343">
        <v>150</v>
      </c>
      <c r="O65" s="358" t="s">
        <v>599</v>
      </c>
      <c r="P65" s="346">
        <v>44700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9"/>
      <c r="AG65" s="296"/>
      <c r="AH65" s="249"/>
      <c r="AI65" s="249"/>
      <c r="AJ65" s="299"/>
      <c r="AK65" s="299"/>
      <c r="AL65" s="299"/>
    </row>
    <row r="66" spans="1:38" s="247" customFormat="1" ht="13.15" customHeight="1">
      <c r="A66" s="276">
        <v>10</v>
      </c>
      <c r="B66" s="329">
        <v>44691</v>
      </c>
      <c r="C66" s="413"/>
      <c r="D66" s="413" t="s">
        <v>934</v>
      </c>
      <c r="E66" s="276" t="s">
        <v>589</v>
      </c>
      <c r="F66" s="276">
        <v>2225</v>
      </c>
      <c r="G66" s="276">
        <v>2180</v>
      </c>
      <c r="H66" s="385">
        <v>2260</v>
      </c>
      <c r="I66" s="385" t="s">
        <v>935</v>
      </c>
      <c r="J66" s="384" t="s">
        <v>865</v>
      </c>
      <c r="K66" s="385">
        <f t="shared" ref="K66:K67" si="67">H66-F66</f>
        <v>35</v>
      </c>
      <c r="L66" s="386">
        <f t="shared" ref="L66:L67" si="68">(H66*N66)*0.07%</f>
        <v>593.25000000000011</v>
      </c>
      <c r="M66" s="387">
        <f t="shared" ref="M66:M67" si="69">(K66*N66)-L66</f>
        <v>12531.75</v>
      </c>
      <c r="N66" s="385">
        <v>375</v>
      </c>
      <c r="O66" s="330" t="s">
        <v>587</v>
      </c>
      <c r="P66" s="333">
        <v>44691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348">
        <v>11</v>
      </c>
      <c r="B67" s="346">
        <v>44691</v>
      </c>
      <c r="C67" s="347"/>
      <c r="D67" s="347" t="s">
        <v>934</v>
      </c>
      <c r="E67" s="348" t="s">
        <v>589</v>
      </c>
      <c r="F67" s="348">
        <v>2225</v>
      </c>
      <c r="G67" s="348">
        <v>2180</v>
      </c>
      <c r="H67" s="343">
        <v>2180</v>
      </c>
      <c r="I67" s="343" t="s">
        <v>935</v>
      </c>
      <c r="J67" s="342" t="s">
        <v>936</v>
      </c>
      <c r="K67" s="343">
        <f t="shared" si="67"/>
        <v>-45</v>
      </c>
      <c r="L67" s="344">
        <f t="shared" si="68"/>
        <v>572.25000000000011</v>
      </c>
      <c r="M67" s="345">
        <f t="shared" si="69"/>
        <v>-17447.25</v>
      </c>
      <c r="N67" s="343">
        <v>375</v>
      </c>
      <c r="O67" s="358" t="s">
        <v>599</v>
      </c>
      <c r="P67" s="346">
        <v>44691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48">
        <v>12</v>
      </c>
      <c r="B68" s="346">
        <v>44691</v>
      </c>
      <c r="C68" s="347"/>
      <c r="D68" s="347" t="s">
        <v>928</v>
      </c>
      <c r="E68" s="348" t="s">
        <v>589</v>
      </c>
      <c r="F68" s="348">
        <v>2195</v>
      </c>
      <c r="G68" s="348">
        <v>2145</v>
      </c>
      <c r="H68" s="343">
        <v>2145</v>
      </c>
      <c r="I68" s="343" t="s">
        <v>929</v>
      </c>
      <c r="J68" s="342" t="s">
        <v>954</v>
      </c>
      <c r="K68" s="343">
        <f t="shared" ref="K68" si="70">H68-F68</f>
        <v>-50</v>
      </c>
      <c r="L68" s="344">
        <f t="shared" ref="L68" si="71">(H68*N68)*0.07%</f>
        <v>375.37500000000006</v>
      </c>
      <c r="M68" s="345">
        <f t="shared" ref="M68" si="72">(K68*N68)-L68</f>
        <v>-12875.375</v>
      </c>
      <c r="N68" s="343">
        <v>250</v>
      </c>
      <c r="O68" s="358" t="s">
        <v>599</v>
      </c>
      <c r="P68" s="346">
        <v>44693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276">
        <v>13</v>
      </c>
      <c r="B69" s="329">
        <v>44692</v>
      </c>
      <c r="C69" s="413"/>
      <c r="D69" s="413" t="s">
        <v>944</v>
      </c>
      <c r="E69" s="276" t="s">
        <v>589</v>
      </c>
      <c r="F69" s="276">
        <v>16010</v>
      </c>
      <c r="G69" s="276">
        <v>15840</v>
      </c>
      <c r="H69" s="385">
        <v>16110</v>
      </c>
      <c r="I69" s="385" t="s">
        <v>945</v>
      </c>
      <c r="J69" s="384" t="s">
        <v>852</v>
      </c>
      <c r="K69" s="385">
        <f t="shared" ref="K69:K70" si="73">H69-F69</f>
        <v>100</v>
      </c>
      <c r="L69" s="386">
        <f t="shared" ref="L69:L70" si="74">(H69*N69)*0.07%</f>
        <v>563.85000000000014</v>
      </c>
      <c r="M69" s="387">
        <f t="shared" ref="M69:M70" si="75">(K69*N69)-L69</f>
        <v>4436.1499999999996</v>
      </c>
      <c r="N69" s="385">
        <v>50</v>
      </c>
      <c r="O69" s="330" t="s">
        <v>587</v>
      </c>
      <c r="P69" s="333">
        <v>44692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348">
        <v>14</v>
      </c>
      <c r="B70" s="346">
        <v>44693</v>
      </c>
      <c r="C70" s="347"/>
      <c r="D70" s="347" t="s">
        <v>944</v>
      </c>
      <c r="E70" s="348" t="s">
        <v>589</v>
      </c>
      <c r="F70" s="348">
        <v>15935</v>
      </c>
      <c r="G70" s="348">
        <v>15780</v>
      </c>
      <c r="H70" s="343">
        <v>15780</v>
      </c>
      <c r="I70" s="343" t="s">
        <v>955</v>
      </c>
      <c r="J70" s="342" t="s">
        <v>956</v>
      </c>
      <c r="K70" s="343">
        <f t="shared" si="73"/>
        <v>-155</v>
      </c>
      <c r="L70" s="344">
        <f t="shared" si="74"/>
        <v>552.30000000000007</v>
      </c>
      <c r="M70" s="345">
        <f t="shared" si="75"/>
        <v>-8302.2999999999993</v>
      </c>
      <c r="N70" s="343">
        <v>50</v>
      </c>
      <c r="O70" s="358" t="s">
        <v>599</v>
      </c>
      <c r="P70" s="346">
        <v>44693</v>
      </c>
      <c r="Q70" s="249"/>
      <c r="R70" s="253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276">
        <v>15</v>
      </c>
      <c r="B71" s="329">
        <v>44693</v>
      </c>
      <c r="C71" s="413"/>
      <c r="D71" s="413" t="s">
        <v>957</v>
      </c>
      <c r="E71" s="276" t="s">
        <v>589</v>
      </c>
      <c r="F71" s="276">
        <v>462.5</v>
      </c>
      <c r="G71" s="276">
        <v>454</v>
      </c>
      <c r="H71" s="385">
        <v>468.5</v>
      </c>
      <c r="I71" s="385" t="s">
        <v>958</v>
      </c>
      <c r="J71" s="384" t="s">
        <v>922</v>
      </c>
      <c r="K71" s="385">
        <f t="shared" ref="K71:K72" si="76">H71-F71</f>
        <v>6</v>
      </c>
      <c r="L71" s="386">
        <f t="shared" ref="L71:L72" si="77">(H71*N71)*0.07%</f>
        <v>491.92500000000007</v>
      </c>
      <c r="M71" s="387">
        <f t="shared" ref="M71:M72" si="78">(K71*N71)-L71</f>
        <v>8508.0750000000007</v>
      </c>
      <c r="N71" s="385">
        <v>1500</v>
      </c>
      <c r="O71" s="330" t="s">
        <v>587</v>
      </c>
      <c r="P71" s="333">
        <v>44694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276">
        <v>16</v>
      </c>
      <c r="B72" s="329">
        <v>44693</v>
      </c>
      <c r="C72" s="413"/>
      <c r="D72" s="413" t="s">
        <v>962</v>
      </c>
      <c r="E72" s="276" t="s">
        <v>589</v>
      </c>
      <c r="F72" s="276">
        <v>1515</v>
      </c>
      <c r="G72" s="276">
        <v>1475</v>
      </c>
      <c r="H72" s="385">
        <v>1544</v>
      </c>
      <c r="I72" s="385" t="s">
        <v>959</v>
      </c>
      <c r="J72" s="384" t="s">
        <v>1014</v>
      </c>
      <c r="K72" s="385">
        <f t="shared" si="76"/>
        <v>29</v>
      </c>
      <c r="L72" s="386">
        <f t="shared" si="77"/>
        <v>324.24000000000007</v>
      </c>
      <c r="M72" s="387">
        <f t="shared" si="78"/>
        <v>8375.76</v>
      </c>
      <c r="N72" s="385">
        <v>300</v>
      </c>
      <c r="O72" s="330" t="s">
        <v>587</v>
      </c>
      <c r="P72" s="333">
        <v>44699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17</v>
      </c>
      <c r="B73" s="329">
        <v>44694</v>
      </c>
      <c r="C73" s="413"/>
      <c r="D73" s="413" t="s">
        <v>920</v>
      </c>
      <c r="E73" s="276" t="s">
        <v>589</v>
      </c>
      <c r="F73" s="276">
        <v>257</v>
      </c>
      <c r="G73" s="276">
        <v>249</v>
      </c>
      <c r="H73" s="385">
        <v>262.5</v>
      </c>
      <c r="I73" s="385" t="s">
        <v>964</v>
      </c>
      <c r="J73" s="384" t="s">
        <v>997</v>
      </c>
      <c r="K73" s="385">
        <f t="shared" ref="K73" si="79">H73-F73</f>
        <v>5.5</v>
      </c>
      <c r="L73" s="386">
        <f t="shared" ref="L73" si="80">(H73*N73)*0.07%</f>
        <v>312.37500000000006</v>
      </c>
      <c r="M73" s="387">
        <f t="shared" ref="M73" si="81">(K73*N73)-L73</f>
        <v>9037.625</v>
      </c>
      <c r="N73" s="385">
        <v>1700</v>
      </c>
      <c r="O73" s="330" t="s">
        <v>587</v>
      </c>
      <c r="P73" s="333">
        <v>44698</v>
      </c>
      <c r="Q73" s="249"/>
      <c r="R73" s="253" t="s">
        <v>866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276">
        <v>18</v>
      </c>
      <c r="B74" s="329">
        <v>44694</v>
      </c>
      <c r="C74" s="413"/>
      <c r="D74" s="413" t="s">
        <v>928</v>
      </c>
      <c r="E74" s="276" t="s">
        <v>589</v>
      </c>
      <c r="F74" s="276">
        <v>2125</v>
      </c>
      <c r="G74" s="276">
        <v>2080</v>
      </c>
      <c r="H74" s="385">
        <v>2162</v>
      </c>
      <c r="I74" s="385" t="s">
        <v>969</v>
      </c>
      <c r="J74" s="384" t="s">
        <v>970</v>
      </c>
      <c r="K74" s="385">
        <f t="shared" ref="K74" si="82">H74-F74</f>
        <v>37</v>
      </c>
      <c r="L74" s="386">
        <f t="shared" ref="L74" si="83">(H74*N74)*0.07%</f>
        <v>378.35000000000008</v>
      </c>
      <c r="M74" s="387">
        <f t="shared" ref="M74" si="84">(K74*N74)-L74</f>
        <v>8871.65</v>
      </c>
      <c r="N74" s="385">
        <v>250</v>
      </c>
      <c r="O74" s="330" t="s">
        <v>587</v>
      </c>
      <c r="P74" s="333">
        <v>44694</v>
      </c>
      <c r="Q74" s="249"/>
      <c r="R74" s="253" t="s">
        <v>588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19</v>
      </c>
      <c r="B75" s="329">
        <v>44697</v>
      </c>
      <c r="C75" s="413"/>
      <c r="D75" s="413" t="s">
        <v>928</v>
      </c>
      <c r="E75" s="276" t="s">
        <v>589</v>
      </c>
      <c r="F75" s="276">
        <v>2115</v>
      </c>
      <c r="G75" s="276">
        <v>2070</v>
      </c>
      <c r="H75" s="385">
        <v>2148.5</v>
      </c>
      <c r="I75" s="385" t="s">
        <v>969</v>
      </c>
      <c r="J75" s="384" t="s">
        <v>998</v>
      </c>
      <c r="K75" s="385">
        <f t="shared" ref="K75" si="85">H75-F75</f>
        <v>33.5</v>
      </c>
      <c r="L75" s="386">
        <f t="shared" ref="L75" si="86">(H75*N75)*0.07%</f>
        <v>375.98750000000007</v>
      </c>
      <c r="M75" s="387">
        <f t="shared" ref="M75" si="87">(K75*N75)-L75</f>
        <v>7999.0124999999998</v>
      </c>
      <c r="N75" s="385">
        <v>250</v>
      </c>
      <c r="O75" s="330" t="s">
        <v>587</v>
      </c>
      <c r="P75" s="333">
        <v>44698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276">
        <v>20</v>
      </c>
      <c r="B76" s="329">
        <v>44697</v>
      </c>
      <c r="C76" s="445"/>
      <c r="D76" s="413" t="s">
        <v>973</v>
      </c>
      <c r="E76" s="276" t="s">
        <v>589</v>
      </c>
      <c r="F76" s="276">
        <v>1120</v>
      </c>
      <c r="G76" s="276">
        <v>1090</v>
      </c>
      <c r="H76" s="385">
        <v>1140</v>
      </c>
      <c r="I76" s="385" t="s">
        <v>974</v>
      </c>
      <c r="J76" s="384" t="s">
        <v>953</v>
      </c>
      <c r="K76" s="385">
        <f t="shared" ref="K76" si="88">H76-F76</f>
        <v>20</v>
      </c>
      <c r="L76" s="386">
        <f t="shared" ref="L76" si="89">(H76*N76)*0.07%</f>
        <v>339.15000000000003</v>
      </c>
      <c r="M76" s="387">
        <f t="shared" ref="M76" si="90">(K76*N76)-L76</f>
        <v>8160.85</v>
      </c>
      <c r="N76" s="385">
        <v>425</v>
      </c>
      <c r="O76" s="330" t="s">
        <v>587</v>
      </c>
      <c r="P76" s="333">
        <v>44698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21</v>
      </c>
      <c r="B77" s="329">
        <v>44697</v>
      </c>
      <c r="C77" s="445"/>
      <c r="D77" s="413" t="s">
        <v>879</v>
      </c>
      <c r="E77" s="276" t="s">
        <v>589</v>
      </c>
      <c r="F77" s="276">
        <v>1592</v>
      </c>
      <c r="G77" s="276">
        <v>1560</v>
      </c>
      <c r="H77" s="385">
        <v>1616.5</v>
      </c>
      <c r="I77" s="385" t="s">
        <v>975</v>
      </c>
      <c r="J77" s="384" t="s">
        <v>953</v>
      </c>
      <c r="K77" s="385">
        <f t="shared" ref="K77" si="91">H77-F77</f>
        <v>24.5</v>
      </c>
      <c r="L77" s="386">
        <f t="shared" ref="L77" si="92">(H77*N77)*0.07%</f>
        <v>396.04250000000008</v>
      </c>
      <c r="M77" s="387">
        <f t="shared" ref="M77" si="93">(K77*N77)-L77</f>
        <v>8178.9574999999995</v>
      </c>
      <c r="N77" s="385">
        <v>350</v>
      </c>
      <c r="O77" s="330" t="s">
        <v>587</v>
      </c>
      <c r="P77" s="333">
        <v>44698</v>
      </c>
      <c r="Q77" s="249"/>
      <c r="R77" s="253" t="s">
        <v>866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22</v>
      </c>
      <c r="B78" s="329">
        <v>44697</v>
      </c>
      <c r="C78" s="445"/>
      <c r="D78" s="413" t="s">
        <v>980</v>
      </c>
      <c r="E78" s="276" t="s">
        <v>589</v>
      </c>
      <c r="F78" s="276">
        <v>608.5</v>
      </c>
      <c r="G78" s="276">
        <v>598</v>
      </c>
      <c r="H78" s="385">
        <v>616</v>
      </c>
      <c r="I78" s="385">
        <v>630</v>
      </c>
      <c r="J78" s="384" t="s">
        <v>999</v>
      </c>
      <c r="K78" s="385">
        <f t="shared" ref="K78:K80" si="94">H78-F78</f>
        <v>7.5</v>
      </c>
      <c r="L78" s="386">
        <f t="shared" ref="L78:L80" si="95">(H78*N78)*0.07%</f>
        <v>582.12000000000012</v>
      </c>
      <c r="M78" s="387">
        <f t="shared" ref="M78:M80" si="96">(K78*N78)-L78</f>
        <v>9542.8799999999992</v>
      </c>
      <c r="N78" s="385">
        <v>1350</v>
      </c>
      <c r="O78" s="330" t="s">
        <v>587</v>
      </c>
      <c r="P78" s="333">
        <v>44698</v>
      </c>
      <c r="Q78" s="249"/>
      <c r="R78" s="253" t="s">
        <v>866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276">
        <v>23</v>
      </c>
      <c r="B79" s="329">
        <v>44697</v>
      </c>
      <c r="C79" s="445"/>
      <c r="D79" s="413" t="s">
        <v>991</v>
      </c>
      <c r="E79" s="276" t="s">
        <v>589</v>
      </c>
      <c r="F79" s="276">
        <v>1311</v>
      </c>
      <c r="G79" s="276">
        <v>1288</v>
      </c>
      <c r="H79" s="385">
        <v>1328</v>
      </c>
      <c r="I79" s="385" t="s">
        <v>992</v>
      </c>
      <c r="J79" s="384" t="s">
        <v>1015</v>
      </c>
      <c r="K79" s="385">
        <f t="shared" si="94"/>
        <v>17</v>
      </c>
      <c r="L79" s="386">
        <f t="shared" si="95"/>
        <v>511.28000000000009</v>
      </c>
      <c r="M79" s="387">
        <f t="shared" si="96"/>
        <v>8838.7199999999993</v>
      </c>
      <c r="N79" s="385">
        <v>550</v>
      </c>
      <c r="O79" s="330" t="s">
        <v>587</v>
      </c>
      <c r="P79" s="333">
        <v>44699</v>
      </c>
      <c r="Q79" s="249"/>
      <c r="R79" s="253" t="s">
        <v>588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348">
        <v>24</v>
      </c>
      <c r="B80" s="346">
        <v>44700</v>
      </c>
      <c r="C80" s="347"/>
      <c r="D80" s="347" t="s">
        <v>944</v>
      </c>
      <c r="E80" s="348" t="s">
        <v>589</v>
      </c>
      <c r="F80" s="348">
        <v>15910</v>
      </c>
      <c r="G80" s="348">
        <v>15750</v>
      </c>
      <c r="H80" s="343">
        <v>15755</v>
      </c>
      <c r="I80" s="343" t="s">
        <v>955</v>
      </c>
      <c r="J80" s="342" t="s">
        <v>956</v>
      </c>
      <c r="K80" s="343">
        <f t="shared" si="94"/>
        <v>-155</v>
      </c>
      <c r="L80" s="344">
        <f t="shared" si="95"/>
        <v>551.42500000000007</v>
      </c>
      <c r="M80" s="345">
        <f t="shared" si="96"/>
        <v>-8301.4249999999993</v>
      </c>
      <c r="N80" s="343">
        <v>50</v>
      </c>
      <c r="O80" s="358" t="s">
        <v>599</v>
      </c>
      <c r="P80" s="346">
        <v>44700</v>
      </c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251"/>
      <c r="B81" s="248"/>
      <c r="C81" s="257"/>
      <c r="D81" s="313"/>
      <c r="E81" s="251"/>
      <c r="F81" s="251"/>
      <c r="G81" s="251"/>
      <c r="H81" s="252"/>
      <c r="I81" s="252"/>
      <c r="J81" s="287"/>
      <c r="K81" s="313"/>
      <c r="L81" s="251"/>
      <c r="M81" s="251"/>
      <c r="N81" s="251"/>
      <c r="O81" s="252"/>
      <c r="P81" s="252"/>
      <c r="Q81" s="249"/>
      <c r="R81" s="253"/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57"/>
      <c r="B82" s="257"/>
      <c r="C82" s="257"/>
      <c r="D82" s="313"/>
      <c r="E82" s="251"/>
      <c r="F82" s="251"/>
      <c r="G82" s="251"/>
      <c r="H82" s="252"/>
      <c r="I82" s="252"/>
      <c r="J82" s="287"/>
      <c r="K82" s="313"/>
      <c r="L82" s="251"/>
      <c r="M82" s="251"/>
      <c r="N82" s="251"/>
      <c r="O82" s="252"/>
      <c r="P82" s="252"/>
      <c r="Q82" s="249"/>
      <c r="R82" s="253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51"/>
      <c r="B83" s="248"/>
      <c r="C83" s="313"/>
      <c r="D83" s="313"/>
      <c r="E83" s="251"/>
      <c r="F83" s="251"/>
      <c r="G83" s="251"/>
      <c r="H83" s="252"/>
      <c r="I83" s="252"/>
      <c r="J83" s="287"/>
      <c r="K83" s="313"/>
      <c r="L83" s="251"/>
      <c r="M83" s="251"/>
      <c r="N83" s="251"/>
      <c r="O83" s="252"/>
      <c r="P83" s="252"/>
      <c r="Q83" s="249"/>
      <c r="R83" s="253"/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99"/>
      <c r="B84" s="296"/>
      <c r="C84" s="249"/>
      <c r="D84" s="249"/>
      <c r="E84" s="299"/>
      <c r="F84" s="299"/>
      <c r="G84" s="299"/>
      <c r="H84" s="300"/>
      <c r="I84" s="300"/>
      <c r="J84" s="403"/>
      <c r="K84" s="300"/>
      <c r="L84" s="301"/>
      <c r="M84" s="404"/>
      <c r="N84" s="300"/>
      <c r="O84" s="405"/>
      <c r="P84" s="303"/>
      <c r="Q84" s="249"/>
      <c r="R84" s="253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ht="13.5" customHeight="1">
      <c r="A85" s="107"/>
      <c r="B85" s="108"/>
      <c r="C85" s="142"/>
      <c r="D85" s="150"/>
      <c r="E85" s="151"/>
      <c r="F85" s="107"/>
      <c r="G85" s="107"/>
      <c r="H85" s="107"/>
      <c r="I85" s="143"/>
      <c r="J85" s="143"/>
      <c r="K85" s="143"/>
      <c r="L85" s="143"/>
      <c r="M85" s="143"/>
      <c r="N85" s="143"/>
      <c r="O85" s="143"/>
      <c r="P85" s="143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52"/>
      <c r="B86" s="108"/>
      <c r="C86" s="109"/>
      <c r="D86" s="153"/>
      <c r="E86" s="112"/>
      <c r="F86" s="112"/>
      <c r="G86" s="112"/>
      <c r="H86" s="112"/>
      <c r="I86" s="112"/>
      <c r="J86" s="6"/>
      <c r="K86" s="112"/>
      <c r="L86" s="112"/>
      <c r="M86" s="6"/>
      <c r="N86" s="1"/>
      <c r="O86" s="109"/>
      <c r="P86" s="41"/>
      <c r="Q86" s="4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41"/>
      <c r="AH86" s="41"/>
      <c r="AI86" s="41"/>
      <c r="AJ86" s="41"/>
      <c r="AK86" s="41"/>
      <c r="AL86" s="41"/>
    </row>
    <row r="87" spans="1:38" ht="12.75" customHeight="1">
      <c r="A87" s="154" t="s">
        <v>609</v>
      </c>
      <c r="B87" s="154"/>
      <c r="C87" s="154"/>
      <c r="D87" s="154"/>
      <c r="E87" s="155"/>
      <c r="F87" s="112"/>
      <c r="G87" s="112"/>
      <c r="H87" s="112"/>
      <c r="I87" s="112"/>
      <c r="J87" s="1"/>
      <c r="K87" s="6"/>
      <c r="L87" s="6"/>
      <c r="M87" s="6"/>
      <c r="N87" s="1"/>
      <c r="O87" s="1"/>
      <c r="P87" s="41"/>
      <c r="Q87" s="4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41"/>
      <c r="AH87" s="41"/>
      <c r="AI87" s="41"/>
      <c r="AJ87" s="41"/>
      <c r="AK87" s="41"/>
      <c r="AL87" s="41"/>
    </row>
    <row r="88" spans="1:38" ht="38.25" customHeight="1">
      <c r="A88" s="96" t="s">
        <v>16</v>
      </c>
      <c r="B88" s="96" t="s">
        <v>564</v>
      </c>
      <c r="C88" s="96"/>
      <c r="D88" s="97" t="s">
        <v>575</v>
      </c>
      <c r="E88" s="96" t="s">
        <v>576</v>
      </c>
      <c r="F88" s="96" t="s">
        <v>577</v>
      </c>
      <c r="G88" s="96" t="s">
        <v>597</v>
      </c>
      <c r="H88" s="96" t="s">
        <v>579</v>
      </c>
      <c r="I88" s="96" t="s">
        <v>580</v>
      </c>
      <c r="J88" s="95" t="s">
        <v>581</v>
      </c>
      <c r="K88" s="95" t="s">
        <v>610</v>
      </c>
      <c r="L88" s="98" t="s">
        <v>583</v>
      </c>
      <c r="M88" s="149" t="s">
        <v>606</v>
      </c>
      <c r="N88" s="96" t="s">
        <v>607</v>
      </c>
      <c r="O88" s="96" t="s">
        <v>585</v>
      </c>
      <c r="P88" s="97" t="s">
        <v>586</v>
      </c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s="247" customFormat="1" ht="12.75" customHeight="1">
      <c r="A89" s="374">
        <v>1</v>
      </c>
      <c r="B89" s="346">
        <v>44683</v>
      </c>
      <c r="C89" s="375"/>
      <c r="D89" s="376" t="s">
        <v>891</v>
      </c>
      <c r="E89" s="374" t="s">
        <v>589</v>
      </c>
      <c r="F89" s="374">
        <v>55.5</v>
      </c>
      <c r="G89" s="374">
        <v>29</v>
      </c>
      <c r="H89" s="377">
        <v>29</v>
      </c>
      <c r="I89" s="378" t="s">
        <v>892</v>
      </c>
      <c r="J89" s="342" t="s">
        <v>952</v>
      </c>
      <c r="K89" s="343">
        <f t="shared" ref="K89:K90" si="97">H89-F89</f>
        <v>-26.5</v>
      </c>
      <c r="L89" s="344">
        <v>100</v>
      </c>
      <c r="M89" s="345">
        <f t="shared" ref="M89:M90" si="98">(K89*N89)-L89</f>
        <v>-8050</v>
      </c>
      <c r="N89" s="343">
        <v>300</v>
      </c>
      <c r="O89" s="358" t="s">
        <v>599</v>
      </c>
      <c r="P89" s="346">
        <v>44685</v>
      </c>
      <c r="Q89" s="249"/>
      <c r="R89" s="250" t="s">
        <v>866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379">
        <v>2</v>
      </c>
      <c r="B90" s="329">
        <v>44683</v>
      </c>
      <c r="C90" s="380"/>
      <c r="D90" s="381" t="s">
        <v>890</v>
      </c>
      <c r="E90" s="379" t="s">
        <v>589</v>
      </c>
      <c r="F90" s="379">
        <v>82.5</v>
      </c>
      <c r="G90" s="379">
        <v>40</v>
      </c>
      <c r="H90" s="382">
        <v>107.5</v>
      </c>
      <c r="I90" s="383" t="s">
        <v>893</v>
      </c>
      <c r="J90" s="384" t="s">
        <v>608</v>
      </c>
      <c r="K90" s="385">
        <f t="shared" si="97"/>
        <v>25</v>
      </c>
      <c r="L90" s="386">
        <v>100</v>
      </c>
      <c r="M90" s="387">
        <f t="shared" si="98"/>
        <v>1150</v>
      </c>
      <c r="N90" s="385">
        <v>50</v>
      </c>
      <c r="O90" s="330" t="s">
        <v>587</v>
      </c>
      <c r="P90" s="329">
        <v>44685</v>
      </c>
      <c r="Q90" s="249"/>
      <c r="R90" s="250" t="s">
        <v>866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388">
        <v>3</v>
      </c>
      <c r="B91" s="389">
        <v>44685</v>
      </c>
      <c r="C91" s="390"/>
      <c r="D91" s="391" t="s">
        <v>898</v>
      </c>
      <c r="E91" s="388" t="s">
        <v>589</v>
      </c>
      <c r="F91" s="388">
        <v>92.5</v>
      </c>
      <c r="G91" s="388">
        <v>50</v>
      </c>
      <c r="H91" s="392">
        <v>50</v>
      </c>
      <c r="I91" s="393" t="s">
        <v>899</v>
      </c>
      <c r="J91" s="394" t="s">
        <v>847</v>
      </c>
      <c r="K91" s="395">
        <f t="shared" ref="K91" si="99">H91-F91</f>
        <v>-42.5</v>
      </c>
      <c r="L91" s="396">
        <v>100</v>
      </c>
      <c r="M91" s="397">
        <f t="shared" ref="M91" si="100">(K91*N91)-L91</f>
        <v>-2225</v>
      </c>
      <c r="N91" s="395">
        <v>50</v>
      </c>
      <c r="O91" s="398" t="s">
        <v>599</v>
      </c>
      <c r="P91" s="389">
        <v>44685</v>
      </c>
      <c r="Q91" s="249"/>
      <c r="R91" s="250" t="s">
        <v>866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88">
        <v>4</v>
      </c>
      <c r="B92" s="389">
        <v>44686</v>
      </c>
      <c r="C92" s="390"/>
      <c r="D92" s="391" t="s">
        <v>907</v>
      </c>
      <c r="E92" s="388" t="s">
        <v>589</v>
      </c>
      <c r="F92" s="388">
        <v>85</v>
      </c>
      <c r="G92" s="388">
        <v>10</v>
      </c>
      <c r="H92" s="392">
        <v>10</v>
      </c>
      <c r="I92" s="393" t="s">
        <v>908</v>
      </c>
      <c r="J92" s="394" t="s">
        <v>1007</v>
      </c>
      <c r="K92" s="395">
        <f t="shared" ref="K92:K94" si="101">H92-F92</f>
        <v>-75</v>
      </c>
      <c r="L92" s="396">
        <v>100</v>
      </c>
      <c r="M92" s="397">
        <f t="shared" ref="M92:M94" si="102">(K92*N92)-L92</f>
        <v>-1975</v>
      </c>
      <c r="N92" s="395">
        <v>25</v>
      </c>
      <c r="O92" s="398" t="s">
        <v>599</v>
      </c>
      <c r="P92" s="389">
        <v>44686</v>
      </c>
      <c r="Q92" s="249"/>
      <c r="R92" s="250" t="s">
        <v>866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379">
        <v>5</v>
      </c>
      <c r="B93" s="329">
        <v>44690</v>
      </c>
      <c r="C93" s="380"/>
      <c r="D93" s="381" t="s">
        <v>926</v>
      </c>
      <c r="E93" s="379" t="s">
        <v>589</v>
      </c>
      <c r="F93" s="379">
        <v>106</v>
      </c>
      <c r="G93" s="379">
        <v>65</v>
      </c>
      <c r="H93" s="382">
        <v>127.5</v>
      </c>
      <c r="I93" s="383" t="s">
        <v>927</v>
      </c>
      <c r="J93" s="384" t="s">
        <v>1006</v>
      </c>
      <c r="K93" s="385">
        <f t="shared" si="101"/>
        <v>21.5</v>
      </c>
      <c r="L93" s="386">
        <v>100</v>
      </c>
      <c r="M93" s="387">
        <f t="shared" si="102"/>
        <v>975</v>
      </c>
      <c r="N93" s="385">
        <v>50</v>
      </c>
      <c r="O93" s="330" t="s">
        <v>587</v>
      </c>
      <c r="P93" s="418">
        <v>44690</v>
      </c>
      <c r="Q93" s="249"/>
      <c r="R93" s="250" t="s">
        <v>588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388">
        <v>6</v>
      </c>
      <c r="B94" s="389">
        <v>44691</v>
      </c>
      <c r="C94" s="390"/>
      <c r="D94" s="391" t="s">
        <v>940</v>
      </c>
      <c r="E94" s="388" t="s">
        <v>589</v>
      </c>
      <c r="F94" s="388">
        <v>82.5</v>
      </c>
      <c r="G94" s="388">
        <v>35</v>
      </c>
      <c r="H94" s="392">
        <v>35</v>
      </c>
      <c r="I94" s="393" t="s">
        <v>941</v>
      </c>
      <c r="J94" s="394" t="s">
        <v>1008</v>
      </c>
      <c r="K94" s="395">
        <f t="shared" si="101"/>
        <v>-47.5</v>
      </c>
      <c r="L94" s="396">
        <v>100</v>
      </c>
      <c r="M94" s="397">
        <f t="shared" si="102"/>
        <v>-2475</v>
      </c>
      <c r="N94" s="395">
        <v>50</v>
      </c>
      <c r="O94" s="398" t="s">
        <v>599</v>
      </c>
      <c r="P94" s="419">
        <v>44691</v>
      </c>
      <c r="Q94" s="249"/>
      <c r="R94" s="250" t="s">
        <v>588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374">
        <v>7</v>
      </c>
      <c r="B95" s="346">
        <v>44692</v>
      </c>
      <c r="C95" s="375"/>
      <c r="D95" s="376" t="s">
        <v>942</v>
      </c>
      <c r="E95" s="374" t="s">
        <v>589</v>
      </c>
      <c r="F95" s="374">
        <v>92.5</v>
      </c>
      <c r="G95" s="374">
        <v>45</v>
      </c>
      <c r="H95" s="377">
        <v>45</v>
      </c>
      <c r="I95" s="378" t="s">
        <v>943</v>
      </c>
      <c r="J95" s="394" t="s">
        <v>1008</v>
      </c>
      <c r="K95" s="395">
        <f t="shared" ref="K95:K98" si="103">H95-F95</f>
        <v>-47.5</v>
      </c>
      <c r="L95" s="396">
        <v>100</v>
      </c>
      <c r="M95" s="397">
        <f t="shared" ref="M95:M98" si="104">(K95*N95)-L95</f>
        <v>-2475</v>
      </c>
      <c r="N95" s="395">
        <v>50</v>
      </c>
      <c r="O95" s="398" t="s">
        <v>599</v>
      </c>
      <c r="P95" s="419">
        <v>44692</v>
      </c>
      <c r="Q95" s="249"/>
      <c r="R95" s="250" t="s">
        <v>588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379">
        <v>8</v>
      </c>
      <c r="B96" s="329">
        <v>44692</v>
      </c>
      <c r="C96" s="380"/>
      <c r="D96" s="381" t="s">
        <v>946</v>
      </c>
      <c r="E96" s="379" t="s">
        <v>589</v>
      </c>
      <c r="F96" s="379">
        <v>195</v>
      </c>
      <c r="G96" s="379">
        <v>95</v>
      </c>
      <c r="H96" s="382">
        <v>245</v>
      </c>
      <c r="I96" s="383" t="s">
        <v>947</v>
      </c>
      <c r="J96" s="384" t="s">
        <v>1009</v>
      </c>
      <c r="K96" s="385">
        <f t="shared" si="103"/>
        <v>50</v>
      </c>
      <c r="L96" s="386">
        <v>100</v>
      </c>
      <c r="M96" s="387">
        <f t="shared" si="104"/>
        <v>1150</v>
      </c>
      <c r="N96" s="385">
        <v>25</v>
      </c>
      <c r="O96" s="330" t="s">
        <v>587</v>
      </c>
      <c r="P96" s="418">
        <v>44692</v>
      </c>
      <c r="Q96" s="249"/>
      <c r="R96" s="250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48">
        <v>9</v>
      </c>
      <c r="B97" s="346">
        <v>44692</v>
      </c>
      <c r="C97" s="347"/>
      <c r="D97" s="347" t="s">
        <v>948</v>
      </c>
      <c r="E97" s="348" t="s">
        <v>589</v>
      </c>
      <c r="F97" s="348">
        <v>50</v>
      </c>
      <c r="G97" s="348">
        <v>30</v>
      </c>
      <c r="H97" s="343">
        <v>30</v>
      </c>
      <c r="I97" s="343" t="s">
        <v>949</v>
      </c>
      <c r="J97" s="394" t="s">
        <v>1010</v>
      </c>
      <c r="K97" s="395">
        <f t="shared" si="103"/>
        <v>-20</v>
      </c>
      <c r="L97" s="396">
        <v>100</v>
      </c>
      <c r="M97" s="397">
        <f t="shared" si="104"/>
        <v>-5100</v>
      </c>
      <c r="N97" s="395">
        <v>250</v>
      </c>
      <c r="O97" s="398" t="s">
        <v>599</v>
      </c>
      <c r="P97" s="389">
        <v>44693</v>
      </c>
      <c r="Q97" s="249"/>
      <c r="R97" s="250" t="s">
        <v>588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48">
        <v>10</v>
      </c>
      <c r="B98" s="346">
        <v>44693</v>
      </c>
      <c r="C98" s="347"/>
      <c r="D98" s="347" t="s">
        <v>960</v>
      </c>
      <c r="E98" s="348" t="s">
        <v>589</v>
      </c>
      <c r="F98" s="348">
        <v>130</v>
      </c>
      <c r="G98" s="348">
        <v>30</v>
      </c>
      <c r="H98" s="343">
        <v>30</v>
      </c>
      <c r="I98" s="343" t="s">
        <v>961</v>
      </c>
      <c r="J98" s="394" t="s">
        <v>1011</v>
      </c>
      <c r="K98" s="395">
        <f t="shared" si="103"/>
        <v>-100</v>
      </c>
      <c r="L98" s="396">
        <v>100</v>
      </c>
      <c r="M98" s="397">
        <f t="shared" si="104"/>
        <v>-2600</v>
      </c>
      <c r="N98" s="395">
        <v>25</v>
      </c>
      <c r="O98" s="398" t="s">
        <v>599</v>
      </c>
      <c r="P98" s="389">
        <v>44693</v>
      </c>
      <c r="Q98" s="249"/>
      <c r="R98" s="250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79">
        <v>11</v>
      </c>
      <c r="B99" s="329">
        <v>44698</v>
      </c>
      <c r="C99" s="380"/>
      <c r="D99" s="381" t="s">
        <v>993</v>
      </c>
      <c r="E99" s="379" t="s">
        <v>589</v>
      </c>
      <c r="F99" s="379">
        <v>18.5</v>
      </c>
      <c r="G99" s="379">
        <v>10</v>
      </c>
      <c r="H99" s="382">
        <v>27</v>
      </c>
      <c r="I99" s="383" t="s">
        <v>994</v>
      </c>
      <c r="J99" s="384" t="s">
        <v>1005</v>
      </c>
      <c r="K99" s="385">
        <f t="shared" ref="K99" si="105">H99-F99</f>
        <v>8.5</v>
      </c>
      <c r="L99" s="386">
        <v>100</v>
      </c>
      <c r="M99" s="387">
        <f t="shared" ref="M99" si="106">(K99*N99)-L99</f>
        <v>5850</v>
      </c>
      <c r="N99" s="385">
        <v>700</v>
      </c>
      <c r="O99" s="330" t="s">
        <v>587</v>
      </c>
      <c r="P99" s="329">
        <v>44699</v>
      </c>
      <c r="Q99" s="249"/>
      <c r="R99" s="250" t="s">
        <v>588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48">
        <v>12</v>
      </c>
      <c r="B100" s="346">
        <v>44698</v>
      </c>
      <c r="C100" s="347"/>
      <c r="D100" s="347" t="s">
        <v>995</v>
      </c>
      <c r="E100" s="348" t="s">
        <v>589</v>
      </c>
      <c r="F100" s="348">
        <v>97.5</v>
      </c>
      <c r="G100" s="348">
        <v>60</v>
      </c>
      <c r="H100" s="343">
        <v>60</v>
      </c>
      <c r="I100" s="343" t="s">
        <v>996</v>
      </c>
      <c r="J100" s="394" t="s">
        <v>1012</v>
      </c>
      <c r="K100" s="395">
        <f t="shared" ref="K100" si="107">H100-F100</f>
        <v>-37.5</v>
      </c>
      <c r="L100" s="396">
        <v>100</v>
      </c>
      <c r="M100" s="397">
        <f t="shared" ref="M100" si="108">(K100*N100)-L100</f>
        <v>-1975</v>
      </c>
      <c r="N100" s="395">
        <v>50</v>
      </c>
      <c r="O100" s="398" t="s">
        <v>599</v>
      </c>
      <c r="P100" s="389">
        <v>44698</v>
      </c>
      <c r="Q100" s="249"/>
      <c r="R100" s="250" t="s">
        <v>866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48">
        <v>13</v>
      </c>
      <c r="B101" s="346">
        <v>44699</v>
      </c>
      <c r="C101" s="347"/>
      <c r="D101" s="347" t="s">
        <v>1016</v>
      </c>
      <c r="E101" s="348" t="s">
        <v>589</v>
      </c>
      <c r="F101" s="348">
        <v>33</v>
      </c>
      <c r="G101" s="348">
        <v>15</v>
      </c>
      <c r="H101" s="343">
        <v>15</v>
      </c>
      <c r="I101" s="343" t="s">
        <v>1017</v>
      </c>
      <c r="J101" s="394" t="s">
        <v>1026</v>
      </c>
      <c r="K101" s="395">
        <f t="shared" ref="K101:K102" si="109">H101-F101</f>
        <v>-18</v>
      </c>
      <c r="L101" s="396">
        <v>100</v>
      </c>
      <c r="M101" s="397">
        <f t="shared" ref="M101:M102" si="110">(K101*N101)-L101</f>
        <v>-5500</v>
      </c>
      <c r="N101" s="395">
        <v>300</v>
      </c>
      <c r="O101" s="398" t="s">
        <v>599</v>
      </c>
      <c r="P101" s="389">
        <v>44700</v>
      </c>
      <c r="Q101" s="249"/>
      <c r="R101" s="250" t="s">
        <v>866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48">
        <v>14</v>
      </c>
      <c r="B102" s="346">
        <v>44699</v>
      </c>
      <c r="C102" s="347"/>
      <c r="D102" s="347" t="s">
        <v>1018</v>
      </c>
      <c r="E102" s="348" t="s">
        <v>589</v>
      </c>
      <c r="F102" s="348">
        <v>41.5</v>
      </c>
      <c r="G102" s="348">
        <v>23</v>
      </c>
      <c r="H102" s="343">
        <v>23</v>
      </c>
      <c r="I102" s="343" t="s">
        <v>1019</v>
      </c>
      <c r="J102" s="394" t="s">
        <v>1027</v>
      </c>
      <c r="K102" s="395">
        <f t="shared" si="109"/>
        <v>-18.5</v>
      </c>
      <c r="L102" s="396">
        <v>100</v>
      </c>
      <c r="M102" s="397">
        <f t="shared" si="110"/>
        <v>-4725</v>
      </c>
      <c r="N102" s="395">
        <v>250</v>
      </c>
      <c r="O102" s="398" t="s">
        <v>599</v>
      </c>
      <c r="P102" s="389">
        <v>44700</v>
      </c>
      <c r="Q102" s="249"/>
      <c r="R102" s="250" t="s">
        <v>866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276">
        <v>15</v>
      </c>
      <c r="B103" s="329">
        <v>44700</v>
      </c>
      <c r="C103" s="413"/>
      <c r="D103" s="413" t="s">
        <v>1024</v>
      </c>
      <c r="E103" s="276" t="s">
        <v>589</v>
      </c>
      <c r="F103" s="276">
        <v>44.5</v>
      </c>
      <c r="G103" s="276">
        <v>15</v>
      </c>
      <c r="H103" s="385">
        <v>64.5</v>
      </c>
      <c r="I103" s="385" t="s">
        <v>1025</v>
      </c>
      <c r="J103" s="384" t="s">
        <v>953</v>
      </c>
      <c r="K103" s="385">
        <f t="shared" ref="K103" si="111">H103-F103</f>
        <v>20</v>
      </c>
      <c r="L103" s="386">
        <v>100</v>
      </c>
      <c r="M103" s="387">
        <f t="shared" ref="M103" si="112">(K103*N103)-L103</f>
        <v>900</v>
      </c>
      <c r="N103" s="385">
        <v>50</v>
      </c>
      <c r="O103" s="330" t="s">
        <v>587</v>
      </c>
      <c r="P103" s="329">
        <v>44700</v>
      </c>
      <c r="Q103" s="249"/>
      <c r="R103" s="250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251"/>
      <c r="B104" s="248"/>
      <c r="C104" s="313"/>
      <c r="D104" s="313"/>
      <c r="E104" s="251"/>
      <c r="F104" s="251"/>
      <c r="G104" s="251"/>
      <c r="H104" s="252"/>
      <c r="I104" s="252"/>
      <c r="J104" s="287"/>
      <c r="K104" s="252"/>
      <c r="L104" s="274"/>
      <c r="M104" s="275"/>
      <c r="N104" s="252"/>
      <c r="O104" s="287"/>
      <c r="P104" s="248"/>
      <c r="Q104" s="249"/>
      <c r="R104" s="250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63"/>
      <c r="B105" s="248"/>
      <c r="C105" s="364"/>
      <c r="D105" s="365"/>
      <c r="E105" s="363"/>
      <c r="F105" s="363"/>
      <c r="G105" s="363"/>
      <c r="H105" s="366"/>
      <c r="I105" s="367"/>
      <c r="J105" s="287"/>
      <c r="K105" s="252"/>
      <c r="L105" s="274"/>
      <c r="M105" s="275"/>
      <c r="N105" s="252"/>
      <c r="O105" s="287"/>
      <c r="P105" s="248"/>
      <c r="Q105" s="249"/>
      <c r="R105" s="250"/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ht="14.25" customHeight="1">
      <c r="A106" s="151"/>
      <c r="B106" s="156"/>
      <c r="C106" s="156"/>
      <c r="D106" s="157"/>
      <c r="E106" s="151"/>
      <c r="F106" s="158"/>
      <c r="G106" s="151"/>
      <c r="H106" s="151"/>
      <c r="I106" s="151"/>
      <c r="J106" s="156"/>
      <c r="K106" s="159"/>
      <c r="L106" s="151"/>
      <c r="M106" s="151"/>
      <c r="N106" s="151"/>
      <c r="O106" s="160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>
      <c r="A107" s="94" t="s">
        <v>611</v>
      </c>
      <c r="B107" s="161"/>
      <c r="C107" s="161"/>
      <c r="D107" s="162"/>
      <c r="E107" s="135"/>
      <c r="F107" s="6"/>
      <c r="G107" s="6"/>
      <c r="H107" s="136"/>
      <c r="I107" s="163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38.25" customHeight="1">
      <c r="A108" s="95" t="s">
        <v>16</v>
      </c>
      <c r="B108" s="96" t="s">
        <v>564</v>
      </c>
      <c r="C108" s="96"/>
      <c r="D108" s="97" t="s">
        <v>575</v>
      </c>
      <c r="E108" s="96" t="s">
        <v>576</v>
      </c>
      <c r="F108" s="96" t="s">
        <v>577</v>
      </c>
      <c r="G108" s="96" t="s">
        <v>578</v>
      </c>
      <c r="H108" s="96" t="s">
        <v>579</v>
      </c>
      <c r="I108" s="96" t="s">
        <v>580</v>
      </c>
      <c r="J108" s="95" t="s">
        <v>581</v>
      </c>
      <c r="K108" s="139" t="s">
        <v>598</v>
      </c>
      <c r="L108" s="140" t="s">
        <v>583</v>
      </c>
      <c r="M108" s="98" t="s">
        <v>584</v>
      </c>
      <c r="N108" s="96" t="s">
        <v>585</v>
      </c>
      <c r="O108" s="97" t="s">
        <v>586</v>
      </c>
      <c r="P108" s="96" t="s">
        <v>818</v>
      </c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s="247" customFormat="1" ht="14.25" customHeight="1">
      <c r="A109" s="448">
        <v>1</v>
      </c>
      <c r="B109" s="351">
        <v>44488</v>
      </c>
      <c r="C109" s="351"/>
      <c r="D109" s="352" t="s">
        <v>1034</v>
      </c>
      <c r="E109" s="353" t="s">
        <v>861</v>
      </c>
      <c r="F109" s="353">
        <v>235.25</v>
      </c>
      <c r="G109" s="353">
        <v>198</v>
      </c>
      <c r="H109" s="353">
        <v>273</v>
      </c>
      <c r="I109" s="353" t="s">
        <v>823</v>
      </c>
      <c r="J109" s="334" t="s">
        <v>1028</v>
      </c>
      <c r="K109" s="334">
        <f t="shared" ref="K109" si="113">H109-F109</f>
        <v>37.75</v>
      </c>
      <c r="L109" s="335">
        <f t="shared" ref="L109" si="114">(F109*-0.7)/100</f>
        <v>-1.6467499999999999</v>
      </c>
      <c r="M109" s="336">
        <f t="shared" ref="M109" si="115">(K109+L109)/F109</f>
        <v>0.15346758767268864</v>
      </c>
      <c r="N109" s="334" t="s">
        <v>587</v>
      </c>
      <c r="O109" s="337">
        <v>44700</v>
      </c>
      <c r="P109" s="334"/>
      <c r="Q109" s="246"/>
      <c r="R109" s="1" t="s">
        <v>588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49">
        <v>2</v>
      </c>
      <c r="B110" s="350">
        <v>44651</v>
      </c>
      <c r="C110" s="351"/>
      <c r="D110" s="352" t="s">
        <v>437</v>
      </c>
      <c r="E110" s="353" t="s">
        <v>589</v>
      </c>
      <c r="F110" s="353">
        <v>379</v>
      </c>
      <c r="G110" s="353">
        <v>348</v>
      </c>
      <c r="H110" s="353">
        <v>406</v>
      </c>
      <c r="I110" s="353" t="s">
        <v>864</v>
      </c>
      <c r="J110" s="334" t="s">
        <v>867</v>
      </c>
      <c r="K110" s="334">
        <f t="shared" ref="K110" si="116">H110-F110</f>
        <v>27</v>
      </c>
      <c r="L110" s="335">
        <f t="shared" ref="L110" si="117">(F110*-0.7)/100</f>
        <v>-2.653</v>
      </c>
      <c r="M110" s="336">
        <f t="shared" ref="M110" si="118">(K110+L110)/F110</f>
        <v>6.4240105540897097E-2</v>
      </c>
      <c r="N110" s="334" t="s">
        <v>587</v>
      </c>
      <c r="O110" s="337">
        <v>44657</v>
      </c>
      <c r="P110" s="334">
        <f>VLOOKUP(D110,'MidCap Intra'!B86:C640,2,0)</f>
        <v>372.4</v>
      </c>
      <c r="Q110" s="246"/>
      <c r="R110" s="246" t="s">
        <v>588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420">
        <v>3</v>
      </c>
      <c r="B111" s="421">
        <v>44658</v>
      </c>
      <c r="C111" s="422"/>
      <c r="D111" s="423" t="s">
        <v>415</v>
      </c>
      <c r="E111" s="424" t="s">
        <v>589</v>
      </c>
      <c r="F111" s="424">
        <v>450</v>
      </c>
      <c r="G111" s="424">
        <v>398</v>
      </c>
      <c r="H111" s="424">
        <v>398</v>
      </c>
      <c r="I111" s="424" t="s">
        <v>868</v>
      </c>
      <c r="J111" s="394" t="s">
        <v>1013</v>
      </c>
      <c r="K111" s="358">
        <f t="shared" ref="K111" si="119">H111-F111</f>
        <v>-52</v>
      </c>
      <c r="L111" s="371">
        <f t="shared" ref="L111" si="120">(F111*-0.7)/100</f>
        <v>-3.15</v>
      </c>
      <c r="M111" s="372">
        <f t="shared" ref="M111" si="121">(K111+L111)/F111</f>
        <v>-0.12255555555555556</v>
      </c>
      <c r="N111" s="398" t="s">
        <v>599</v>
      </c>
      <c r="O111" s="373">
        <v>44692</v>
      </c>
      <c r="P111" s="358">
        <f>VLOOKUP(D111,'MidCap Intra'!B87:C641,2,0)</f>
        <v>421.55</v>
      </c>
      <c r="Q111" s="246"/>
      <c r="R111" s="246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354">
        <v>4</v>
      </c>
      <c r="B112" s="355">
        <v>44687</v>
      </c>
      <c r="C112" s="356"/>
      <c r="D112" s="271" t="s">
        <v>71</v>
      </c>
      <c r="E112" s="357" t="s">
        <v>589</v>
      </c>
      <c r="F112" s="357" t="s">
        <v>911</v>
      </c>
      <c r="G112" s="357">
        <v>206</v>
      </c>
      <c r="H112" s="357"/>
      <c r="I112" s="357" t="s">
        <v>912</v>
      </c>
      <c r="J112" s="272" t="s">
        <v>590</v>
      </c>
      <c r="K112" s="354"/>
      <c r="L112" s="355"/>
      <c r="M112" s="356"/>
      <c r="N112" s="271"/>
      <c r="O112" s="357"/>
      <c r="P112" s="357"/>
      <c r="Q112" s="246"/>
      <c r="R112" s="246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ht="14.25" customHeight="1">
      <c r="A113" s="164"/>
      <c r="B113" s="141"/>
      <c r="C113" s="165"/>
      <c r="D113" s="100"/>
      <c r="E113" s="166"/>
      <c r="F113" s="166"/>
      <c r="G113" s="166"/>
      <c r="H113" s="166"/>
      <c r="I113" s="166"/>
      <c r="J113" s="166"/>
      <c r="K113" s="167"/>
      <c r="L113" s="168"/>
      <c r="M113" s="166"/>
      <c r="N113" s="169"/>
      <c r="O113" s="170"/>
      <c r="P113" s="170"/>
      <c r="R113" s="6"/>
      <c r="S113" s="41"/>
      <c r="T113" s="1"/>
      <c r="U113" s="1"/>
      <c r="V113" s="1"/>
      <c r="W113" s="1"/>
      <c r="X113" s="1"/>
      <c r="Y113" s="1"/>
      <c r="Z113" s="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</row>
    <row r="114" spans="1:38" ht="12.75" customHeight="1">
      <c r="A114" s="119" t="s">
        <v>591</v>
      </c>
      <c r="B114" s="119"/>
      <c r="C114" s="119"/>
      <c r="D114" s="119"/>
      <c r="E114" s="41"/>
      <c r="F114" s="127" t="s">
        <v>593</v>
      </c>
      <c r="G114" s="56"/>
      <c r="H114" s="56"/>
      <c r="I114" s="56"/>
      <c r="J114" s="6"/>
      <c r="K114" s="145"/>
      <c r="L114" s="146"/>
      <c r="M114" s="6"/>
      <c r="N114" s="109"/>
      <c r="O114" s="171"/>
      <c r="P114" s="1"/>
      <c r="Q114" s="1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26" t="s">
        <v>592</v>
      </c>
      <c r="B115" s="119"/>
      <c r="C115" s="119"/>
      <c r="D115" s="119"/>
      <c r="E115" s="6"/>
      <c r="F115" s="127" t="s">
        <v>595</v>
      </c>
      <c r="G115" s="6"/>
      <c r="H115" s="6" t="s">
        <v>814</v>
      </c>
      <c r="I115" s="6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26"/>
      <c r="B116" s="119"/>
      <c r="C116" s="119"/>
      <c r="D116" s="119"/>
      <c r="E116" s="6"/>
      <c r="F116" s="127"/>
      <c r="G116" s="6"/>
      <c r="H116" s="6"/>
      <c r="I116" s="6"/>
      <c r="J116" s="1"/>
      <c r="K116" s="6"/>
      <c r="L116" s="6"/>
      <c r="M116" s="6"/>
      <c r="N116" s="1"/>
      <c r="O116" s="1"/>
      <c r="Q116" s="1"/>
      <c r="R116" s="5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"/>
      <c r="B117" s="134" t="s">
        <v>612</v>
      </c>
      <c r="C117" s="134"/>
      <c r="D117" s="134"/>
      <c r="E117" s="134"/>
      <c r="F117" s="135"/>
      <c r="G117" s="6"/>
      <c r="H117" s="6"/>
      <c r="I117" s="136"/>
      <c r="J117" s="137"/>
      <c r="K117" s="138"/>
      <c r="L117" s="137"/>
      <c r="M117" s="6"/>
      <c r="N117" s="1"/>
      <c r="O117" s="1"/>
      <c r="Q117" s="1"/>
      <c r="R117" s="5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5" t="s">
        <v>16</v>
      </c>
      <c r="B118" s="96" t="s">
        <v>564</v>
      </c>
      <c r="C118" s="96"/>
      <c r="D118" s="97" t="s">
        <v>575</v>
      </c>
      <c r="E118" s="96" t="s">
        <v>576</v>
      </c>
      <c r="F118" s="96" t="s">
        <v>577</v>
      </c>
      <c r="G118" s="96" t="s">
        <v>597</v>
      </c>
      <c r="H118" s="96" t="s">
        <v>579</v>
      </c>
      <c r="I118" s="96" t="s">
        <v>580</v>
      </c>
      <c r="J118" s="172" t="s">
        <v>581</v>
      </c>
      <c r="K118" s="139" t="s">
        <v>598</v>
      </c>
      <c r="L118" s="149" t="s">
        <v>606</v>
      </c>
      <c r="M118" s="96" t="s">
        <v>607</v>
      </c>
      <c r="N118" s="140" t="s">
        <v>583</v>
      </c>
      <c r="O118" s="98" t="s">
        <v>584</v>
      </c>
      <c r="P118" s="96" t="s">
        <v>585</v>
      </c>
      <c r="Q118" s="97" t="s">
        <v>586</v>
      </c>
      <c r="R118" s="56"/>
      <c r="S118" s="1"/>
      <c r="T118" s="1"/>
      <c r="U118" s="1"/>
      <c r="V118" s="1"/>
      <c r="W118" s="1"/>
      <c r="X118" s="1"/>
      <c r="Y118" s="1"/>
      <c r="Z118" s="1"/>
    </row>
    <row r="119" spans="1:38" ht="14.25" customHeight="1">
      <c r="A119" s="101"/>
      <c r="B119" s="102"/>
      <c r="C119" s="173"/>
      <c r="D119" s="103"/>
      <c r="E119" s="104"/>
      <c r="F119" s="174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144"/>
      <c r="S119" s="113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8" ht="14.25" customHeight="1">
      <c r="A120" s="101"/>
      <c r="B120" s="102"/>
      <c r="C120" s="173"/>
      <c r="D120" s="103"/>
      <c r="E120" s="104"/>
      <c r="F120" s="174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144"/>
      <c r="S120" s="113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38" ht="14.25" customHeight="1">
      <c r="A121" s="101"/>
      <c r="B121" s="102"/>
      <c r="C121" s="173"/>
      <c r="D121" s="103"/>
      <c r="E121" s="104"/>
      <c r="F121" s="174"/>
      <c r="G121" s="101"/>
      <c r="H121" s="104"/>
      <c r="I121" s="105"/>
      <c r="J121" s="175"/>
      <c r="K121" s="175"/>
      <c r="L121" s="176"/>
      <c r="M121" s="99"/>
      <c r="N121" s="176"/>
      <c r="O121" s="177"/>
      <c r="P121" s="178"/>
      <c r="Q121" s="179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5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01"/>
      <c r="B123" s="102"/>
      <c r="C123" s="173"/>
      <c r="D123" s="103"/>
      <c r="E123" s="104"/>
      <c r="F123" s="175"/>
      <c r="G123" s="101"/>
      <c r="H123" s="104"/>
      <c r="I123" s="105"/>
      <c r="J123" s="175"/>
      <c r="K123" s="175"/>
      <c r="L123" s="176"/>
      <c r="M123" s="99"/>
      <c r="N123" s="176"/>
      <c r="O123" s="177"/>
      <c r="P123" s="178"/>
      <c r="Q123" s="179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01"/>
      <c r="B124" s="102"/>
      <c r="C124" s="173"/>
      <c r="D124" s="103"/>
      <c r="E124" s="104"/>
      <c r="F124" s="174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4"/>
      <c r="G125" s="101"/>
      <c r="H125" s="104"/>
      <c r="I125" s="105"/>
      <c r="J125" s="175"/>
      <c r="K125" s="175"/>
      <c r="L125" s="175"/>
      <c r="M125" s="175"/>
      <c r="N125" s="176"/>
      <c r="O125" s="180"/>
      <c r="P125" s="178"/>
      <c r="Q125" s="17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01"/>
      <c r="B126" s="102"/>
      <c r="C126" s="173"/>
      <c r="D126" s="103"/>
      <c r="E126" s="104"/>
      <c r="F126" s="175"/>
      <c r="G126" s="101"/>
      <c r="H126" s="104"/>
      <c r="I126" s="105"/>
      <c r="J126" s="175"/>
      <c r="K126" s="175"/>
      <c r="L126" s="176"/>
      <c r="M126" s="99"/>
      <c r="N126" s="176"/>
      <c r="O126" s="177"/>
      <c r="P126" s="178"/>
      <c r="Q126" s="179"/>
      <c r="R126" s="144"/>
      <c r="S126" s="11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1"/>
      <c r="B127" s="102"/>
      <c r="C127" s="173"/>
      <c r="D127" s="103"/>
      <c r="E127" s="104"/>
      <c r="F127" s="174"/>
      <c r="G127" s="101"/>
      <c r="H127" s="104"/>
      <c r="I127" s="105"/>
      <c r="J127" s="181"/>
      <c r="K127" s="181"/>
      <c r="L127" s="181"/>
      <c r="M127" s="181"/>
      <c r="N127" s="182"/>
      <c r="O127" s="177"/>
      <c r="P127" s="106"/>
      <c r="Q127" s="179"/>
      <c r="R127" s="144"/>
      <c r="S127" s="113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126"/>
      <c r="B128" s="119"/>
      <c r="C128" s="119"/>
      <c r="D128" s="119"/>
      <c r="E128" s="6"/>
      <c r="F128" s="127"/>
      <c r="G128" s="6"/>
      <c r="H128" s="6"/>
      <c r="I128" s="6"/>
      <c r="J128" s="1"/>
      <c r="K128" s="6"/>
      <c r="L128" s="6"/>
      <c r="M128" s="6"/>
      <c r="N128" s="1"/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26"/>
      <c r="B129" s="119"/>
      <c r="C129" s="119"/>
      <c r="D129" s="119"/>
      <c r="E129" s="6"/>
      <c r="F129" s="127"/>
      <c r="G129" s="56"/>
      <c r="H129" s="41"/>
      <c r="I129" s="56"/>
      <c r="J129" s="6"/>
      <c r="K129" s="145"/>
      <c r="L129" s="146"/>
      <c r="M129" s="6"/>
      <c r="N129" s="109"/>
      <c r="O129" s="147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56"/>
      <c r="B130" s="108"/>
      <c r="C130" s="108"/>
      <c r="D130" s="41"/>
      <c r="E130" s="56"/>
      <c r="F130" s="56"/>
      <c r="G130" s="56"/>
      <c r="H130" s="41"/>
      <c r="I130" s="56"/>
      <c r="J130" s="6"/>
      <c r="K130" s="145"/>
      <c r="L130" s="146"/>
      <c r="M130" s="6"/>
      <c r="N130" s="109"/>
      <c r="O130" s="147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41"/>
      <c r="B131" s="183" t="s">
        <v>613</v>
      </c>
      <c r="C131" s="183"/>
      <c r="D131" s="183"/>
      <c r="E131" s="183"/>
      <c r="F131" s="6"/>
      <c r="G131" s="6"/>
      <c r="H131" s="137"/>
      <c r="I131" s="6"/>
      <c r="J131" s="137"/>
      <c r="K131" s="138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38.25" customHeight="1">
      <c r="A132" s="95" t="s">
        <v>16</v>
      </c>
      <c r="B132" s="96" t="s">
        <v>564</v>
      </c>
      <c r="C132" s="96"/>
      <c r="D132" s="97" t="s">
        <v>575</v>
      </c>
      <c r="E132" s="96" t="s">
        <v>576</v>
      </c>
      <c r="F132" s="96" t="s">
        <v>577</v>
      </c>
      <c r="G132" s="96" t="s">
        <v>614</v>
      </c>
      <c r="H132" s="96" t="s">
        <v>615</v>
      </c>
      <c r="I132" s="96" t="s">
        <v>580</v>
      </c>
      <c r="J132" s="184" t="s">
        <v>581</v>
      </c>
      <c r="K132" s="96" t="s">
        <v>582</v>
      </c>
      <c r="L132" s="96" t="s">
        <v>616</v>
      </c>
      <c r="M132" s="96" t="s">
        <v>585</v>
      </c>
      <c r="N132" s="97" t="s">
        <v>586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</v>
      </c>
      <c r="B133" s="186">
        <v>41579</v>
      </c>
      <c r="C133" s="186"/>
      <c r="D133" s="187" t="s">
        <v>617</v>
      </c>
      <c r="E133" s="188" t="s">
        <v>618</v>
      </c>
      <c r="F133" s="189">
        <v>82</v>
      </c>
      <c r="G133" s="188" t="s">
        <v>619</v>
      </c>
      <c r="H133" s="188">
        <v>100</v>
      </c>
      <c r="I133" s="190">
        <v>100</v>
      </c>
      <c r="J133" s="191" t="s">
        <v>620</v>
      </c>
      <c r="K133" s="192">
        <f t="shared" ref="K133:K185" si="122">H133-F133</f>
        <v>18</v>
      </c>
      <c r="L133" s="193">
        <f t="shared" ref="L133:L185" si="123">K133/F133</f>
        <v>0.21951219512195122</v>
      </c>
      <c r="M133" s="188" t="s">
        <v>587</v>
      </c>
      <c r="N133" s="194">
        <v>42657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2</v>
      </c>
      <c r="B134" s="186">
        <v>41794</v>
      </c>
      <c r="C134" s="186"/>
      <c r="D134" s="187" t="s">
        <v>621</v>
      </c>
      <c r="E134" s="188" t="s">
        <v>589</v>
      </c>
      <c r="F134" s="189">
        <v>257</v>
      </c>
      <c r="G134" s="188" t="s">
        <v>619</v>
      </c>
      <c r="H134" s="188">
        <v>300</v>
      </c>
      <c r="I134" s="190">
        <v>300</v>
      </c>
      <c r="J134" s="191" t="s">
        <v>620</v>
      </c>
      <c r="K134" s="192">
        <f t="shared" si="122"/>
        <v>43</v>
      </c>
      <c r="L134" s="193">
        <f t="shared" si="123"/>
        <v>0.16731517509727625</v>
      </c>
      <c r="M134" s="188" t="s">
        <v>587</v>
      </c>
      <c r="N134" s="194">
        <v>41822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3</v>
      </c>
      <c r="B135" s="186">
        <v>41828</v>
      </c>
      <c r="C135" s="186"/>
      <c r="D135" s="187" t="s">
        <v>622</v>
      </c>
      <c r="E135" s="188" t="s">
        <v>589</v>
      </c>
      <c r="F135" s="189">
        <v>393</v>
      </c>
      <c r="G135" s="188" t="s">
        <v>619</v>
      </c>
      <c r="H135" s="188">
        <v>468</v>
      </c>
      <c r="I135" s="190">
        <v>468</v>
      </c>
      <c r="J135" s="191" t="s">
        <v>620</v>
      </c>
      <c r="K135" s="192">
        <f t="shared" si="122"/>
        <v>75</v>
      </c>
      <c r="L135" s="193">
        <f t="shared" si="123"/>
        <v>0.19083969465648856</v>
      </c>
      <c r="M135" s="188" t="s">
        <v>587</v>
      </c>
      <c r="N135" s="194">
        <v>41863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4</v>
      </c>
      <c r="B136" s="186">
        <v>41857</v>
      </c>
      <c r="C136" s="186"/>
      <c r="D136" s="187" t="s">
        <v>623</v>
      </c>
      <c r="E136" s="188" t="s">
        <v>589</v>
      </c>
      <c r="F136" s="189">
        <v>205</v>
      </c>
      <c r="G136" s="188" t="s">
        <v>619</v>
      </c>
      <c r="H136" s="188">
        <v>275</v>
      </c>
      <c r="I136" s="190">
        <v>250</v>
      </c>
      <c r="J136" s="191" t="s">
        <v>620</v>
      </c>
      <c r="K136" s="192">
        <f t="shared" si="122"/>
        <v>70</v>
      </c>
      <c r="L136" s="193">
        <f t="shared" si="123"/>
        <v>0.34146341463414637</v>
      </c>
      <c r="M136" s="188" t="s">
        <v>587</v>
      </c>
      <c r="N136" s="194">
        <v>41962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5</v>
      </c>
      <c r="B137" s="186">
        <v>41886</v>
      </c>
      <c r="C137" s="186"/>
      <c r="D137" s="187" t="s">
        <v>624</v>
      </c>
      <c r="E137" s="188" t="s">
        <v>589</v>
      </c>
      <c r="F137" s="189">
        <v>162</v>
      </c>
      <c r="G137" s="188" t="s">
        <v>619</v>
      </c>
      <c r="H137" s="188">
        <v>190</v>
      </c>
      <c r="I137" s="190">
        <v>190</v>
      </c>
      <c r="J137" s="191" t="s">
        <v>620</v>
      </c>
      <c r="K137" s="192">
        <f t="shared" si="122"/>
        <v>28</v>
      </c>
      <c r="L137" s="193">
        <f t="shared" si="123"/>
        <v>0.1728395061728395</v>
      </c>
      <c r="M137" s="188" t="s">
        <v>587</v>
      </c>
      <c r="N137" s="194">
        <v>42006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</v>
      </c>
      <c r="B138" s="186">
        <v>41886</v>
      </c>
      <c r="C138" s="186"/>
      <c r="D138" s="187" t="s">
        <v>625</v>
      </c>
      <c r="E138" s="188" t="s">
        <v>589</v>
      </c>
      <c r="F138" s="189">
        <v>75</v>
      </c>
      <c r="G138" s="188" t="s">
        <v>619</v>
      </c>
      <c r="H138" s="188">
        <v>91.5</v>
      </c>
      <c r="I138" s="190" t="s">
        <v>626</v>
      </c>
      <c r="J138" s="191" t="s">
        <v>627</v>
      </c>
      <c r="K138" s="192">
        <f t="shared" si="122"/>
        <v>16.5</v>
      </c>
      <c r="L138" s="193">
        <f t="shared" si="123"/>
        <v>0.22</v>
      </c>
      <c r="M138" s="188" t="s">
        <v>587</v>
      </c>
      <c r="N138" s="194">
        <v>41954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7</v>
      </c>
      <c r="B139" s="186">
        <v>41913</v>
      </c>
      <c r="C139" s="186"/>
      <c r="D139" s="187" t="s">
        <v>628</v>
      </c>
      <c r="E139" s="188" t="s">
        <v>589</v>
      </c>
      <c r="F139" s="189">
        <v>850</v>
      </c>
      <c r="G139" s="188" t="s">
        <v>619</v>
      </c>
      <c r="H139" s="188">
        <v>982.5</v>
      </c>
      <c r="I139" s="190">
        <v>1050</v>
      </c>
      <c r="J139" s="191" t="s">
        <v>629</v>
      </c>
      <c r="K139" s="192">
        <f t="shared" si="122"/>
        <v>132.5</v>
      </c>
      <c r="L139" s="193">
        <f t="shared" si="123"/>
        <v>0.15588235294117647</v>
      </c>
      <c r="M139" s="188" t="s">
        <v>587</v>
      </c>
      <c r="N139" s="194">
        <v>42039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8</v>
      </c>
      <c r="B140" s="186">
        <v>41913</v>
      </c>
      <c r="C140" s="186"/>
      <c r="D140" s="187" t="s">
        <v>630</v>
      </c>
      <c r="E140" s="188" t="s">
        <v>589</v>
      </c>
      <c r="F140" s="189">
        <v>475</v>
      </c>
      <c r="G140" s="188" t="s">
        <v>619</v>
      </c>
      <c r="H140" s="188">
        <v>515</v>
      </c>
      <c r="I140" s="190">
        <v>600</v>
      </c>
      <c r="J140" s="191" t="s">
        <v>631</v>
      </c>
      <c r="K140" s="192">
        <f t="shared" si="122"/>
        <v>40</v>
      </c>
      <c r="L140" s="193">
        <f t="shared" si="123"/>
        <v>8.4210526315789472E-2</v>
      </c>
      <c r="M140" s="188" t="s">
        <v>587</v>
      </c>
      <c r="N140" s="19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9</v>
      </c>
      <c r="B141" s="186">
        <v>41913</v>
      </c>
      <c r="C141" s="186"/>
      <c r="D141" s="187" t="s">
        <v>632</v>
      </c>
      <c r="E141" s="188" t="s">
        <v>589</v>
      </c>
      <c r="F141" s="189">
        <v>86</v>
      </c>
      <c r="G141" s="188" t="s">
        <v>619</v>
      </c>
      <c r="H141" s="188">
        <v>99</v>
      </c>
      <c r="I141" s="190">
        <v>140</v>
      </c>
      <c r="J141" s="191" t="s">
        <v>633</v>
      </c>
      <c r="K141" s="192">
        <f t="shared" si="122"/>
        <v>13</v>
      </c>
      <c r="L141" s="193">
        <f t="shared" si="123"/>
        <v>0.15116279069767441</v>
      </c>
      <c r="M141" s="188" t="s">
        <v>587</v>
      </c>
      <c r="N141" s="19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10</v>
      </c>
      <c r="B142" s="186">
        <v>41926</v>
      </c>
      <c r="C142" s="186"/>
      <c r="D142" s="187" t="s">
        <v>634</v>
      </c>
      <c r="E142" s="188" t="s">
        <v>589</v>
      </c>
      <c r="F142" s="189">
        <v>496.6</v>
      </c>
      <c r="G142" s="188" t="s">
        <v>619</v>
      </c>
      <c r="H142" s="188">
        <v>621</v>
      </c>
      <c r="I142" s="190">
        <v>580</v>
      </c>
      <c r="J142" s="191" t="s">
        <v>620</v>
      </c>
      <c r="K142" s="192">
        <f t="shared" si="122"/>
        <v>124.39999999999998</v>
      </c>
      <c r="L142" s="193">
        <f t="shared" si="123"/>
        <v>0.25050342327829234</v>
      </c>
      <c r="M142" s="188" t="s">
        <v>587</v>
      </c>
      <c r="N142" s="194">
        <v>42605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11</v>
      </c>
      <c r="B143" s="186">
        <v>41926</v>
      </c>
      <c r="C143" s="186"/>
      <c r="D143" s="187" t="s">
        <v>635</v>
      </c>
      <c r="E143" s="188" t="s">
        <v>589</v>
      </c>
      <c r="F143" s="189">
        <v>2481.9</v>
      </c>
      <c r="G143" s="188" t="s">
        <v>619</v>
      </c>
      <c r="H143" s="188">
        <v>2840</v>
      </c>
      <c r="I143" s="190">
        <v>2870</v>
      </c>
      <c r="J143" s="191" t="s">
        <v>636</v>
      </c>
      <c r="K143" s="192">
        <f t="shared" si="122"/>
        <v>358.09999999999991</v>
      </c>
      <c r="L143" s="193">
        <f t="shared" si="123"/>
        <v>0.14428462065353154</v>
      </c>
      <c r="M143" s="188" t="s">
        <v>587</v>
      </c>
      <c r="N143" s="194">
        <v>42017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12</v>
      </c>
      <c r="B144" s="186">
        <v>41928</v>
      </c>
      <c r="C144" s="186"/>
      <c r="D144" s="187" t="s">
        <v>637</v>
      </c>
      <c r="E144" s="188" t="s">
        <v>589</v>
      </c>
      <c r="F144" s="189">
        <v>84.5</v>
      </c>
      <c r="G144" s="188" t="s">
        <v>619</v>
      </c>
      <c r="H144" s="188">
        <v>93</v>
      </c>
      <c r="I144" s="190">
        <v>110</v>
      </c>
      <c r="J144" s="191" t="s">
        <v>638</v>
      </c>
      <c r="K144" s="192">
        <f t="shared" si="122"/>
        <v>8.5</v>
      </c>
      <c r="L144" s="193">
        <f t="shared" si="123"/>
        <v>0.10059171597633136</v>
      </c>
      <c r="M144" s="188" t="s">
        <v>587</v>
      </c>
      <c r="N144" s="19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13</v>
      </c>
      <c r="B145" s="186">
        <v>41928</v>
      </c>
      <c r="C145" s="186"/>
      <c r="D145" s="187" t="s">
        <v>639</v>
      </c>
      <c r="E145" s="188" t="s">
        <v>589</v>
      </c>
      <c r="F145" s="189">
        <v>401</v>
      </c>
      <c r="G145" s="188" t="s">
        <v>619</v>
      </c>
      <c r="H145" s="188">
        <v>428</v>
      </c>
      <c r="I145" s="190">
        <v>450</v>
      </c>
      <c r="J145" s="191" t="s">
        <v>640</v>
      </c>
      <c r="K145" s="192">
        <f t="shared" si="122"/>
        <v>27</v>
      </c>
      <c r="L145" s="193">
        <f t="shared" si="123"/>
        <v>6.7331670822942641E-2</v>
      </c>
      <c r="M145" s="188" t="s">
        <v>587</v>
      </c>
      <c r="N145" s="194">
        <v>42020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14</v>
      </c>
      <c r="B146" s="186">
        <v>41928</v>
      </c>
      <c r="C146" s="186"/>
      <c r="D146" s="187" t="s">
        <v>641</v>
      </c>
      <c r="E146" s="188" t="s">
        <v>589</v>
      </c>
      <c r="F146" s="189">
        <v>101</v>
      </c>
      <c r="G146" s="188" t="s">
        <v>619</v>
      </c>
      <c r="H146" s="188">
        <v>112</v>
      </c>
      <c r="I146" s="190">
        <v>120</v>
      </c>
      <c r="J146" s="191" t="s">
        <v>642</v>
      </c>
      <c r="K146" s="192">
        <f t="shared" si="122"/>
        <v>11</v>
      </c>
      <c r="L146" s="193">
        <f t="shared" si="123"/>
        <v>0.10891089108910891</v>
      </c>
      <c r="M146" s="188" t="s">
        <v>587</v>
      </c>
      <c r="N146" s="19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15</v>
      </c>
      <c r="B147" s="186">
        <v>41954</v>
      </c>
      <c r="C147" s="186"/>
      <c r="D147" s="187" t="s">
        <v>643</v>
      </c>
      <c r="E147" s="188" t="s">
        <v>589</v>
      </c>
      <c r="F147" s="189">
        <v>59</v>
      </c>
      <c r="G147" s="188" t="s">
        <v>619</v>
      </c>
      <c r="H147" s="188">
        <v>76</v>
      </c>
      <c r="I147" s="190">
        <v>76</v>
      </c>
      <c r="J147" s="191" t="s">
        <v>620</v>
      </c>
      <c r="K147" s="192">
        <f t="shared" si="122"/>
        <v>17</v>
      </c>
      <c r="L147" s="193">
        <f t="shared" si="123"/>
        <v>0.28813559322033899</v>
      </c>
      <c r="M147" s="188" t="s">
        <v>587</v>
      </c>
      <c r="N147" s="194">
        <v>43032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16</v>
      </c>
      <c r="B148" s="186">
        <v>41954</v>
      </c>
      <c r="C148" s="186"/>
      <c r="D148" s="187" t="s">
        <v>632</v>
      </c>
      <c r="E148" s="188" t="s">
        <v>589</v>
      </c>
      <c r="F148" s="189">
        <v>99</v>
      </c>
      <c r="G148" s="188" t="s">
        <v>619</v>
      </c>
      <c r="H148" s="188">
        <v>120</v>
      </c>
      <c r="I148" s="190">
        <v>120</v>
      </c>
      <c r="J148" s="191" t="s">
        <v>600</v>
      </c>
      <c r="K148" s="192">
        <f t="shared" si="122"/>
        <v>21</v>
      </c>
      <c r="L148" s="193">
        <f t="shared" si="123"/>
        <v>0.21212121212121213</v>
      </c>
      <c r="M148" s="188" t="s">
        <v>587</v>
      </c>
      <c r="N148" s="194">
        <v>41960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17</v>
      </c>
      <c r="B149" s="186">
        <v>41956</v>
      </c>
      <c r="C149" s="186"/>
      <c r="D149" s="187" t="s">
        <v>644</v>
      </c>
      <c r="E149" s="188" t="s">
        <v>589</v>
      </c>
      <c r="F149" s="189">
        <v>22</v>
      </c>
      <c r="G149" s="188" t="s">
        <v>619</v>
      </c>
      <c r="H149" s="188">
        <v>33.549999999999997</v>
      </c>
      <c r="I149" s="190">
        <v>32</v>
      </c>
      <c r="J149" s="191" t="s">
        <v>645</v>
      </c>
      <c r="K149" s="192">
        <f t="shared" si="122"/>
        <v>11.549999999999997</v>
      </c>
      <c r="L149" s="193">
        <f t="shared" si="123"/>
        <v>0.52499999999999991</v>
      </c>
      <c r="M149" s="188" t="s">
        <v>587</v>
      </c>
      <c r="N149" s="194">
        <v>42188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18</v>
      </c>
      <c r="B150" s="186">
        <v>41976</v>
      </c>
      <c r="C150" s="186"/>
      <c r="D150" s="187" t="s">
        <v>646</v>
      </c>
      <c r="E150" s="188" t="s">
        <v>589</v>
      </c>
      <c r="F150" s="189">
        <v>440</v>
      </c>
      <c r="G150" s="188" t="s">
        <v>619</v>
      </c>
      <c r="H150" s="188">
        <v>520</v>
      </c>
      <c r="I150" s="190">
        <v>520</v>
      </c>
      <c r="J150" s="191" t="s">
        <v>647</v>
      </c>
      <c r="K150" s="192">
        <f t="shared" si="122"/>
        <v>80</v>
      </c>
      <c r="L150" s="193">
        <f t="shared" si="123"/>
        <v>0.18181818181818182</v>
      </c>
      <c r="M150" s="188" t="s">
        <v>587</v>
      </c>
      <c r="N150" s="194">
        <v>42208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19</v>
      </c>
      <c r="B151" s="186">
        <v>41976</v>
      </c>
      <c r="C151" s="186"/>
      <c r="D151" s="187" t="s">
        <v>648</v>
      </c>
      <c r="E151" s="188" t="s">
        <v>589</v>
      </c>
      <c r="F151" s="189">
        <v>360</v>
      </c>
      <c r="G151" s="188" t="s">
        <v>619</v>
      </c>
      <c r="H151" s="188">
        <v>427</v>
      </c>
      <c r="I151" s="190">
        <v>425</v>
      </c>
      <c r="J151" s="191" t="s">
        <v>649</v>
      </c>
      <c r="K151" s="192">
        <f t="shared" si="122"/>
        <v>67</v>
      </c>
      <c r="L151" s="193">
        <f t="shared" si="123"/>
        <v>0.18611111111111112</v>
      </c>
      <c r="M151" s="188" t="s">
        <v>587</v>
      </c>
      <c r="N151" s="194">
        <v>42058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20</v>
      </c>
      <c r="B152" s="186">
        <v>42012</v>
      </c>
      <c r="C152" s="186"/>
      <c r="D152" s="187" t="s">
        <v>650</v>
      </c>
      <c r="E152" s="188" t="s">
        <v>589</v>
      </c>
      <c r="F152" s="189">
        <v>360</v>
      </c>
      <c r="G152" s="188" t="s">
        <v>619</v>
      </c>
      <c r="H152" s="188">
        <v>455</v>
      </c>
      <c r="I152" s="190">
        <v>420</v>
      </c>
      <c r="J152" s="191" t="s">
        <v>651</v>
      </c>
      <c r="K152" s="192">
        <f t="shared" si="122"/>
        <v>95</v>
      </c>
      <c r="L152" s="193">
        <f t="shared" si="123"/>
        <v>0.2638888888888889</v>
      </c>
      <c r="M152" s="188" t="s">
        <v>587</v>
      </c>
      <c r="N152" s="194">
        <v>42024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21</v>
      </c>
      <c r="B153" s="186">
        <v>42012</v>
      </c>
      <c r="C153" s="186"/>
      <c r="D153" s="187" t="s">
        <v>652</v>
      </c>
      <c r="E153" s="188" t="s">
        <v>589</v>
      </c>
      <c r="F153" s="189">
        <v>130</v>
      </c>
      <c r="G153" s="188"/>
      <c r="H153" s="188">
        <v>175.5</v>
      </c>
      <c r="I153" s="190">
        <v>165</v>
      </c>
      <c r="J153" s="191" t="s">
        <v>653</v>
      </c>
      <c r="K153" s="192">
        <f t="shared" si="122"/>
        <v>45.5</v>
      </c>
      <c r="L153" s="193">
        <f t="shared" si="123"/>
        <v>0.35</v>
      </c>
      <c r="M153" s="188" t="s">
        <v>587</v>
      </c>
      <c r="N153" s="194">
        <v>43088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22</v>
      </c>
      <c r="B154" s="186">
        <v>42040</v>
      </c>
      <c r="C154" s="186"/>
      <c r="D154" s="187" t="s">
        <v>381</v>
      </c>
      <c r="E154" s="188" t="s">
        <v>618</v>
      </c>
      <c r="F154" s="189">
        <v>98</v>
      </c>
      <c r="G154" s="188"/>
      <c r="H154" s="188">
        <v>120</v>
      </c>
      <c r="I154" s="190">
        <v>120</v>
      </c>
      <c r="J154" s="191" t="s">
        <v>620</v>
      </c>
      <c r="K154" s="192">
        <f t="shared" si="122"/>
        <v>22</v>
      </c>
      <c r="L154" s="193">
        <f t="shared" si="123"/>
        <v>0.22448979591836735</v>
      </c>
      <c r="M154" s="188" t="s">
        <v>587</v>
      </c>
      <c r="N154" s="194">
        <v>42753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23</v>
      </c>
      <c r="B155" s="186">
        <v>42040</v>
      </c>
      <c r="C155" s="186"/>
      <c r="D155" s="187" t="s">
        <v>654</v>
      </c>
      <c r="E155" s="188" t="s">
        <v>618</v>
      </c>
      <c r="F155" s="189">
        <v>196</v>
      </c>
      <c r="G155" s="188"/>
      <c r="H155" s="188">
        <v>262</v>
      </c>
      <c r="I155" s="190">
        <v>255</v>
      </c>
      <c r="J155" s="191" t="s">
        <v>620</v>
      </c>
      <c r="K155" s="192">
        <f t="shared" si="122"/>
        <v>66</v>
      </c>
      <c r="L155" s="193">
        <f t="shared" si="123"/>
        <v>0.33673469387755101</v>
      </c>
      <c r="M155" s="188" t="s">
        <v>587</v>
      </c>
      <c r="N155" s="194">
        <v>42599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24</v>
      </c>
      <c r="B156" s="196">
        <v>42067</v>
      </c>
      <c r="C156" s="196"/>
      <c r="D156" s="197" t="s">
        <v>380</v>
      </c>
      <c r="E156" s="198" t="s">
        <v>618</v>
      </c>
      <c r="F156" s="199">
        <v>235</v>
      </c>
      <c r="G156" s="199"/>
      <c r="H156" s="200">
        <v>77</v>
      </c>
      <c r="I156" s="200" t="s">
        <v>655</v>
      </c>
      <c r="J156" s="201" t="s">
        <v>656</v>
      </c>
      <c r="K156" s="202">
        <f t="shared" si="122"/>
        <v>-158</v>
      </c>
      <c r="L156" s="203">
        <f t="shared" si="123"/>
        <v>-0.67234042553191486</v>
      </c>
      <c r="M156" s="199" t="s">
        <v>599</v>
      </c>
      <c r="N156" s="196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25</v>
      </c>
      <c r="B157" s="186">
        <v>42067</v>
      </c>
      <c r="C157" s="186"/>
      <c r="D157" s="187" t="s">
        <v>657</v>
      </c>
      <c r="E157" s="188" t="s">
        <v>618</v>
      </c>
      <c r="F157" s="189">
        <v>185</v>
      </c>
      <c r="G157" s="188"/>
      <c r="H157" s="188">
        <v>224</v>
      </c>
      <c r="I157" s="190" t="s">
        <v>658</v>
      </c>
      <c r="J157" s="191" t="s">
        <v>620</v>
      </c>
      <c r="K157" s="192">
        <f t="shared" si="122"/>
        <v>39</v>
      </c>
      <c r="L157" s="193">
        <f t="shared" si="123"/>
        <v>0.21081081081081082</v>
      </c>
      <c r="M157" s="188" t="s">
        <v>587</v>
      </c>
      <c r="N157" s="194">
        <v>42647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5">
        <v>26</v>
      </c>
      <c r="B158" s="196">
        <v>42090</v>
      </c>
      <c r="C158" s="196"/>
      <c r="D158" s="204" t="s">
        <v>659</v>
      </c>
      <c r="E158" s="199" t="s">
        <v>618</v>
      </c>
      <c r="F158" s="199">
        <v>49.5</v>
      </c>
      <c r="G158" s="200"/>
      <c r="H158" s="200">
        <v>15.85</v>
      </c>
      <c r="I158" s="200">
        <v>67</v>
      </c>
      <c r="J158" s="201" t="s">
        <v>660</v>
      </c>
      <c r="K158" s="200">
        <f t="shared" si="122"/>
        <v>-33.65</v>
      </c>
      <c r="L158" s="205">
        <f t="shared" si="123"/>
        <v>-0.67979797979797973</v>
      </c>
      <c r="M158" s="199" t="s">
        <v>599</v>
      </c>
      <c r="N158" s="206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27</v>
      </c>
      <c r="B159" s="186">
        <v>42093</v>
      </c>
      <c r="C159" s="186"/>
      <c r="D159" s="187" t="s">
        <v>661</v>
      </c>
      <c r="E159" s="188" t="s">
        <v>618</v>
      </c>
      <c r="F159" s="189">
        <v>183.5</v>
      </c>
      <c r="G159" s="188"/>
      <c r="H159" s="188">
        <v>219</v>
      </c>
      <c r="I159" s="190">
        <v>218</v>
      </c>
      <c r="J159" s="191" t="s">
        <v>662</v>
      </c>
      <c r="K159" s="192">
        <f t="shared" si="122"/>
        <v>35.5</v>
      </c>
      <c r="L159" s="193">
        <f t="shared" si="123"/>
        <v>0.19346049046321526</v>
      </c>
      <c r="M159" s="188" t="s">
        <v>587</v>
      </c>
      <c r="N159" s="194">
        <v>42103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28</v>
      </c>
      <c r="B160" s="186">
        <v>42114</v>
      </c>
      <c r="C160" s="186"/>
      <c r="D160" s="187" t="s">
        <v>663</v>
      </c>
      <c r="E160" s="188" t="s">
        <v>618</v>
      </c>
      <c r="F160" s="189">
        <f>(227+237)/2</f>
        <v>232</v>
      </c>
      <c r="G160" s="188"/>
      <c r="H160" s="188">
        <v>298</v>
      </c>
      <c r="I160" s="190">
        <v>298</v>
      </c>
      <c r="J160" s="191" t="s">
        <v>620</v>
      </c>
      <c r="K160" s="192">
        <f t="shared" si="122"/>
        <v>66</v>
      </c>
      <c r="L160" s="193">
        <f t="shared" si="123"/>
        <v>0.28448275862068967</v>
      </c>
      <c r="M160" s="188" t="s">
        <v>587</v>
      </c>
      <c r="N160" s="194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29</v>
      </c>
      <c r="B161" s="186">
        <v>42128</v>
      </c>
      <c r="C161" s="186"/>
      <c r="D161" s="187" t="s">
        <v>664</v>
      </c>
      <c r="E161" s="188" t="s">
        <v>589</v>
      </c>
      <c r="F161" s="189">
        <v>385</v>
      </c>
      <c r="G161" s="188"/>
      <c r="H161" s="188">
        <f>212.5+331</f>
        <v>543.5</v>
      </c>
      <c r="I161" s="190">
        <v>510</v>
      </c>
      <c r="J161" s="191" t="s">
        <v>665</v>
      </c>
      <c r="K161" s="192">
        <f t="shared" si="122"/>
        <v>158.5</v>
      </c>
      <c r="L161" s="193">
        <f t="shared" si="123"/>
        <v>0.41168831168831171</v>
      </c>
      <c r="M161" s="188" t="s">
        <v>587</v>
      </c>
      <c r="N161" s="194">
        <v>42235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30</v>
      </c>
      <c r="B162" s="186">
        <v>42128</v>
      </c>
      <c r="C162" s="186"/>
      <c r="D162" s="187" t="s">
        <v>666</v>
      </c>
      <c r="E162" s="188" t="s">
        <v>589</v>
      </c>
      <c r="F162" s="189">
        <v>115.5</v>
      </c>
      <c r="G162" s="188"/>
      <c r="H162" s="188">
        <v>146</v>
      </c>
      <c r="I162" s="190">
        <v>142</v>
      </c>
      <c r="J162" s="191" t="s">
        <v>667</v>
      </c>
      <c r="K162" s="192">
        <f t="shared" si="122"/>
        <v>30.5</v>
      </c>
      <c r="L162" s="193">
        <f t="shared" si="123"/>
        <v>0.26406926406926406</v>
      </c>
      <c r="M162" s="188" t="s">
        <v>587</v>
      </c>
      <c r="N162" s="194">
        <v>42202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31</v>
      </c>
      <c r="B163" s="186">
        <v>42151</v>
      </c>
      <c r="C163" s="186"/>
      <c r="D163" s="187" t="s">
        <v>668</v>
      </c>
      <c r="E163" s="188" t="s">
        <v>589</v>
      </c>
      <c r="F163" s="189">
        <v>237.5</v>
      </c>
      <c r="G163" s="188"/>
      <c r="H163" s="188">
        <v>279.5</v>
      </c>
      <c r="I163" s="190">
        <v>278</v>
      </c>
      <c r="J163" s="191" t="s">
        <v>620</v>
      </c>
      <c r="K163" s="192">
        <f t="shared" si="122"/>
        <v>42</v>
      </c>
      <c r="L163" s="193">
        <f t="shared" si="123"/>
        <v>0.17684210526315788</v>
      </c>
      <c r="M163" s="188" t="s">
        <v>587</v>
      </c>
      <c r="N163" s="194">
        <v>42222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32</v>
      </c>
      <c r="B164" s="186">
        <v>42174</v>
      </c>
      <c r="C164" s="186"/>
      <c r="D164" s="187" t="s">
        <v>639</v>
      </c>
      <c r="E164" s="188" t="s">
        <v>618</v>
      </c>
      <c r="F164" s="189">
        <v>340</v>
      </c>
      <c r="G164" s="188"/>
      <c r="H164" s="188">
        <v>448</v>
      </c>
      <c r="I164" s="190">
        <v>448</v>
      </c>
      <c r="J164" s="191" t="s">
        <v>620</v>
      </c>
      <c r="K164" s="192">
        <f t="shared" si="122"/>
        <v>108</v>
      </c>
      <c r="L164" s="193">
        <f t="shared" si="123"/>
        <v>0.31764705882352939</v>
      </c>
      <c r="M164" s="188" t="s">
        <v>587</v>
      </c>
      <c r="N164" s="194">
        <v>43018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33</v>
      </c>
      <c r="B165" s="186">
        <v>42191</v>
      </c>
      <c r="C165" s="186"/>
      <c r="D165" s="187" t="s">
        <v>669</v>
      </c>
      <c r="E165" s="188" t="s">
        <v>618</v>
      </c>
      <c r="F165" s="189">
        <v>390</v>
      </c>
      <c r="G165" s="188"/>
      <c r="H165" s="188">
        <v>460</v>
      </c>
      <c r="I165" s="190">
        <v>460</v>
      </c>
      <c r="J165" s="191" t="s">
        <v>620</v>
      </c>
      <c r="K165" s="192">
        <f t="shared" si="122"/>
        <v>70</v>
      </c>
      <c r="L165" s="193">
        <f t="shared" si="123"/>
        <v>0.17948717948717949</v>
      </c>
      <c r="M165" s="188" t="s">
        <v>587</v>
      </c>
      <c r="N165" s="194">
        <v>42478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34</v>
      </c>
      <c r="B166" s="196">
        <v>42195</v>
      </c>
      <c r="C166" s="196"/>
      <c r="D166" s="197" t="s">
        <v>670</v>
      </c>
      <c r="E166" s="198" t="s">
        <v>618</v>
      </c>
      <c r="F166" s="199">
        <v>122.5</v>
      </c>
      <c r="G166" s="199"/>
      <c r="H166" s="200">
        <v>61</v>
      </c>
      <c r="I166" s="200">
        <v>172</v>
      </c>
      <c r="J166" s="201" t="s">
        <v>671</v>
      </c>
      <c r="K166" s="202">
        <f t="shared" si="122"/>
        <v>-61.5</v>
      </c>
      <c r="L166" s="203">
        <f t="shared" si="123"/>
        <v>-0.50204081632653064</v>
      </c>
      <c r="M166" s="199" t="s">
        <v>599</v>
      </c>
      <c r="N166" s="196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35</v>
      </c>
      <c r="B167" s="186">
        <v>42219</v>
      </c>
      <c r="C167" s="186"/>
      <c r="D167" s="187" t="s">
        <v>672</v>
      </c>
      <c r="E167" s="188" t="s">
        <v>618</v>
      </c>
      <c r="F167" s="189">
        <v>297.5</v>
      </c>
      <c r="G167" s="188"/>
      <c r="H167" s="188">
        <v>350</v>
      </c>
      <c r="I167" s="190">
        <v>360</v>
      </c>
      <c r="J167" s="191" t="s">
        <v>673</v>
      </c>
      <c r="K167" s="192">
        <f t="shared" si="122"/>
        <v>52.5</v>
      </c>
      <c r="L167" s="193">
        <f t="shared" si="123"/>
        <v>0.17647058823529413</v>
      </c>
      <c r="M167" s="188" t="s">
        <v>587</v>
      </c>
      <c r="N167" s="194">
        <v>42232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36</v>
      </c>
      <c r="B168" s="186">
        <v>42219</v>
      </c>
      <c r="C168" s="186"/>
      <c r="D168" s="187" t="s">
        <v>674</v>
      </c>
      <c r="E168" s="188" t="s">
        <v>618</v>
      </c>
      <c r="F168" s="189">
        <v>115.5</v>
      </c>
      <c r="G168" s="188"/>
      <c r="H168" s="188">
        <v>149</v>
      </c>
      <c r="I168" s="190">
        <v>140</v>
      </c>
      <c r="J168" s="191" t="s">
        <v>675</v>
      </c>
      <c r="K168" s="192">
        <f t="shared" si="122"/>
        <v>33.5</v>
      </c>
      <c r="L168" s="193">
        <f t="shared" si="123"/>
        <v>0.29004329004329005</v>
      </c>
      <c r="M168" s="188" t="s">
        <v>587</v>
      </c>
      <c r="N168" s="194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37</v>
      </c>
      <c r="B169" s="186">
        <v>42251</v>
      </c>
      <c r="C169" s="186"/>
      <c r="D169" s="187" t="s">
        <v>668</v>
      </c>
      <c r="E169" s="188" t="s">
        <v>618</v>
      </c>
      <c r="F169" s="189">
        <v>226</v>
      </c>
      <c r="G169" s="188"/>
      <c r="H169" s="188">
        <v>292</v>
      </c>
      <c r="I169" s="190">
        <v>292</v>
      </c>
      <c r="J169" s="191" t="s">
        <v>676</v>
      </c>
      <c r="K169" s="192">
        <f t="shared" si="122"/>
        <v>66</v>
      </c>
      <c r="L169" s="193">
        <f t="shared" si="123"/>
        <v>0.29203539823008851</v>
      </c>
      <c r="M169" s="188" t="s">
        <v>587</v>
      </c>
      <c r="N169" s="194">
        <v>42286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38</v>
      </c>
      <c r="B170" s="186">
        <v>42254</v>
      </c>
      <c r="C170" s="186"/>
      <c r="D170" s="187" t="s">
        <v>663</v>
      </c>
      <c r="E170" s="188" t="s">
        <v>618</v>
      </c>
      <c r="F170" s="189">
        <v>232.5</v>
      </c>
      <c r="G170" s="188"/>
      <c r="H170" s="188">
        <v>312.5</v>
      </c>
      <c r="I170" s="190">
        <v>310</v>
      </c>
      <c r="J170" s="191" t="s">
        <v>620</v>
      </c>
      <c r="K170" s="192">
        <f t="shared" si="122"/>
        <v>80</v>
      </c>
      <c r="L170" s="193">
        <f t="shared" si="123"/>
        <v>0.34408602150537637</v>
      </c>
      <c r="M170" s="188" t="s">
        <v>587</v>
      </c>
      <c r="N170" s="194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39</v>
      </c>
      <c r="B171" s="186">
        <v>42268</v>
      </c>
      <c r="C171" s="186"/>
      <c r="D171" s="187" t="s">
        <v>677</v>
      </c>
      <c r="E171" s="188" t="s">
        <v>618</v>
      </c>
      <c r="F171" s="189">
        <v>196.5</v>
      </c>
      <c r="G171" s="188"/>
      <c r="H171" s="188">
        <v>238</v>
      </c>
      <c r="I171" s="190">
        <v>238</v>
      </c>
      <c r="J171" s="191" t="s">
        <v>676</v>
      </c>
      <c r="K171" s="192">
        <f t="shared" si="122"/>
        <v>41.5</v>
      </c>
      <c r="L171" s="193">
        <f t="shared" si="123"/>
        <v>0.21119592875318066</v>
      </c>
      <c r="M171" s="188" t="s">
        <v>587</v>
      </c>
      <c r="N171" s="194">
        <v>42291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40</v>
      </c>
      <c r="B172" s="186">
        <v>42271</v>
      </c>
      <c r="C172" s="186"/>
      <c r="D172" s="187" t="s">
        <v>617</v>
      </c>
      <c r="E172" s="188" t="s">
        <v>618</v>
      </c>
      <c r="F172" s="189">
        <v>65</v>
      </c>
      <c r="G172" s="188"/>
      <c r="H172" s="188">
        <v>82</v>
      </c>
      <c r="I172" s="190">
        <v>82</v>
      </c>
      <c r="J172" s="191" t="s">
        <v>676</v>
      </c>
      <c r="K172" s="192">
        <f t="shared" si="122"/>
        <v>17</v>
      </c>
      <c r="L172" s="193">
        <f t="shared" si="123"/>
        <v>0.26153846153846155</v>
      </c>
      <c r="M172" s="188" t="s">
        <v>587</v>
      </c>
      <c r="N172" s="194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41</v>
      </c>
      <c r="B173" s="186">
        <v>42291</v>
      </c>
      <c r="C173" s="186"/>
      <c r="D173" s="187" t="s">
        <v>678</v>
      </c>
      <c r="E173" s="188" t="s">
        <v>618</v>
      </c>
      <c r="F173" s="189">
        <v>144</v>
      </c>
      <c r="G173" s="188"/>
      <c r="H173" s="188">
        <v>182.5</v>
      </c>
      <c r="I173" s="190">
        <v>181</v>
      </c>
      <c r="J173" s="191" t="s">
        <v>676</v>
      </c>
      <c r="K173" s="192">
        <f t="shared" si="122"/>
        <v>38.5</v>
      </c>
      <c r="L173" s="193">
        <f t="shared" si="123"/>
        <v>0.2673611111111111</v>
      </c>
      <c r="M173" s="188" t="s">
        <v>587</v>
      </c>
      <c r="N173" s="194">
        <v>42817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42</v>
      </c>
      <c r="B174" s="186">
        <v>42291</v>
      </c>
      <c r="C174" s="186"/>
      <c r="D174" s="187" t="s">
        <v>679</v>
      </c>
      <c r="E174" s="188" t="s">
        <v>618</v>
      </c>
      <c r="F174" s="189">
        <v>264</v>
      </c>
      <c r="G174" s="188"/>
      <c r="H174" s="188">
        <v>311</v>
      </c>
      <c r="I174" s="190">
        <v>311</v>
      </c>
      <c r="J174" s="191" t="s">
        <v>676</v>
      </c>
      <c r="K174" s="192">
        <f t="shared" si="122"/>
        <v>47</v>
      </c>
      <c r="L174" s="193">
        <f t="shared" si="123"/>
        <v>0.17803030303030304</v>
      </c>
      <c r="M174" s="188" t="s">
        <v>587</v>
      </c>
      <c r="N174" s="194">
        <v>42604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43</v>
      </c>
      <c r="B175" s="186">
        <v>42318</v>
      </c>
      <c r="C175" s="186"/>
      <c r="D175" s="187" t="s">
        <v>680</v>
      </c>
      <c r="E175" s="188" t="s">
        <v>589</v>
      </c>
      <c r="F175" s="189">
        <v>549.5</v>
      </c>
      <c r="G175" s="188"/>
      <c r="H175" s="188">
        <v>630</v>
      </c>
      <c r="I175" s="190">
        <v>630</v>
      </c>
      <c r="J175" s="191" t="s">
        <v>676</v>
      </c>
      <c r="K175" s="192">
        <f t="shared" si="122"/>
        <v>80.5</v>
      </c>
      <c r="L175" s="193">
        <f t="shared" si="123"/>
        <v>0.1464968152866242</v>
      </c>
      <c r="M175" s="188" t="s">
        <v>587</v>
      </c>
      <c r="N175" s="194">
        <v>42419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44</v>
      </c>
      <c r="B176" s="186">
        <v>42342</v>
      </c>
      <c r="C176" s="186"/>
      <c r="D176" s="187" t="s">
        <v>681</v>
      </c>
      <c r="E176" s="188" t="s">
        <v>618</v>
      </c>
      <c r="F176" s="189">
        <v>1027.5</v>
      </c>
      <c r="G176" s="188"/>
      <c r="H176" s="188">
        <v>1315</v>
      </c>
      <c r="I176" s="190">
        <v>1250</v>
      </c>
      <c r="J176" s="191" t="s">
        <v>676</v>
      </c>
      <c r="K176" s="192">
        <f t="shared" si="122"/>
        <v>287.5</v>
      </c>
      <c r="L176" s="193">
        <f t="shared" si="123"/>
        <v>0.27980535279805352</v>
      </c>
      <c r="M176" s="188" t="s">
        <v>587</v>
      </c>
      <c r="N176" s="194">
        <v>43244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45</v>
      </c>
      <c r="B177" s="186">
        <v>42367</v>
      </c>
      <c r="C177" s="186"/>
      <c r="D177" s="187" t="s">
        <v>682</v>
      </c>
      <c r="E177" s="188" t="s">
        <v>618</v>
      </c>
      <c r="F177" s="189">
        <v>465</v>
      </c>
      <c r="G177" s="188"/>
      <c r="H177" s="188">
        <v>540</v>
      </c>
      <c r="I177" s="190">
        <v>540</v>
      </c>
      <c r="J177" s="191" t="s">
        <v>676</v>
      </c>
      <c r="K177" s="192">
        <f t="shared" si="122"/>
        <v>75</v>
      </c>
      <c r="L177" s="193">
        <f t="shared" si="123"/>
        <v>0.16129032258064516</v>
      </c>
      <c r="M177" s="188" t="s">
        <v>587</v>
      </c>
      <c r="N177" s="194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46</v>
      </c>
      <c r="B178" s="186">
        <v>42380</v>
      </c>
      <c r="C178" s="186"/>
      <c r="D178" s="187" t="s">
        <v>381</v>
      </c>
      <c r="E178" s="188" t="s">
        <v>589</v>
      </c>
      <c r="F178" s="189">
        <v>81</v>
      </c>
      <c r="G178" s="188"/>
      <c r="H178" s="188">
        <v>110</v>
      </c>
      <c r="I178" s="190">
        <v>110</v>
      </c>
      <c r="J178" s="191" t="s">
        <v>676</v>
      </c>
      <c r="K178" s="192">
        <f t="shared" si="122"/>
        <v>29</v>
      </c>
      <c r="L178" s="193">
        <f t="shared" si="123"/>
        <v>0.35802469135802467</v>
      </c>
      <c r="M178" s="188" t="s">
        <v>587</v>
      </c>
      <c r="N178" s="194">
        <v>42745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47</v>
      </c>
      <c r="B179" s="186">
        <v>42382</v>
      </c>
      <c r="C179" s="186"/>
      <c r="D179" s="187" t="s">
        <v>683</v>
      </c>
      <c r="E179" s="188" t="s">
        <v>589</v>
      </c>
      <c r="F179" s="189">
        <v>417.5</v>
      </c>
      <c r="G179" s="188"/>
      <c r="H179" s="188">
        <v>547</v>
      </c>
      <c r="I179" s="190">
        <v>535</v>
      </c>
      <c r="J179" s="191" t="s">
        <v>676</v>
      </c>
      <c r="K179" s="192">
        <f t="shared" si="122"/>
        <v>129.5</v>
      </c>
      <c r="L179" s="193">
        <f t="shared" si="123"/>
        <v>0.31017964071856285</v>
      </c>
      <c r="M179" s="188" t="s">
        <v>587</v>
      </c>
      <c r="N179" s="194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48</v>
      </c>
      <c r="B180" s="186">
        <v>42408</v>
      </c>
      <c r="C180" s="186"/>
      <c r="D180" s="187" t="s">
        <v>684</v>
      </c>
      <c r="E180" s="188" t="s">
        <v>618</v>
      </c>
      <c r="F180" s="189">
        <v>650</v>
      </c>
      <c r="G180" s="188"/>
      <c r="H180" s="188">
        <v>800</v>
      </c>
      <c r="I180" s="190">
        <v>800</v>
      </c>
      <c r="J180" s="191" t="s">
        <v>676</v>
      </c>
      <c r="K180" s="192">
        <f t="shared" si="122"/>
        <v>150</v>
      </c>
      <c r="L180" s="193">
        <f t="shared" si="123"/>
        <v>0.23076923076923078</v>
      </c>
      <c r="M180" s="188" t="s">
        <v>587</v>
      </c>
      <c r="N180" s="194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49</v>
      </c>
      <c r="B181" s="186">
        <v>42433</v>
      </c>
      <c r="C181" s="186"/>
      <c r="D181" s="187" t="s">
        <v>210</v>
      </c>
      <c r="E181" s="188" t="s">
        <v>618</v>
      </c>
      <c r="F181" s="189">
        <v>437.5</v>
      </c>
      <c r="G181" s="188"/>
      <c r="H181" s="188">
        <v>504.5</v>
      </c>
      <c r="I181" s="190">
        <v>522</v>
      </c>
      <c r="J181" s="191" t="s">
        <v>685</v>
      </c>
      <c r="K181" s="192">
        <f t="shared" si="122"/>
        <v>67</v>
      </c>
      <c r="L181" s="193">
        <f t="shared" si="123"/>
        <v>0.15314285714285714</v>
      </c>
      <c r="M181" s="188" t="s">
        <v>587</v>
      </c>
      <c r="N181" s="194">
        <v>42480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50</v>
      </c>
      <c r="B182" s="186">
        <v>42438</v>
      </c>
      <c r="C182" s="186"/>
      <c r="D182" s="187" t="s">
        <v>686</v>
      </c>
      <c r="E182" s="188" t="s">
        <v>618</v>
      </c>
      <c r="F182" s="189">
        <v>189.5</v>
      </c>
      <c r="G182" s="188"/>
      <c r="H182" s="188">
        <v>218</v>
      </c>
      <c r="I182" s="190">
        <v>218</v>
      </c>
      <c r="J182" s="191" t="s">
        <v>676</v>
      </c>
      <c r="K182" s="192">
        <f t="shared" si="122"/>
        <v>28.5</v>
      </c>
      <c r="L182" s="193">
        <f t="shared" si="123"/>
        <v>0.15039577836411611</v>
      </c>
      <c r="M182" s="188" t="s">
        <v>587</v>
      </c>
      <c r="N182" s="194">
        <v>43034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51</v>
      </c>
      <c r="B183" s="196">
        <v>42471</v>
      </c>
      <c r="C183" s="196"/>
      <c r="D183" s="204" t="s">
        <v>687</v>
      </c>
      <c r="E183" s="199" t="s">
        <v>618</v>
      </c>
      <c r="F183" s="199">
        <v>36.5</v>
      </c>
      <c r="G183" s="200"/>
      <c r="H183" s="200">
        <v>15.85</v>
      </c>
      <c r="I183" s="200">
        <v>60</v>
      </c>
      <c r="J183" s="201" t="s">
        <v>688</v>
      </c>
      <c r="K183" s="202">
        <f t="shared" si="122"/>
        <v>-20.65</v>
      </c>
      <c r="L183" s="203">
        <f t="shared" si="123"/>
        <v>-0.5657534246575342</v>
      </c>
      <c r="M183" s="199" t="s">
        <v>599</v>
      </c>
      <c r="N183" s="207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52</v>
      </c>
      <c r="B184" s="186">
        <v>42472</v>
      </c>
      <c r="C184" s="186"/>
      <c r="D184" s="187" t="s">
        <v>689</v>
      </c>
      <c r="E184" s="188" t="s">
        <v>618</v>
      </c>
      <c r="F184" s="189">
        <v>93</v>
      </c>
      <c r="G184" s="188"/>
      <c r="H184" s="188">
        <v>149</v>
      </c>
      <c r="I184" s="190">
        <v>140</v>
      </c>
      <c r="J184" s="191" t="s">
        <v>690</v>
      </c>
      <c r="K184" s="192">
        <f t="shared" si="122"/>
        <v>56</v>
      </c>
      <c r="L184" s="193">
        <f t="shared" si="123"/>
        <v>0.60215053763440862</v>
      </c>
      <c r="M184" s="188" t="s">
        <v>587</v>
      </c>
      <c r="N184" s="19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53</v>
      </c>
      <c r="B185" s="186">
        <v>42472</v>
      </c>
      <c r="C185" s="186"/>
      <c r="D185" s="187" t="s">
        <v>691</v>
      </c>
      <c r="E185" s="188" t="s">
        <v>618</v>
      </c>
      <c r="F185" s="189">
        <v>130</v>
      </c>
      <c r="G185" s="188"/>
      <c r="H185" s="188">
        <v>150</v>
      </c>
      <c r="I185" s="190" t="s">
        <v>692</v>
      </c>
      <c r="J185" s="191" t="s">
        <v>676</v>
      </c>
      <c r="K185" s="192">
        <f t="shared" si="122"/>
        <v>20</v>
      </c>
      <c r="L185" s="193">
        <f t="shared" si="123"/>
        <v>0.15384615384615385</v>
      </c>
      <c r="M185" s="188" t="s">
        <v>587</v>
      </c>
      <c r="N185" s="194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54</v>
      </c>
      <c r="B186" s="186">
        <v>42473</v>
      </c>
      <c r="C186" s="186"/>
      <c r="D186" s="187" t="s">
        <v>693</v>
      </c>
      <c r="E186" s="188" t="s">
        <v>618</v>
      </c>
      <c r="F186" s="189">
        <v>196</v>
      </c>
      <c r="G186" s="188"/>
      <c r="H186" s="188">
        <v>299</v>
      </c>
      <c r="I186" s="190">
        <v>299</v>
      </c>
      <c r="J186" s="191" t="s">
        <v>676</v>
      </c>
      <c r="K186" s="192">
        <v>103</v>
      </c>
      <c r="L186" s="193">
        <v>0.52551020408163296</v>
      </c>
      <c r="M186" s="188" t="s">
        <v>587</v>
      </c>
      <c r="N186" s="194">
        <v>42620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55</v>
      </c>
      <c r="B187" s="186">
        <v>42473</v>
      </c>
      <c r="C187" s="186"/>
      <c r="D187" s="187" t="s">
        <v>694</v>
      </c>
      <c r="E187" s="188" t="s">
        <v>618</v>
      </c>
      <c r="F187" s="189">
        <v>88</v>
      </c>
      <c r="G187" s="188"/>
      <c r="H187" s="188">
        <v>103</v>
      </c>
      <c r="I187" s="190">
        <v>103</v>
      </c>
      <c r="J187" s="191" t="s">
        <v>676</v>
      </c>
      <c r="K187" s="192">
        <v>15</v>
      </c>
      <c r="L187" s="193">
        <v>0.170454545454545</v>
      </c>
      <c r="M187" s="188" t="s">
        <v>587</v>
      </c>
      <c r="N187" s="194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56</v>
      </c>
      <c r="B188" s="186">
        <v>42492</v>
      </c>
      <c r="C188" s="186"/>
      <c r="D188" s="187" t="s">
        <v>695</v>
      </c>
      <c r="E188" s="188" t="s">
        <v>618</v>
      </c>
      <c r="F188" s="189">
        <v>127.5</v>
      </c>
      <c r="G188" s="188"/>
      <c r="H188" s="188">
        <v>148</v>
      </c>
      <c r="I188" s="190" t="s">
        <v>696</v>
      </c>
      <c r="J188" s="191" t="s">
        <v>676</v>
      </c>
      <c r="K188" s="192">
        <f>H188-F188</f>
        <v>20.5</v>
      </c>
      <c r="L188" s="193">
        <f>K188/F188</f>
        <v>0.16078431372549021</v>
      </c>
      <c r="M188" s="188" t="s">
        <v>587</v>
      </c>
      <c r="N188" s="194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57</v>
      </c>
      <c r="B189" s="186">
        <v>42493</v>
      </c>
      <c r="C189" s="186"/>
      <c r="D189" s="187" t="s">
        <v>697</v>
      </c>
      <c r="E189" s="188" t="s">
        <v>618</v>
      </c>
      <c r="F189" s="189">
        <v>675</v>
      </c>
      <c r="G189" s="188"/>
      <c r="H189" s="188">
        <v>815</v>
      </c>
      <c r="I189" s="190" t="s">
        <v>698</v>
      </c>
      <c r="J189" s="191" t="s">
        <v>676</v>
      </c>
      <c r="K189" s="192">
        <f>H189-F189</f>
        <v>140</v>
      </c>
      <c r="L189" s="193">
        <f>K189/F189</f>
        <v>0.2074074074074074</v>
      </c>
      <c r="M189" s="188" t="s">
        <v>587</v>
      </c>
      <c r="N189" s="194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58</v>
      </c>
      <c r="B190" s="196">
        <v>42522</v>
      </c>
      <c r="C190" s="196"/>
      <c r="D190" s="197" t="s">
        <v>699</v>
      </c>
      <c r="E190" s="198" t="s">
        <v>618</v>
      </c>
      <c r="F190" s="199">
        <v>500</v>
      </c>
      <c r="G190" s="199"/>
      <c r="H190" s="200">
        <v>232.5</v>
      </c>
      <c r="I190" s="200" t="s">
        <v>700</v>
      </c>
      <c r="J190" s="201" t="s">
        <v>701</v>
      </c>
      <c r="K190" s="202">
        <f>H190-F190</f>
        <v>-267.5</v>
      </c>
      <c r="L190" s="203">
        <f>K190/F190</f>
        <v>-0.53500000000000003</v>
      </c>
      <c r="M190" s="199" t="s">
        <v>599</v>
      </c>
      <c r="N190" s="196">
        <v>43735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59</v>
      </c>
      <c r="B191" s="186">
        <v>42527</v>
      </c>
      <c r="C191" s="186"/>
      <c r="D191" s="187" t="s">
        <v>539</v>
      </c>
      <c r="E191" s="188" t="s">
        <v>618</v>
      </c>
      <c r="F191" s="189">
        <v>110</v>
      </c>
      <c r="G191" s="188"/>
      <c r="H191" s="188">
        <v>126.5</v>
      </c>
      <c r="I191" s="190">
        <v>125</v>
      </c>
      <c r="J191" s="191" t="s">
        <v>627</v>
      </c>
      <c r="K191" s="192">
        <f>H191-F191</f>
        <v>16.5</v>
      </c>
      <c r="L191" s="193">
        <f>K191/F191</f>
        <v>0.15</v>
      </c>
      <c r="M191" s="188" t="s">
        <v>587</v>
      </c>
      <c r="N191" s="194">
        <v>42552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60</v>
      </c>
      <c r="B192" s="186">
        <v>42538</v>
      </c>
      <c r="C192" s="186"/>
      <c r="D192" s="187" t="s">
        <v>702</v>
      </c>
      <c r="E192" s="188" t="s">
        <v>618</v>
      </c>
      <c r="F192" s="189">
        <v>44</v>
      </c>
      <c r="G192" s="188"/>
      <c r="H192" s="188">
        <v>69.5</v>
      </c>
      <c r="I192" s="190">
        <v>69.5</v>
      </c>
      <c r="J192" s="191" t="s">
        <v>703</v>
      </c>
      <c r="K192" s="192">
        <f>H192-F192</f>
        <v>25.5</v>
      </c>
      <c r="L192" s="193">
        <f>K192/F192</f>
        <v>0.57954545454545459</v>
      </c>
      <c r="M192" s="188" t="s">
        <v>587</v>
      </c>
      <c r="N192" s="19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61</v>
      </c>
      <c r="B193" s="186">
        <v>42549</v>
      </c>
      <c r="C193" s="186"/>
      <c r="D193" s="187" t="s">
        <v>704</v>
      </c>
      <c r="E193" s="188" t="s">
        <v>618</v>
      </c>
      <c r="F193" s="189">
        <v>262.5</v>
      </c>
      <c r="G193" s="188"/>
      <c r="H193" s="188">
        <v>340</v>
      </c>
      <c r="I193" s="190">
        <v>333</v>
      </c>
      <c r="J193" s="191" t="s">
        <v>705</v>
      </c>
      <c r="K193" s="192">
        <v>77.5</v>
      </c>
      <c r="L193" s="193">
        <v>0.29523809523809502</v>
      </c>
      <c r="M193" s="188" t="s">
        <v>587</v>
      </c>
      <c r="N193" s="194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62</v>
      </c>
      <c r="B194" s="186">
        <v>42549</v>
      </c>
      <c r="C194" s="186"/>
      <c r="D194" s="187" t="s">
        <v>706</v>
      </c>
      <c r="E194" s="188" t="s">
        <v>618</v>
      </c>
      <c r="F194" s="189">
        <v>840</v>
      </c>
      <c r="G194" s="188"/>
      <c r="H194" s="188">
        <v>1230</v>
      </c>
      <c r="I194" s="190">
        <v>1230</v>
      </c>
      <c r="J194" s="191" t="s">
        <v>676</v>
      </c>
      <c r="K194" s="192">
        <v>390</v>
      </c>
      <c r="L194" s="193">
        <v>0.46428571428571402</v>
      </c>
      <c r="M194" s="188" t="s">
        <v>587</v>
      </c>
      <c r="N194" s="194">
        <v>42649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63</v>
      </c>
      <c r="B195" s="209">
        <v>42556</v>
      </c>
      <c r="C195" s="209"/>
      <c r="D195" s="210" t="s">
        <v>707</v>
      </c>
      <c r="E195" s="211" t="s">
        <v>618</v>
      </c>
      <c r="F195" s="211">
        <v>395</v>
      </c>
      <c r="G195" s="212"/>
      <c r="H195" s="212">
        <f>(468.5+342.5)/2</f>
        <v>405.5</v>
      </c>
      <c r="I195" s="212">
        <v>510</v>
      </c>
      <c r="J195" s="213" t="s">
        <v>708</v>
      </c>
      <c r="K195" s="214">
        <f t="shared" ref="K195:K201" si="124">H195-F195</f>
        <v>10.5</v>
      </c>
      <c r="L195" s="215">
        <f t="shared" ref="L195:L201" si="125">K195/F195</f>
        <v>2.6582278481012658E-2</v>
      </c>
      <c r="M195" s="211" t="s">
        <v>709</v>
      </c>
      <c r="N195" s="209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64</v>
      </c>
      <c r="B196" s="196">
        <v>42584</v>
      </c>
      <c r="C196" s="196"/>
      <c r="D196" s="197" t="s">
        <v>710</v>
      </c>
      <c r="E196" s="198" t="s">
        <v>589</v>
      </c>
      <c r="F196" s="199">
        <f>169.5-12.8</f>
        <v>156.69999999999999</v>
      </c>
      <c r="G196" s="199"/>
      <c r="H196" s="200">
        <v>77</v>
      </c>
      <c r="I196" s="200" t="s">
        <v>711</v>
      </c>
      <c r="J196" s="201" t="s">
        <v>712</v>
      </c>
      <c r="K196" s="202">
        <f t="shared" si="124"/>
        <v>-79.699999999999989</v>
      </c>
      <c r="L196" s="203">
        <f t="shared" si="125"/>
        <v>-0.50861518825781749</v>
      </c>
      <c r="M196" s="199" t="s">
        <v>599</v>
      </c>
      <c r="N196" s="196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65</v>
      </c>
      <c r="B197" s="196">
        <v>42586</v>
      </c>
      <c r="C197" s="196"/>
      <c r="D197" s="197" t="s">
        <v>713</v>
      </c>
      <c r="E197" s="198" t="s">
        <v>618</v>
      </c>
      <c r="F197" s="199">
        <v>400</v>
      </c>
      <c r="G197" s="199"/>
      <c r="H197" s="200">
        <v>305</v>
      </c>
      <c r="I197" s="200">
        <v>475</v>
      </c>
      <c r="J197" s="201" t="s">
        <v>714</v>
      </c>
      <c r="K197" s="202">
        <f t="shared" si="124"/>
        <v>-95</v>
      </c>
      <c r="L197" s="203">
        <f t="shared" si="125"/>
        <v>-0.23749999999999999</v>
      </c>
      <c r="M197" s="199" t="s">
        <v>599</v>
      </c>
      <c r="N197" s="196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66</v>
      </c>
      <c r="B198" s="186">
        <v>42593</v>
      </c>
      <c r="C198" s="186"/>
      <c r="D198" s="187" t="s">
        <v>715</v>
      </c>
      <c r="E198" s="188" t="s">
        <v>618</v>
      </c>
      <c r="F198" s="189">
        <v>86.5</v>
      </c>
      <c r="G198" s="188"/>
      <c r="H198" s="188">
        <v>130</v>
      </c>
      <c r="I198" s="190">
        <v>130</v>
      </c>
      <c r="J198" s="191" t="s">
        <v>716</v>
      </c>
      <c r="K198" s="192">
        <f t="shared" si="124"/>
        <v>43.5</v>
      </c>
      <c r="L198" s="193">
        <f t="shared" si="125"/>
        <v>0.50289017341040465</v>
      </c>
      <c r="M198" s="188" t="s">
        <v>587</v>
      </c>
      <c r="N198" s="194">
        <v>43091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67</v>
      </c>
      <c r="B199" s="196">
        <v>42600</v>
      </c>
      <c r="C199" s="196"/>
      <c r="D199" s="197" t="s">
        <v>109</v>
      </c>
      <c r="E199" s="198" t="s">
        <v>618</v>
      </c>
      <c r="F199" s="199">
        <v>133.5</v>
      </c>
      <c r="G199" s="199"/>
      <c r="H199" s="200">
        <v>126.5</v>
      </c>
      <c r="I199" s="200">
        <v>178</v>
      </c>
      <c r="J199" s="201" t="s">
        <v>717</v>
      </c>
      <c r="K199" s="202">
        <f t="shared" si="124"/>
        <v>-7</v>
      </c>
      <c r="L199" s="203">
        <f t="shared" si="125"/>
        <v>-5.2434456928838954E-2</v>
      </c>
      <c r="M199" s="199" t="s">
        <v>599</v>
      </c>
      <c r="N199" s="196">
        <v>42615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68</v>
      </c>
      <c r="B200" s="186">
        <v>42613</v>
      </c>
      <c r="C200" s="186"/>
      <c r="D200" s="187" t="s">
        <v>718</v>
      </c>
      <c r="E200" s="188" t="s">
        <v>618</v>
      </c>
      <c r="F200" s="189">
        <v>560</v>
      </c>
      <c r="G200" s="188"/>
      <c r="H200" s="188">
        <v>725</v>
      </c>
      <c r="I200" s="190">
        <v>725</v>
      </c>
      <c r="J200" s="191" t="s">
        <v>620</v>
      </c>
      <c r="K200" s="192">
        <f t="shared" si="124"/>
        <v>165</v>
      </c>
      <c r="L200" s="193">
        <f t="shared" si="125"/>
        <v>0.29464285714285715</v>
      </c>
      <c r="M200" s="188" t="s">
        <v>587</v>
      </c>
      <c r="N200" s="194">
        <v>42456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69</v>
      </c>
      <c r="B201" s="186">
        <v>42614</v>
      </c>
      <c r="C201" s="186"/>
      <c r="D201" s="187" t="s">
        <v>719</v>
      </c>
      <c r="E201" s="188" t="s">
        <v>618</v>
      </c>
      <c r="F201" s="189">
        <v>160.5</v>
      </c>
      <c r="G201" s="188"/>
      <c r="H201" s="188">
        <v>210</v>
      </c>
      <c r="I201" s="190">
        <v>210</v>
      </c>
      <c r="J201" s="191" t="s">
        <v>620</v>
      </c>
      <c r="K201" s="192">
        <f t="shared" si="124"/>
        <v>49.5</v>
      </c>
      <c r="L201" s="193">
        <f t="shared" si="125"/>
        <v>0.30841121495327101</v>
      </c>
      <c r="M201" s="188" t="s">
        <v>587</v>
      </c>
      <c r="N201" s="194">
        <v>42871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70</v>
      </c>
      <c r="B202" s="186">
        <v>42646</v>
      </c>
      <c r="C202" s="186"/>
      <c r="D202" s="187" t="s">
        <v>395</v>
      </c>
      <c r="E202" s="188" t="s">
        <v>618</v>
      </c>
      <c r="F202" s="189">
        <v>430</v>
      </c>
      <c r="G202" s="188"/>
      <c r="H202" s="188">
        <v>596</v>
      </c>
      <c r="I202" s="190">
        <v>575</v>
      </c>
      <c r="J202" s="191" t="s">
        <v>720</v>
      </c>
      <c r="K202" s="192">
        <v>166</v>
      </c>
      <c r="L202" s="193">
        <v>0.38604651162790699</v>
      </c>
      <c r="M202" s="188" t="s">
        <v>587</v>
      </c>
      <c r="N202" s="194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71</v>
      </c>
      <c r="B203" s="186">
        <v>42657</v>
      </c>
      <c r="C203" s="186"/>
      <c r="D203" s="187" t="s">
        <v>721</v>
      </c>
      <c r="E203" s="188" t="s">
        <v>618</v>
      </c>
      <c r="F203" s="189">
        <v>280</v>
      </c>
      <c r="G203" s="188"/>
      <c r="H203" s="188">
        <v>345</v>
      </c>
      <c r="I203" s="190">
        <v>345</v>
      </c>
      <c r="J203" s="191" t="s">
        <v>620</v>
      </c>
      <c r="K203" s="192">
        <f t="shared" ref="K203:K208" si="126">H203-F203</f>
        <v>65</v>
      </c>
      <c r="L203" s="193">
        <f>K203/F203</f>
        <v>0.23214285714285715</v>
      </c>
      <c r="M203" s="188" t="s">
        <v>587</v>
      </c>
      <c r="N203" s="194">
        <v>42814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72</v>
      </c>
      <c r="B204" s="186">
        <v>42657</v>
      </c>
      <c r="C204" s="186"/>
      <c r="D204" s="187" t="s">
        <v>722</v>
      </c>
      <c r="E204" s="188" t="s">
        <v>618</v>
      </c>
      <c r="F204" s="189">
        <v>245</v>
      </c>
      <c r="G204" s="188"/>
      <c r="H204" s="188">
        <v>325.5</v>
      </c>
      <c r="I204" s="190">
        <v>330</v>
      </c>
      <c r="J204" s="191" t="s">
        <v>723</v>
      </c>
      <c r="K204" s="192">
        <f t="shared" si="126"/>
        <v>80.5</v>
      </c>
      <c r="L204" s="193">
        <f>K204/F204</f>
        <v>0.32857142857142857</v>
      </c>
      <c r="M204" s="188" t="s">
        <v>587</v>
      </c>
      <c r="N204" s="194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73</v>
      </c>
      <c r="B205" s="186">
        <v>42660</v>
      </c>
      <c r="C205" s="186"/>
      <c r="D205" s="187" t="s">
        <v>345</v>
      </c>
      <c r="E205" s="188" t="s">
        <v>618</v>
      </c>
      <c r="F205" s="189">
        <v>125</v>
      </c>
      <c r="G205" s="188"/>
      <c r="H205" s="188">
        <v>160</v>
      </c>
      <c r="I205" s="190">
        <v>160</v>
      </c>
      <c r="J205" s="191" t="s">
        <v>676</v>
      </c>
      <c r="K205" s="192">
        <f t="shared" si="126"/>
        <v>35</v>
      </c>
      <c r="L205" s="193">
        <v>0.28000000000000003</v>
      </c>
      <c r="M205" s="188" t="s">
        <v>587</v>
      </c>
      <c r="N205" s="194">
        <v>42803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74</v>
      </c>
      <c r="B206" s="186">
        <v>42660</v>
      </c>
      <c r="C206" s="186"/>
      <c r="D206" s="187" t="s">
        <v>468</v>
      </c>
      <c r="E206" s="188" t="s">
        <v>618</v>
      </c>
      <c r="F206" s="189">
        <v>114</v>
      </c>
      <c r="G206" s="188"/>
      <c r="H206" s="188">
        <v>145</v>
      </c>
      <c r="I206" s="190">
        <v>145</v>
      </c>
      <c r="J206" s="191" t="s">
        <v>676</v>
      </c>
      <c r="K206" s="192">
        <f t="shared" si="126"/>
        <v>31</v>
      </c>
      <c r="L206" s="193">
        <f>K206/F206</f>
        <v>0.27192982456140352</v>
      </c>
      <c r="M206" s="188" t="s">
        <v>587</v>
      </c>
      <c r="N206" s="194">
        <v>42859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75</v>
      </c>
      <c r="B207" s="186">
        <v>42660</v>
      </c>
      <c r="C207" s="186"/>
      <c r="D207" s="187" t="s">
        <v>724</v>
      </c>
      <c r="E207" s="188" t="s">
        <v>618</v>
      </c>
      <c r="F207" s="189">
        <v>212</v>
      </c>
      <c r="G207" s="188"/>
      <c r="H207" s="188">
        <v>280</v>
      </c>
      <c r="I207" s="190">
        <v>276</v>
      </c>
      <c r="J207" s="191" t="s">
        <v>725</v>
      </c>
      <c r="K207" s="192">
        <f t="shared" si="126"/>
        <v>68</v>
      </c>
      <c r="L207" s="193">
        <f>K207/F207</f>
        <v>0.32075471698113206</v>
      </c>
      <c r="M207" s="188" t="s">
        <v>587</v>
      </c>
      <c r="N207" s="194">
        <v>42858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76</v>
      </c>
      <c r="B208" s="186">
        <v>42678</v>
      </c>
      <c r="C208" s="186"/>
      <c r="D208" s="187" t="s">
        <v>456</v>
      </c>
      <c r="E208" s="188" t="s">
        <v>618</v>
      </c>
      <c r="F208" s="189">
        <v>155</v>
      </c>
      <c r="G208" s="188"/>
      <c r="H208" s="188">
        <v>210</v>
      </c>
      <c r="I208" s="190">
        <v>210</v>
      </c>
      <c r="J208" s="191" t="s">
        <v>726</v>
      </c>
      <c r="K208" s="192">
        <f t="shared" si="126"/>
        <v>55</v>
      </c>
      <c r="L208" s="193">
        <f>K208/F208</f>
        <v>0.35483870967741937</v>
      </c>
      <c r="M208" s="188" t="s">
        <v>587</v>
      </c>
      <c r="N208" s="194">
        <v>42944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77</v>
      </c>
      <c r="B209" s="196">
        <v>42710</v>
      </c>
      <c r="C209" s="196"/>
      <c r="D209" s="197" t="s">
        <v>727</v>
      </c>
      <c r="E209" s="198" t="s">
        <v>618</v>
      </c>
      <c r="F209" s="199">
        <v>150.5</v>
      </c>
      <c r="G209" s="199"/>
      <c r="H209" s="200">
        <v>72.5</v>
      </c>
      <c r="I209" s="200">
        <v>174</v>
      </c>
      <c r="J209" s="201" t="s">
        <v>728</v>
      </c>
      <c r="K209" s="202">
        <v>-78</v>
      </c>
      <c r="L209" s="203">
        <v>-0.51827242524916906</v>
      </c>
      <c r="M209" s="199" t="s">
        <v>599</v>
      </c>
      <c r="N209" s="196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78</v>
      </c>
      <c r="B210" s="186">
        <v>42712</v>
      </c>
      <c r="C210" s="186"/>
      <c r="D210" s="187" t="s">
        <v>729</v>
      </c>
      <c r="E210" s="188" t="s">
        <v>618</v>
      </c>
      <c r="F210" s="189">
        <v>380</v>
      </c>
      <c r="G210" s="188"/>
      <c r="H210" s="188">
        <v>478</v>
      </c>
      <c r="I210" s="190">
        <v>468</v>
      </c>
      <c r="J210" s="191" t="s">
        <v>676</v>
      </c>
      <c r="K210" s="192">
        <f>H210-F210</f>
        <v>98</v>
      </c>
      <c r="L210" s="193">
        <f>K210/F210</f>
        <v>0.25789473684210529</v>
      </c>
      <c r="M210" s="188" t="s">
        <v>587</v>
      </c>
      <c r="N210" s="194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79</v>
      </c>
      <c r="B211" s="186">
        <v>42734</v>
      </c>
      <c r="C211" s="186"/>
      <c r="D211" s="187" t="s">
        <v>108</v>
      </c>
      <c r="E211" s="188" t="s">
        <v>618</v>
      </c>
      <c r="F211" s="189">
        <v>305</v>
      </c>
      <c r="G211" s="188"/>
      <c r="H211" s="188">
        <v>375</v>
      </c>
      <c r="I211" s="190">
        <v>375</v>
      </c>
      <c r="J211" s="191" t="s">
        <v>676</v>
      </c>
      <c r="K211" s="192">
        <f>H211-F211</f>
        <v>70</v>
      </c>
      <c r="L211" s="193">
        <f>K211/F211</f>
        <v>0.22950819672131148</v>
      </c>
      <c r="M211" s="188" t="s">
        <v>587</v>
      </c>
      <c r="N211" s="194">
        <v>42768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80</v>
      </c>
      <c r="B212" s="186">
        <v>42739</v>
      </c>
      <c r="C212" s="186"/>
      <c r="D212" s="187" t="s">
        <v>94</v>
      </c>
      <c r="E212" s="188" t="s">
        <v>618</v>
      </c>
      <c r="F212" s="189">
        <v>99.5</v>
      </c>
      <c r="G212" s="188"/>
      <c r="H212" s="188">
        <v>158</v>
      </c>
      <c r="I212" s="190">
        <v>158</v>
      </c>
      <c r="J212" s="191" t="s">
        <v>676</v>
      </c>
      <c r="K212" s="192">
        <f>H212-F212</f>
        <v>58.5</v>
      </c>
      <c r="L212" s="193">
        <f>K212/F212</f>
        <v>0.5879396984924623</v>
      </c>
      <c r="M212" s="188" t="s">
        <v>587</v>
      </c>
      <c r="N212" s="194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81</v>
      </c>
      <c r="B213" s="186">
        <v>42739</v>
      </c>
      <c r="C213" s="186"/>
      <c r="D213" s="187" t="s">
        <v>94</v>
      </c>
      <c r="E213" s="188" t="s">
        <v>618</v>
      </c>
      <c r="F213" s="189">
        <v>99.5</v>
      </c>
      <c r="G213" s="188"/>
      <c r="H213" s="188">
        <v>158</v>
      </c>
      <c r="I213" s="190">
        <v>158</v>
      </c>
      <c r="J213" s="191" t="s">
        <v>676</v>
      </c>
      <c r="K213" s="192">
        <v>58.5</v>
      </c>
      <c r="L213" s="193">
        <v>0.58793969849246197</v>
      </c>
      <c r="M213" s="188" t="s">
        <v>587</v>
      </c>
      <c r="N213" s="194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82</v>
      </c>
      <c r="B214" s="186">
        <v>42786</v>
      </c>
      <c r="C214" s="186"/>
      <c r="D214" s="187" t="s">
        <v>185</v>
      </c>
      <c r="E214" s="188" t="s">
        <v>618</v>
      </c>
      <c r="F214" s="189">
        <v>140.5</v>
      </c>
      <c r="G214" s="188"/>
      <c r="H214" s="188">
        <v>220</v>
      </c>
      <c r="I214" s="190">
        <v>220</v>
      </c>
      <c r="J214" s="191" t="s">
        <v>676</v>
      </c>
      <c r="K214" s="192">
        <f>H214-F214</f>
        <v>79.5</v>
      </c>
      <c r="L214" s="193">
        <f>K214/F214</f>
        <v>0.5658362989323843</v>
      </c>
      <c r="M214" s="188" t="s">
        <v>587</v>
      </c>
      <c r="N214" s="194">
        <v>42864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83</v>
      </c>
      <c r="B215" s="186">
        <v>42786</v>
      </c>
      <c r="C215" s="186"/>
      <c r="D215" s="187" t="s">
        <v>730</v>
      </c>
      <c r="E215" s="188" t="s">
        <v>618</v>
      </c>
      <c r="F215" s="189">
        <v>202.5</v>
      </c>
      <c r="G215" s="188"/>
      <c r="H215" s="188">
        <v>234</v>
      </c>
      <c r="I215" s="190">
        <v>234</v>
      </c>
      <c r="J215" s="191" t="s">
        <v>676</v>
      </c>
      <c r="K215" s="192">
        <v>31.5</v>
      </c>
      <c r="L215" s="193">
        <v>0.155555555555556</v>
      </c>
      <c r="M215" s="188" t="s">
        <v>587</v>
      </c>
      <c r="N215" s="194">
        <v>42836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84</v>
      </c>
      <c r="B216" s="186">
        <v>42818</v>
      </c>
      <c r="C216" s="186"/>
      <c r="D216" s="187" t="s">
        <v>731</v>
      </c>
      <c r="E216" s="188" t="s">
        <v>618</v>
      </c>
      <c r="F216" s="189">
        <v>300.5</v>
      </c>
      <c r="G216" s="188"/>
      <c r="H216" s="188">
        <v>417.5</v>
      </c>
      <c r="I216" s="190">
        <v>420</v>
      </c>
      <c r="J216" s="191" t="s">
        <v>732</v>
      </c>
      <c r="K216" s="192">
        <f>H216-F216</f>
        <v>117</v>
      </c>
      <c r="L216" s="193">
        <f>K216/F216</f>
        <v>0.38935108153078202</v>
      </c>
      <c r="M216" s="188" t="s">
        <v>587</v>
      </c>
      <c r="N216" s="194">
        <v>43070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85</v>
      </c>
      <c r="B217" s="186">
        <v>42818</v>
      </c>
      <c r="C217" s="186"/>
      <c r="D217" s="187" t="s">
        <v>706</v>
      </c>
      <c r="E217" s="188" t="s">
        <v>618</v>
      </c>
      <c r="F217" s="189">
        <v>850</v>
      </c>
      <c r="G217" s="188"/>
      <c r="H217" s="188">
        <v>1042.5</v>
      </c>
      <c r="I217" s="190">
        <v>1023</v>
      </c>
      <c r="J217" s="191" t="s">
        <v>733</v>
      </c>
      <c r="K217" s="192">
        <v>192.5</v>
      </c>
      <c r="L217" s="193">
        <v>0.22647058823529401</v>
      </c>
      <c r="M217" s="188" t="s">
        <v>587</v>
      </c>
      <c r="N217" s="194">
        <v>42830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86</v>
      </c>
      <c r="B218" s="186">
        <v>42830</v>
      </c>
      <c r="C218" s="186"/>
      <c r="D218" s="187" t="s">
        <v>487</v>
      </c>
      <c r="E218" s="188" t="s">
        <v>618</v>
      </c>
      <c r="F218" s="189">
        <v>785</v>
      </c>
      <c r="G218" s="188"/>
      <c r="H218" s="188">
        <v>930</v>
      </c>
      <c r="I218" s="190">
        <v>920</v>
      </c>
      <c r="J218" s="191" t="s">
        <v>734</v>
      </c>
      <c r="K218" s="192">
        <f>H218-F218</f>
        <v>145</v>
      </c>
      <c r="L218" s="193">
        <f>K218/F218</f>
        <v>0.18471337579617833</v>
      </c>
      <c r="M218" s="188" t="s">
        <v>587</v>
      </c>
      <c r="N218" s="194">
        <v>42976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5">
        <v>87</v>
      </c>
      <c r="B219" s="196">
        <v>42831</v>
      </c>
      <c r="C219" s="196"/>
      <c r="D219" s="197" t="s">
        <v>735</v>
      </c>
      <c r="E219" s="198" t="s">
        <v>618</v>
      </c>
      <c r="F219" s="199">
        <v>40</v>
      </c>
      <c r="G219" s="199"/>
      <c r="H219" s="200">
        <v>13.1</v>
      </c>
      <c r="I219" s="200">
        <v>60</v>
      </c>
      <c r="J219" s="201" t="s">
        <v>736</v>
      </c>
      <c r="K219" s="202">
        <v>-26.9</v>
      </c>
      <c r="L219" s="203">
        <v>-0.67249999999999999</v>
      </c>
      <c r="M219" s="199" t="s">
        <v>599</v>
      </c>
      <c r="N219" s="196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88</v>
      </c>
      <c r="B220" s="186">
        <v>42837</v>
      </c>
      <c r="C220" s="186"/>
      <c r="D220" s="187" t="s">
        <v>93</v>
      </c>
      <c r="E220" s="188" t="s">
        <v>618</v>
      </c>
      <c r="F220" s="189">
        <v>289.5</v>
      </c>
      <c r="G220" s="188"/>
      <c r="H220" s="188">
        <v>354</v>
      </c>
      <c r="I220" s="190">
        <v>360</v>
      </c>
      <c r="J220" s="191" t="s">
        <v>737</v>
      </c>
      <c r="K220" s="192">
        <f t="shared" ref="K220:K228" si="127">H220-F220</f>
        <v>64.5</v>
      </c>
      <c r="L220" s="193">
        <f t="shared" ref="L220:L228" si="128">K220/F220</f>
        <v>0.22279792746113988</v>
      </c>
      <c r="M220" s="188" t="s">
        <v>587</v>
      </c>
      <c r="N220" s="19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89</v>
      </c>
      <c r="B221" s="186">
        <v>42845</v>
      </c>
      <c r="C221" s="186"/>
      <c r="D221" s="187" t="s">
        <v>426</v>
      </c>
      <c r="E221" s="188" t="s">
        <v>618</v>
      </c>
      <c r="F221" s="189">
        <v>700</v>
      </c>
      <c r="G221" s="188"/>
      <c r="H221" s="188">
        <v>840</v>
      </c>
      <c r="I221" s="190">
        <v>840</v>
      </c>
      <c r="J221" s="191" t="s">
        <v>738</v>
      </c>
      <c r="K221" s="192">
        <f t="shared" si="127"/>
        <v>140</v>
      </c>
      <c r="L221" s="193">
        <f t="shared" si="128"/>
        <v>0.2</v>
      </c>
      <c r="M221" s="188" t="s">
        <v>587</v>
      </c>
      <c r="N221" s="194">
        <v>42893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90</v>
      </c>
      <c r="B222" s="186">
        <v>42887</v>
      </c>
      <c r="C222" s="186"/>
      <c r="D222" s="187" t="s">
        <v>739</v>
      </c>
      <c r="E222" s="188" t="s">
        <v>618</v>
      </c>
      <c r="F222" s="189">
        <v>130</v>
      </c>
      <c r="G222" s="188"/>
      <c r="H222" s="188">
        <v>144.25</v>
      </c>
      <c r="I222" s="190">
        <v>170</v>
      </c>
      <c r="J222" s="191" t="s">
        <v>740</v>
      </c>
      <c r="K222" s="192">
        <f t="shared" si="127"/>
        <v>14.25</v>
      </c>
      <c r="L222" s="193">
        <f t="shared" si="128"/>
        <v>0.10961538461538461</v>
      </c>
      <c r="M222" s="188" t="s">
        <v>587</v>
      </c>
      <c r="N222" s="194">
        <v>43675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91</v>
      </c>
      <c r="B223" s="186">
        <v>42901</v>
      </c>
      <c r="C223" s="186"/>
      <c r="D223" s="187" t="s">
        <v>741</v>
      </c>
      <c r="E223" s="188" t="s">
        <v>618</v>
      </c>
      <c r="F223" s="189">
        <v>214.5</v>
      </c>
      <c r="G223" s="188"/>
      <c r="H223" s="188">
        <v>262</v>
      </c>
      <c r="I223" s="190">
        <v>262</v>
      </c>
      <c r="J223" s="191" t="s">
        <v>742</v>
      </c>
      <c r="K223" s="192">
        <f t="shared" si="127"/>
        <v>47.5</v>
      </c>
      <c r="L223" s="193">
        <f t="shared" si="128"/>
        <v>0.22144522144522144</v>
      </c>
      <c r="M223" s="188" t="s">
        <v>587</v>
      </c>
      <c r="N223" s="194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92</v>
      </c>
      <c r="B224" s="217">
        <v>42933</v>
      </c>
      <c r="C224" s="217"/>
      <c r="D224" s="218" t="s">
        <v>743</v>
      </c>
      <c r="E224" s="219" t="s">
        <v>618</v>
      </c>
      <c r="F224" s="220">
        <v>370</v>
      </c>
      <c r="G224" s="219"/>
      <c r="H224" s="219">
        <v>447.5</v>
      </c>
      <c r="I224" s="221">
        <v>450</v>
      </c>
      <c r="J224" s="222" t="s">
        <v>676</v>
      </c>
      <c r="K224" s="192">
        <f t="shared" si="127"/>
        <v>77.5</v>
      </c>
      <c r="L224" s="223">
        <f t="shared" si="128"/>
        <v>0.20945945945945946</v>
      </c>
      <c r="M224" s="219" t="s">
        <v>587</v>
      </c>
      <c r="N224" s="224">
        <v>43035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93</v>
      </c>
      <c r="B225" s="217">
        <v>42943</v>
      </c>
      <c r="C225" s="217"/>
      <c r="D225" s="218" t="s">
        <v>183</v>
      </c>
      <c r="E225" s="219" t="s">
        <v>618</v>
      </c>
      <c r="F225" s="220">
        <v>657.5</v>
      </c>
      <c r="G225" s="219"/>
      <c r="H225" s="219">
        <v>825</v>
      </c>
      <c r="I225" s="221">
        <v>820</v>
      </c>
      <c r="J225" s="222" t="s">
        <v>676</v>
      </c>
      <c r="K225" s="192">
        <f t="shared" si="127"/>
        <v>167.5</v>
      </c>
      <c r="L225" s="223">
        <f t="shared" si="128"/>
        <v>0.25475285171102663</v>
      </c>
      <c r="M225" s="219" t="s">
        <v>587</v>
      </c>
      <c r="N225" s="224">
        <v>43090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94</v>
      </c>
      <c r="B226" s="186">
        <v>42964</v>
      </c>
      <c r="C226" s="186"/>
      <c r="D226" s="187" t="s">
        <v>361</v>
      </c>
      <c r="E226" s="188" t="s">
        <v>618</v>
      </c>
      <c r="F226" s="189">
        <v>605</v>
      </c>
      <c r="G226" s="188"/>
      <c r="H226" s="188">
        <v>750</v>
      </c>
      <c r="I226" s="190">
        <v>750</v>
      </c>
      <c r="J226" s="191" t="s">
        <v>734</v>
      </c>
      <c r="K226" s="192">
        <f t="shared" si="127"/>
        <v>145</v>
      </c>
      <c r="L226" s="193">
        <f t="shared" si="128"/>
        <v>0.23966942148760331</v>
      </c>
      <c r="M226" s="188" t="s">
        <v>587</v>
      </c>
      <c r="N226" s="194">
        <v>43027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95</v>
      </c>
      <c r="B227" s="196">
        <v>42979</v>
      </c>
      <c r="C227" s="196"/>
      <c r="D227" s="204" t="s">
        <v>744</v>
      </c>
      <c r="E227" s="199" t="s">
        <v>618</v>
      </c>
      <c r="F227" s="199">
        <v>255</v>
      </c>
      <c r="G227" s="200"/>
      <c r="H227" s="200">
        <v>217.25</v>
      </c>
      <c r="I227" s="200">
        <v>320</v>
      </c>
      <c r="J227" s="201" t="s">
        <v>745</v>
      </c>
      <c r="K227" s="202">
        <f t="shared" si="127"/>
        <v>-37.75</v>
      </c>
      <c r="L227" s="205">
        <f t="shared" si="128"/>
        <v>-0.14803921568627451</v>
      </c>
      <c r="M227" s="199" t="s">
        <v>599</v>
      </c>
      <c r="N227" s="196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96</v>
      </c>
      <c r="B228" s="186">
        <v>42997</v>
      </c>
      <c r="C228" s="186"/>
      <c r="D228" s="187" t="s">
        <v>746</v>
      </c>
      <c r="E228" s="188" t="s">
        <v>618</v>
      </c>
      <c r="F228" s="189">
        <v>215</v>
      </c>
      <c r="G228" s="188"/>
      <c r="H228" s="188">
        <v>258</v>
      </c>
      <c r="I228" s="190">
        <v>258</v>
      </c>
      <c r="J228" s="191" t="s">
        <v>676</v>
      </c>
      <c r="K228" s="192">
        <f t="shared" si="127"/>
        <v>43</v>
      </c>
      <c r="L228" s="193">
        <f t="shared" si="128"/>
        <v>0.2</v>
      </c>
      <c r="M228" s="188" t="s">
        <v>587</v>
      </c>
      <c r="N228" s="194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97</v>
      </c>
      <c r="B229" s="186">
        <v>42997</v>
      </c>
      <c r="C229" s="186"/>
      <c r="D229" s="187" t="s">
        <v>746</v>
      </c>
      <c r="E229" s="188" t="s">
        <v>618</v>
      </c>
      <c r="F229" s="189">
        <v>215</v>
      </c>
      <c r="G229" s="188"/>
      <c r="H229" s="188">
        <v>258</v>
      </c>
      <c r="I229" s="190">
        <v>258</v>
      </c>
      <c r="J229" s="222" t="s">
        <v>676</v>
      </c>
      <c r="K229" s="192">
        <v>43</v>
      </c>
      <c r="L229" s="193">
        <v>0.2</v>
      </c>
      <c r="M229" s="188" t="s">
        <v>587</v>
      </c>
      <c r="N229" s="194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98</v>
      </c>
      <c r="B230" s="217">
        <v>42998</v>
      </c>
      <c r="C230" s="217"/>
      <c r="D230" s="218" t="s">
        <v>747</v>
      </c>
      <c r="E230" s="219" t="s">
        <v>618</v>
      </c>
      <c r="F230" s="189">
        <v>75</v>
      </c>
      <c r="G230" s="219"/>
      <c r="H230" s="219">
        <v>90</v>
      </c>
      <c r="I230" s="221">
        <v>90</v>
      </c>
      <c r="J230" s="191" t="s">
        <v>748</v>
      </c>
      <c r="K230" s="192">
        <f t="shared" ref="K230:K235" si="129">H230-F230</f>
        <v>15</v>
      </c>
      <c r="L230" s="193">
        <f t="shared" ref="L230:L235" si="130">K230/F230</f>
        <v>0.2</v>
      </c>
      <c r="M230" s="188" t="s">
        <v>587</v>
      </c>
      <c r="N230" s="194">
        <v>43019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99</v>
      </c>
      <c r="B231" s="217">
        <v>43011</v>
      </c>
      <c r="C231" s="217"/>
      <c r="D231" s="218" t="s">
        <v>601</v>
      </c>
      <c r="E231" s="219" t="s">
        <v>618</v>
      </c>
      <c r="F231" s="220">
        <v>315</v>
      </c>
      <c r="G231" s="219"/>
      <c r="H231" s="219">
        <v>392</v>
      </c>
      <c r="I231" s="221">
        <v>384</v>
      </c>
      <c r="J231" s="222" t="s">
        <v>749</v>
      </c>
      <c r="K231" s="192">
        <f t="shared" si="129"/>
        <v>77</v>
      </c>
      <c r="L231" s="223">
        <f t="shared" si="130"/>
        <v>0.24444444444444444</v>
      </c>
      <c r="M231" s="219" t="s">
        <v>587</v>
      </c>
      <c r="N231" s="224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100</v>
      </c>
      <c r="B232" s="217">
        <v>43013</v>
      </c>
      <c r="C232" s="217"/>
      <c r="D232" s="218" t="s">
        <v>461</v>
      </c>
      <c r="E232" s="219" t="s">
        <v>618</v>
      </c>
      <c r="F232" s="220">
        <v>145</v>
      </c>
      <c r="G232" s="219"/>
      <c r="H232" s="219">
        <v>179</v>
      </c>
      <c r="I232" s="221">
        <v>180</v>
      </c>
      <c r="J232" s="222" t="s">
        <v>750</v>
      </c>
      <c r="K232" s="192">
        <f t="shared" si="129"/>
        <v>34</v>
      </c>
      <c r="L232" s="223">
        <f t="shared" si="130"/>
        <v>0.23448275862068965</v>
      </c>
      <c r="M232" s="219" t="s">
        <v>587</v>
      </c>
      <c r="N232" s="224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101</v>
      </c>
      <c r="B233" s="217">
        <v>43014</v>
      </c>
      <c r="C233" s="217"/>
      <c r="D233" s="218" t="s">
        <v>335</v>
      </c>
      <c r="E233" s="219" t="s">
        <v>618</v>
      </c>
      <c r="F233" s="220">
        <v>256</v>
      </c>
      <c r="G233" s="219"/>
      <c r="H233" s="219">
        <v>323</v>
      </c>
      <c r="I233" s="221">
        <v>320</v>
      </c>
      <c r="J233" s="222" t="s">
        <v>676</v>
      </c>
      <c r="K233" s="192">
        <f t="shared" si="129"/>
        <v>67</v>
      </c>
      <c r="L233" s="223">
        <f t="shared" si="130"/>
        <v>0.26171875</v>
      </c>
      <c r="M233" s="219" t="s">
        <v>587</v>
      </c>
      <c r="N233" s="224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102</v>
      </c>
      <c r="B234" s="217">
        <v>43017</v>
      </c>
      <c r="C234" s="217"/>
      <c r="D234" s="218" t="s">
        <v>351</v>
      </c>
      <c r="E234" s="219" t="s">
        <v>618</v>
      </c>
      <c r="F234" s="220">
        <v>137.5</v>
      </c>
      <c r="G234" s="219"/>
      <c r="H234" s="219">
        <v>184</v>
      </c>
      <c r="I234" s="221">
        <v>183</v>
      </c>
      <c r="J234" s="222" t="s">
        <v>751</v>
      </c>
      <c r="K234" s="192">
        <f t="shared" si="129"/>
        <v>46.5</v>
      </c>
      <c r="L234" s="223">
        <f t="shared" si="130"/>
        <v>0.33818181818181819</v>
      </c>
      <c r="M234" s="219" t="s">
        <v>587</v>
      </c>
      <c r="N234" s="224">
        <v>43108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103</v>
      </c>
      <c r="B235" s="217">
        <v>43018</v>
      </c>
      <c r="C235" s="217"/>
      <c r="D235" s="218" t="s">
        <v>752</v>
      </c>
      <c r="E235" s="219" t="s">
        <v>618</v>
      </c>
      <c r="F235" s="220">
        <v>125.5</v>
      </c>
      <c r="G235" s="219"/>
      <c r="H235" s="219">
        <v>158</v>
      </c>
      <c r="I235" s="221">
        <v>155</v>
      </c>
      <c r="J235" s="222" t="s">
        <v>753</v>
      </c>
      <c r="K235" s="192">
        <f t="shared" si="129"/>
        <v>32.5</v>
      </c>
      <c r="L235" s="223">
        <f t="shared" si="130"/>
        <v>0.25896414342629481</v>
      </c>
      <c r="M235" s="219" t="s">
        <v>587</v>
      </c>
      <c r="N235" s="224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104</v>
      </c>
      <c r="B236" s="217">
        <v>43018</v>
      </c>
      <c r="C236" s="217"/>
      <c r="D236" s="218" t="s">
        <v>754</v>
      </c>
      <c r="E236" s="219" t="s">
        <v>618</v>
      </c>
      <c r="F236" s="220">
        <v>895</v>
      </c>
      <c r="G236" s="219"/>
      <c r="H236" s="219">
        <v>1122.5</v>
      </c>
      <c r="I236" s="221">
        <v>1078</v>
      </c>
      <c r="J236" s="222" t="s">
        <v>755</v>
      </c>
      <c r="K236" s="192">
        <v>227.5</v>
      </c>
      <c r="L236" s="223">
        <v>0.25418994413407803</v>
      </c>
      <c r="M236" s="219" t="s">
        <v>587</v>
      </c>
      <c r="N236" s="224">
        <v>43117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105</v>
      </c>
      <c r="B237" s="217">
        <v>43020</v>
      </c>
      <c r="C237" s="217"/>
      <c r="D237" s="218" t="s">
        <v>344</v>
      </c>
      <c r="E237" s="219" t="s">
        <v>618</v>
      </c>
      <c r="F237" s="220">
        <v>525</v>
      </c>
      <c r="G237" s="219"/>
      <c r="H237" s="219">
        <v>629</v>
      </c>
      <c r="I237" s="221">
        <v>629</v>
      </c>
      <c r="J237" s="222" t="s">
        <v>676</v>
      </c>
      <c r="K237" s="192">
        <v>104</v>
      </c>
      <c r="L237" s="223">
        <v>0.19809523809523799</v>
      </c>
      <c r="M237" s="219" t="s">
        <v>587</v>
      </c>
      <c r="N237" s="224">
        <v>43119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106</v>
      </c>
      <c r="B238" s="217">
        <v>43046</v>
      </c>
      <c r="C238" s="217"/>
      <c r="D238" s="218" t="s">
        <v>386</v>
      </c>
      <c r="E238" s="219" t="s">
        <v>618</v>
      </c>
      <c r="F238" s="220">
        <v>740</v>
      </c>
      <c r="G238" s="219"/>
      <c r="H238" s="219">
        <v>892.5</v>
      </c>
      <c r="I238" s="221">
        <v>900</v>
      </c>
      <c r="J238" s="222" t="s">
        <v>756</v>
      </c>
      <c r="K238" s="192">
        <f>H238-F238</f>
        <v>152.5</v>
      </c>
      <c r="L238" s="223">
        <f>K238/F238</f>
        <v>0.20608108108108109</v>
      </c>
      <c r="M238" s="219" t="s">
        <v>587</v>
      </c>
      <c r="N238" s="224">
        <v>43052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107</v>
      </c>
      <c r="B239" s="186">
        <v>43073</v>
      </c>
      <c r="C239" s="186"/>
      <c r="D239" s="187" t="s">
        <v>757</v>
      </c>
      <c r="E239" s="188" t="s">
        <v>618</v>
      </c>
      <c r="F239" s="189">
        <v>118.5</v>
      </c>
      <c r="G239" s="188"/>
      <c r="H239" s="188">
        <v>143.5</v>
      </c>
      <c r="I239" s="190">
        <v>145</v>
      </c>
      <c r="J239" s="191" t="s">
        <v>608</v>
      </c>
      <c r="K239" s="192">
        <f>H239-F239</f>
        <v>25</v>
      </c>
      <c r="L239" s="193">
        <f>K239/F239</f>
        <v>0.2109704641350211</v>
      </c>
      <c r="M239" s="188" t="s">
        <v>587</v>
      </c>
      <c r="N239" s="194">
        <v>43097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108</v>
      </c>
      <c r="B240" s="196">
        <v>43090</v>
      </c>
      <c r="C240" s="196"/>
      <c r="D240" s="197" t="s">
        <v>432</v>
      </c>
      <c r="E240" s="198" t="s">
        <v>618</v>
      </c>
      <c r="F240" s="199">
        <v>715</v>
      </c>
      <c r="G240" s="199"/>
      <c r="H240" s="200">
        <v>500</v>
      </c>
      <c r="I240" s="200">
        <v>872</v>
      </c>
      <c r="J240" s="201" t="s">
        <v>758</v>
      </c>
      <c r="K240" s="202">
        <f>H240-F240</f>
        <v>-215</v>
      </c>
      <c r="L240" s="203">
        <f>K240/F240</f>
        <v>-0.30069930069930068</v>
      </c>
      <c r="M240" s="199" t="s">
        <v>599</v>
      </c>
      <c r="N240" s="196">
        <v>43670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109</v>
      </c>
      <c r="B241" s="186">
        <v>43098</v>
      </c>
      <c r="C241" s="186"/>
      <c r="D241" s="187" t="s">
        <v>601</v>
      </c>
      <c r="E241" s="188" t="s">
        <v>618</v>
      </c>
      <c r="F241" s="189">
        <v>435</v>
      </c>
      <c r="G241" s="188"/>
      <c r="H241" s="188">
        <v>542.5</v>
      </c>
      <c r="I241" s="190">
        <v>539</v>
      </c>
      <c r="J241" s="191" t="s">
        <v>676</v>
      </c>
      <c r="K241" s="192">
        <v>107.5</v>
      </c>
      <c r="L241" s="193">
        <v>0.247126436781609</v>
      </c>
      <c r="M241" s="188" t="s">
        <v>587</v>
      </c>
      <c r="N241" s="194">
        <v>43206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110</v>
      </c>
      <c r="B242" s="186">
        <v>43098</v>
      </c>
      <c r="C242" s="186"/>
      <c r="D242" s="187" t="s">
        <v>559</v>
      </c>
      <c r="E242" s="188" t="s">
        <v>618</v>
      </c>
      <c r="F242" s="189">
        <v>885</v>
      </c>
      <c r="G242" s="188"/>
      <c r="H242" s="188">
        <v>1090</v>
      </c>
      <c r="I242" s="190">
        <v>1084</v>
      </c>
      <c r="J242" s="191" t="s">
        <v>676</v>
      </c>
      <c r="K242" s="192">
        <v>205</v>
      </c>
      <c r="L242" s="193">
        <v>0.23163841807909599</v>
      </c>
      <c r="M242" s="188" t="s">
        <v>587</v>
      </c>
      <c r="N242" s="194">
        <v>43213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5">
        <v>111</v>
      </c>
      <c r="B243" s="226">
        <v>43192</v>
      </c>
      <c r="C243" s="226"/>
      <c r="D243" s="204" t="s">
        <v>759</v>
      </c>
      <c r="E243" s="199" t="s">
        <v>618</v>
      </c>
      <c r="F243" s="227">
        <v>478.5</v>
      </c>
      <c r="G243" s="199"/>
      <c r="H243" s="199">
        <v>442</v>
      </c>
      <c r="I243" s="200">
        <v>613</v>
      </c>
      <c r="J243" s="201" t="s">
        <v>760</v>
      </c>
      <c r="K243" s="202">
        <f>H243-F243</f>
        <v>-36.5</v>
      </c>
      <c r="L243" s="203">
        <f>K243/F243</f>
        <v>-7.6280041797283177E-2</v>
      </c>
      <c r="M243" s="199" t="s">
        <v>599</v>
      </c>
      <c r="N243" s="196">
        <v>43762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112</v>
      </c>
      <c r="B244" s="196">
        <v>43194</v>
      </c>
      <c r="C244" s="196"/>
      <c r="D244" s="197" t="s">
        <v>761</v>
      </c>
      <c r="E244" s="198" t="s">
        <v>618</v>
      </c>
      <c r="F244" s="199">
        <f>141.5-7.3</f>
        <v>134.19999999999999</v>
      </c>
      <c r="G244" s="199"/>
      <c r="H244" s="200">
        <v>77</v>
      </c>
      <c r="I244" s="200">
        <v>180</v>
      </c>
      <c r="J244" s="201" t="s">
        <v>762</v>
      </c>
      <c r="K244" s="202">
        <f>H244-F244</f>
        <v>-57.199999999999989</v>
      </c>
      <c r="L244" s="203">
        <f>K244/F244</f>
        <v>-0.42622950819672129</v>
      </c>
      <c r="M244" s="199" t="s">
        <v>599</v>
      </c>
      <c r="N244" s="196">
        <v>43522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113</v>
      </c>
      <c r="B245" s="196">
        <v>43209</v>
      </c>
      <c r="C245" s="196"/>
      <c r="D245" s="197" t="s">
        <v>763</v>
      </c>
      <c r="E245" s="198" t="s">
        <v>618</v>
      </c>
      <c r="F245" s="199">
        <v>430</v>
      </c>
      <c r="G245" s="199"/>
      <c r="H245" s="200">
        <v>220</v>
      </c>
      <c r="I245" s="200">
        <v>537</v>
      </c>
      <c r="J245" s="201" t="s">
        <v>764</v>
      </c>
      <c r="K245" s="202">
        <f>H245-F245</f>
        <v>-210</v>
      </c>
      <c r="L245" s="203">
        <f>K245/F245</f>
        <v>-0.48837209302325579</v>
      </c>
      <c r="M245" s="199" t="s">
        <v>599</v>
      </c>
      <c r="N245" s="196">
        <v>43252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114</v>
      </c>
      <c r="B246" s="217">
        <v>43220</v>
      </c>
      <c r="C246" s="217"/>
      <c r="D246" s="218" t="s">
        <v>387</v>
      </c>
      <c r="E246" s="219" t="s">
        <v>618</v>
      </c>
      <c r="F246" s="219">
        <v>153.5</v>
      </c>
      <c r="G246" s="219"/>
      <c r="H246" s="219">
        <v>196</v>
      </c>
      <c r="I246" s="221">
        <v>196</v>
      </c>
      <c r="J246" s="191" t="s">
        <v>765</v>
      </c>
      <c r="K246" s="192">
        <f>H246-F246</f>
        <v>42.5</v>
      </c>
      <c r="L246" s="193">
        <f>K246/F246</f>
        <v>0.27687296416938112</v>
      </c>
      <c r="M246" s="188" t="s">
        <v>587</v>
      </c>
      <c r="N246" s="194">
        <v>43605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115</v>
      </c>
      <c r="B247" s="196">
        <v>43306</v>
      </c>
      <c r="C247" s="196"/>
      <c r="D247" s="197" t="s">
        <v>735</v>
      </c>
      <c r="E247" s="198" t="s">
        <v>618</v>
      </c>
      <c r="F247" s="199">
        <v>27.5</v>
      </c>
      <c r="G247" s="199"/>
      <c r="H247" s="200">
        <v>13.1</v>
      </c>
      <c r="I247" s="200">
        <v>60</v>
      </c>
      <c r="J247" s="201" t="s">
        <v>766</v>
      </c>
      <c r="K247" s="202">
        <v>-14.4</v>
      </c>
      <c r="L247" s="203">
        <v>-0.52363636363636401</v>
      </c>
      <c r="M247" s="199" t="s">
        <v>599</v>
      </c>
      <c r="N247" s="196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116</v>
      </c>
      <c r="B248" s="226">
        <v>43318</v>
      </c>
      <c r="C248" s="226"/>
      <c r="D248" s="204" t="s">
        <v>767</v>
      </c>
      <c r="E248" s="199" t="s">
        <v>618</v>
      </c>
      <c r="F248" s="199">
        <v>148.5</v>
      </c>
      <c r="G248" s="199"/>
      <c r="H248" s="199">
        <v>102</v>
      </c>
      <c r="I248" s="200">
        <v>182</v>
      </c>
      <c r="J248" s="201" t="s">
        <v>768</v>
      </c>
      <c r="K248" s="202">
        <f>H248-F248</f>
        <v>-46.5</v>
      </c>
      <c r="L248" s="203">
        <f>K248/F248</f>
        <v>-0.31313131313131315</v>
      </c>
      <c r="M248" s="199" t="s">
        <v>599</v>
      </c>
      <c r="N248" s="196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117</v>
      </c>
      <c r="B249" s="186">
        <v>43335</v>
      </c>
      <c r="C249" s="186"/>
      <c r="D249" s="187" t="s">
        <v>769</v>
      </c>
      <c r="E249" s="188" t="s">
        <v>618</v>
      </c>
      <c r="F249" s="219">
        <v>285</v>
      </c>
      <c r="G249" s="188"/>
      <c r="H249" s="188">
        <v>355</v>
      </c>
      <c r="I249" s="190">
        <v>364</v>
      </c>
      <c r="J249" s="191" t="s">
        <v>770</v>
      </c>
      <c r="K249" s="192">
        <v>70</v>
      </c>
      <c r="L249" s="193">
        <v>0.24561403508771901</v>
      </c>
      <c r="M249" s="188" t="s">
        <v>587</v>
      </c>
      <c r="N249" s="194">
        <v>43455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118</v>
      </c>
      <c r="B250" s="186">
        <v>43341</v>
      </c>
      <c r="C250" s="186"/>
      <c r="D250" s="187" t="s">
        <v>375</v>
      </c>
      <c r="E250" s="188" t="s">
        <v>618</v>
      </c>
      <c r="F250" s="219">
        <v>525</v>
      </c>
      <c r="G250" s="188"/>
      <c r="H250" s="188">
        <v>585</v>
      </c>
      <c r="I250" s="190">
        <v>635</v>
      </c>
      <c r="J250" s="191" t="s">
        <v>771</v>
      </c>
      <c r="K250" s="192">
        <f t="shared" ref="K250:K267" si="131">H250-F250</f>
        <v>60</v>
      </c>
      <c r="L250" s="193">
        <f t="shared" ref="L250:L267" si="132">K250/F250</f>
        <v>0.11428571428571428</v>
      </c>
      <c r="M250" s="188" t="s">
        <v>587</v>
      </c>
      <c r="N250" s="194">
        <v>43662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119</v>
      </c>
      <c r="B251" s="186">
        <v>43395</v>
      </c>
      <c r="C251" s="186"/>
      <c r="D251" s="187" t="s">
        <v>361</v>
      </c>
      <c r="E251" s="188" t="s">
        <v>618</v>
      </c>
      <c r="F251" s="219">
        <v>475</v>
      </c>
      <c r="G251" s="188"/>
      <c r="H251" s="188">
        <v>574</v>
      </c>
      <c r="I251" s="190">
        <v>570</v>
      </c>
      <c r="J251" s="191" t="s">
        <v>676</v>
      </c>
      <c r="K251" s="192">
        <f t="shared" si="131"/>
        <v>99</v>
      </c>
      <c r="L251" s="193">
        <f t="shared" si="132"/>
        <v>0.20842105263157895</v>
      </c>
      <c r="M251" s="188" t="s">
        <v>587</v>
      </c>
      <c r="N251" s="194">
        <v>43403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120</v>
      </c>
      <c r="B252" s="217">
        <v>43397</v>
      </c>
      <c r="C252" s="217"/>
      <c r="D252" s="218" t="s">
        <v>382</v>
      </c>
      <c r="E252" s="219" t="s">
        <v>618</v>
      </c>
      <c r="F252" s="219">
        <v>707.5</v>
      </c>
      <c r="G252" s="219"/>
      <c r="H252" s="219">
        <v>872</v>
      </c>
      <c r="I252" s="221">
        <v>872</v>
      </c>
      <c r="J252" s="222" t="s">
        <v>676</v>
      </c>
      <c r="K252" s="192">
        <f t="shared" si="131"/>
        <v>164.5</v>
      </c>
      <c r="L252" s="223">
        <f t="shared" si="132"/>
        <v>0.23250883392226149</v>
      </c>
      <c r="M252" s="219" t="s">
        <v>587</v>
      </c>
      <c r="N252" s="224">
        <v>43482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121</v>
      </c>
      <c r="B253" s="217">
        <v>43398</v>
      </c>
      <c r="C253" s="217"/>
      <c r="D253" s="218" t="s">
        <v>772</v>
      </c>
      <c r="E253" s="219" t="s">
        <v>618</v>
      </c>
      <c r="F253" s="219">
        <v>162</v>
      </c>
      <c r="G253" s="219"/>
      <c r="H253" s="219">
        <v>204</v>
      </c>
      <c r="I253" s="221">
        <v>209</v>
      </c>
      <c r="J253" s="222" t="s">
        <v>773</v>
      </c>
      <c r="K253" s="192">
        <f t="shared" si="131"/>
        <v>42</v>
      </c>
      <c r="L253" s="223">
        <f t="shared" si="132"/>
        <v>0.25925925925925924</v>
      </c>
      <c r="M253" s="219" t="s">
        <v>587</v>
      </c>
      <c r="N253" s="224">
        <v>43539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122</v>
      </c>
      <c r="B254" s="217">
        <v>43399</v>
      </c>
      <c r="C254" s="217"/>
      <c r="D254" s="218" t="s">
        <v>480</v>
      </c>
      <c r="E254" s="219" t="s">
        <v>618</v>
      </c>
      <c r="F254" s="219">
        <v>240</v>
      </c>
      <c r="G254" s="219"/>
      <c r="H254" s="219">
        <v>297</v>
      </c>
      <c r="I254" s="221">
        <v>297</v>
      </c>
      <c r="J254" s="222" t="s">
        <v>676</v>
      </c>
      <c r="K254" s="228">
        <f t="shared" si="131"/>
        <v>57</v>
      </c>
      <c r="L254" s="223">
        <f t="shared" si="132"/>
        <v>0.23749999999999999</v>
      </c>
      <c r="M254" s="219" t="s">
        <v>587</v>
      </c>
      <c r="N254" s="224">
        <v>43417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123</v>
      </c>
      <c r="B255" s="186">
        <v>43439</v>
      </c>
      <c r="C255" s="186"/>
      <c r="D255" s="187" t="s">
        <v>774</v>
      </c>
      <c r="E255" s="188" t="s">
        <v>618</v>
      </c>
      <c r="F255" s="188">
        <v>202.5</v>
      </c>
      <c r="G255" s="188"/>
      <c r="H255" s="188">
        <v>255</v>
      </c>
      <c r="I255" s="190">
        <v>252</v>
      </c>
      <c r="J255" s="191" t="s">
        <v>676</v>
      </c>
      <c r="K255" s="192">
        <f t="shared" si="131"/>
        <v>52.5</v>
      </c>
      <c r="L255" s="193">
        <f t="shared" si="132"/>
        <v>0.25925925925925924</v>
      </c>
      <c r="M255" s="188" t="s">
        <v>587</v>
      </c>
      <c r="N255" s="194">
        <v>43542</v>
      </c>
      <c r="O255" s="1"/>
      <c r="P255" s="1"/>
      <c r="Q255" s="1"/>
      <c r="R255" s="6" t="s">
        <v>775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124</v>
      </c>
      <c r="B256" s="217">
        <v>43465</v>
      </c>
      <c r="C256" s="186"/>
      <c r="D256" s="218" t="s">
        <v>414</v>
      </c>
      <c r="E256" s="219" t="s">
        <v>618</v>
      </c>
      <c r="F256" s="219">
        <v>710</v>
      </c>
      <c r="G256" s="219"/>
      <c r="H256" s="219">
        <v>866</v>
      </c>
      <c r="I256" s="221">
        <v>866</v>
      </c>
      <c r="J256" s="222" t="s">
        <v>676</v>
      </c>
      <c r="K256" s="192">
        <f t="shared" si="131"/>
        <v>156</v>
      </c>
      <c r="L256" s="193">
        <f t="shared" si="132"/>
        <v>0.21971830985915494</v>
      </c>
      <c r="M256" s="188" t="s">
        <v>587</v>
      </c>
      <c r="N256" s="194">
        <v>43553</v>
      </c>
      <c r="O256" s="1"/>
      <c r="P256" s="1"/>
      <c r="Q256" s="1"/>
      <c r="R256" s="6" t="s">
        <v>775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125</v>
      </c>
      <c r="B257" s="217">
        <v>43522</v>
      </c>
      <c r="C257" s="217"/>
      <c r="D257" s="218" t="s">
        <v>152</v>
      </c>
      <c r="E257" s="219" t="s">
        <v>618</v>
      </c>
      <c r="F257" s="219">
        <v>337.25</v>
      </c>
      <c r="G257" s="219"/>
      <c r="H257" s="219">
        <v>398.5</v>
      </c>
      <c r="I257" s="221">
        <v>411</v>
      </c>
      <c r="J257" s="191" t="s">
        <v>776</v>
      </c>
      <c r="K257" s="192">
        <f t="shared" si="131"/>
        <v>61.25</v>
      </c>
      <c r="L257" s="193">
        <f t="shared" si="132"/>
        <v>0.1816160118606375</v>
      </c>
      <c r="M257" s="188" t="s">
        <v>587</v>
      </c>
      <c r="N257" s="194">
        <v>43760</v>
      </c>
      <c r="O257" s="1"/>
      <c r="P257" s="1"/>
      <c r="Q257" s="1"/>
      <c r="R257" s="6" t="s">
        <v>775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126</v>
      </c>
      <c r="B258" s="230">
        <v>43559</v>
      </c>
      <c r="C258" s="230"/>
      <c r="D258" s="231" t="s">
        <v>777</v>
      </c>
      <c r="E258" s="232" t="s">
        <v>618</v>
      </c>
      <c r="F258" s="232">
        <v>130</v>
      </c>
      <c r="G258" s="232"/>
      <c r="H258" s="232">
        <v>65</v>
      </c>
      <c r="I258" s="233">
        <v>158</v>
      </c>
      <c r="J258" s="201" t="s">
        <v>778</v>
      </c>
      <c r="K258" s="202">
        <f t="shared" si="131"/>
        <v>-65</v>
      </c>
      <c r="L258" s="203">
        <f t="shared" si="132"/>
        <v>-0.5</v>
      </c>
      <c r="M258" s="199" t="s">
        <v>599</v>
      </c>
      <c r="N258" s="196">
        <v>43726</v>
      </c>
      <c r="O258" s="1"/>
      <c r="P258" s="1"/>
      <c r="Q258" s="1"/>
      <c r="R258" s="6" t="s">
        <v>779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127</v>
      </c>
      <c r="B259" s="217">
        <v>43017</v>
      </c>
      <c r="C259" s="217"/>
      <c r="D259" s="218" t="s">
        <v>185</v>
      </c>
      <c r="E259" s="219" t="s">
        <v>618</v>
      </c>
      <c r="F259" s="219">
        <v>141.5</v>
      </c>
      <c r="G259" s="219"/>
      <c r="H259" s="219">
        <v>183.5</v>
      </c>
      <c r="I259" s="221">
        <v>210</v>
      </c>
      <c r="J259" s="191" t="s">
        <v>773</v>
      </c>
      <c r="K259" s="192">
        <f t="shared" si="131"/>
        <v>42</v>
      </c>
      <c r="L259" s="193">
        <f t="shared" si="132"/>
        <v>0.29681978798586572</v>
      </c>
      <c r="M259" s="188" t="s">
        <v>587</v>
      </c>
      <c r="N259" s="194">
        <v>43042</v>
      </c>
      <c r="O259" s="1"/>
      <c r="P259" s="1"/>
      <c r="Q259" s="1"/>
      <c r="R259" s="6" t="s">
        <v>779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128</v>
      </c>
      <c r="B260" s="230">
        <v>43074</v>
      </c>
      <c r="C260" s="230"/>
      <c r="D260" s="231" t="s">
        <v>780</v>
      </c>
      <c r="E260" s="232" t="s">
        <v>618</v>
      </c>
      <c r="F260" s="227">
        <v>172</v>
      </c>
      <c r="G260" s="232"/>
      <c r="H260" s="232">
        <v>155.25</v>
      </c>
      <c r="I260" s="233">
        <v>230</v>
      </c>
      <c r="J260" s="201" t="s">
        <v>781</v>
      </c>
      <c r="K260" s="202">
        <f t="shared" si="131"/>
        <v>-16.75</v>
      </c>
      <c r="L260" s="203">
        <f t="shared" si="132"/>
        <v>-9.7383720930232565E-2</v>
      </c>
      <c r="M260" s="199" t="s">
        <v>599</v>
      </c>
      <c r="N260" s="196">
        <v>43787</v>
      </c>
      <c r="O260" s="1"/>
      <c r="P260" s="1"/>
      <c r="Q260" s="1"/>
      <c r="R260" s="6" t="s">
        <v>779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129</v>
      </c>
      <c r="B261" s="217">
        <v>43398</v>
      </c>
      <c r="C261" s="217"/>
      <c r="D261" s="218" t="s">
        <v>107</v>
      </c>
      <c r="E261" s="219" t="s">
        <v>618</v>
      </c>
      <c r="F261" s="219">
        <v>698.5</v>
      </c>
      <c r="G261" s="219"/>
      <c r="H261" s="219">
        <v>890</v>
      </c>
      <c r="I261" s="221">
        <v>890</v>
      </c>
      <c r="J261" s="191" t="s">
        <v>849</v>
      </c>
      <c r="K261" s="192">
        <f t="shared" si="131"/>
        <v>191.5</v>
      </c>
      <c r="L261" s="193">
        <f t="shared" si="132"/>
        <v>0.27415891195418757</v>
      </c>
      <c r="M261" s="188" t="s">
        <v>587</v>
      </c>
      <c r="N261" s="194">
        <v>44328</v>
      </c>
      <c r="O261" s="1"/>
      <c r="P261" s="1"/>
      <c r="Q261" s="1"/>
      <c r="R261" s="6" t="s">
        <v>775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130</v>
      </c>
      <c r="B262" s="217">
        <v>42877</v>
      </c>
      <c r="C262" s="217"/>
      <c r="D262" s="218" t="s">
        <v>374</v>
      </c>
      <c r="E262" s="219" t="s">
        <v>618</v>
      </c>
      <c r="F262" s="219">
        <v>127.6</v>
      </c>
      <c r="G262" s="219"/>
      <c r="H262" s="219">
        <v>138</v>
      </c>
      <c r="I262" s="221">
        <v>190</v>
      </c>
      <c r="J262" s="191" t="s">
        <v>782</v>
      </c>
      <c r="K262" s="192">
        <f t="shared" si="131"/>
        <v>10.400000000000006</v>
      </c>
      <c r="L262" s="193">
        <f t="shared" si="132"/>
        <v>8.1504702194357417E-2</v>
      </c>
      <c r="M262" s="188" t="s">
        <v>587</v>
      </c>
      <c r="N262" s="194">
        <v>43774</v>
      </c>
      <c r="O262" s="1"/>
      <c r="P262" s="1"/>
      <c r="Q262" s="1"/>
      <c r="R262" s="6" t="s">
        <v>779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6">
        <v>131</v>
      </c>
      <c r="B263" s="217">
        <v>43158</v>
      </c>
      <c r="C263" s="217"/>
      <c r="D263" s="218" t="s">
        <v>783</v>
      </c>
      <c r="E263" s="219" t="s">
        <v>618</v>
      </c>
      <c r="F263" s="219">
        <v>317</v>
      </c>
      <c r="G263" s="219"/>
      <c r="H263" s="219">
        <v>382.5</v>
      </c>
      <c r="I263" s="221">
        <v>398</v>
      </c>
      <c r="J263" s="191" t="s">
        <v>784</v>
      </c>
      <c r="K263" s="192">
        <f t="shared" si="131"/>
        <v>65.5</v>
      </c>
      <c r="L263" s="193">
        <f t="shared" si="132"/>
        <v>0.20662460567823343</v>
      </c>
      <c r="M263" s="188" t="s">
        <v>587</v>
      </c>
      <c r="N263" s="194">
        <v>44238</v>
      </c>
      <c r="O263" s="1"/>
      <c r="P263" s="1"/>
      <c r="Q263" s="1"/>
      <c r="R263" s="6" t="s">
        <v>779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132</v>
      </c>
      <c r="B264" s="230">
        <v>43164</v>
      </c>
      <c r="C264" s="230"/>
      <c r="D264" s="231" t="s">
        <v>144</v>
      </c>
      <c r="E264" s="232" t="s">
        <v>618</v>
      </c>
      <c r="F264" s="227">
        <f>510-14.4</f>
        <v>495.6</v>
      </c>
      <c r="G264" s="232"/>
      <c r="H264" s="232">
        <v>350</v>
      </c>
      <c r="I264" s="233">
        <v>672</v>
      </c>
      <c r="J264" s="201" t="s">
        <v>785</v>
      </c>
      <c r="K264" s="202">
        <f t="shared" si="131"/>
        <v>-145.60000000000002</v>
      </c>
      <c r="L264" s="203">
        <f t="shared" si="132"/>
        <v>-0.29378531073446329</v>
      </c>
      <c r="M264" s="199" t="s">
        <v>599</v>
      </c>
      <c r="N264" s="196">
        <v>43887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133</v>
      </c>
      <c r="B265" s="230">
        <v>43237</v>
      </c>
      <c r="C265" s="230"/>
      <c r="D265" s="231" t="s">
        <v>472</v>
      </c>
      <c r="E265" s="232" t="s">
        <v>618</v>
      </c>
      <c r="F265" s="227">
        <v>230.3</v>
      </c>
      <c r="G265" s="232"/>
      <c r="H265" s="232">
        <v>102.5</v>
      </c>
      <c r="I265" s="233">
        <v>348</v>
      </c>
      <c r="J265" s="201" t="s">
        <v>786</v>
      </c>
      <c r="K265" s="202">
        <f t="shared" si="131"/>
        <v>-127.80000000000001</v>
      </c>
      <c r="L265" s="203">
        <f t="shared" si="132"/>
        <v>-0.55492835432045162</v>
      </c>
      <c r="M265" s="199" t="s">
        <v>599</v>
      </c>
      <c r="N265" s="196">
        <v>43896</v>
      </c>
      <c r="O265" s="1"/>
      <c r="P265" s="1"/>
      <c r="Q265" s="1"/>
      <c r="R265" s="6" t="s">
        <v>775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134</v>
      </c>
      <c r="B266" s="217">
        <v>43258</v>
      </c>
      <c r="C266" s="217"/>
      <c r="D266" s="218" t="s">
        <v>437</v>
      </c>
      <c r="E266" s="219" t="s">
        <v>618</v>
      </c>
      <c r="F266" s="219">
        <f>342.5-5.1</f>
        <v>337.4</v>
      </c>
      <c r="G266" s="219"/>
      <c r="H266" s="219">
        <v>412.5</v>
      </c>
      <c r="I266" s="221">
        <v>439</v>
      </c>
      <c r="J266" s="191" t="s">
        <v>787</v>
      </c>
      <c r="K266" s="192">
        <f t="shared" si="131"/>
        <v>75.100000000000023</v>
      </c>
      <c r="L266" s="193">
        <f t="shared" si="132"/>
        <v>0.22258446947243635</v>
      </c>
      <c r="M266" s="188" t="s">
        <v>587</v>
      </c>
      <c r="N266" s="194">
        <v>44230</v>
      </c>
      <c r="O266" s="1"/>
      <c r="P266" s="1"/>
      <c r="Q266" s="1"/>
      <c r="R266" s="6" t="s">
        <v>779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0">
        <v>135</v>
      </c>
      <c r="B267" s="209">
        <v>43285</v>
      </c>
      <c r="C267" s="209"/>
      <c r="D267" s="210" t="s">
        <v>55</v>
      </c>
      <c r="E267" s="211" t="s">
        <v>618</v>
      </c>
      <c r="F267" s="211">
        <f>127.5-5.53</f>
        <v>121.97</v>
      </c>
      <c r="G267" s="212"/>
      <c r="H267" s="212">
        <v>122.5</v>
      </c>
      <c r="I267" s="212">
        <v>170</v>
      </c>
      <c r="J267" s="213" t="s">
        <v>816</v>
      </c>
      <c r="K267" s="214">
        <f t="shared" si="131"/>
        <v>0.53000000000000114</v>
      </c>
      <c r="L267" s="215">
        <f t="shared" si="132"/>
        <v>4.3453308190538747E-3</v>
      </c>
      <c r="M267" s="211" t="s">
        <v>709</v>
      </c>
      <c r="N267" s="209">
        <v>44431</v>
      </c>
      <c r="O267" s="1"/>
      <c r="P267" s="1"/>
      <c r="Q267" s="1"/>
      <c r="R267" s="6" t="s">
        <v>775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136</v>
      </c>
      <c r="B268" s="230">
        <v>43294</v>
      </c>
      <c r="C268" s="230"/>
      <c r="D268" s="231" t="s">
        <v>363</v>
      </c>
      <c r="E268" s="232" t="s">
        <v>618</v>
      </c>
      <c r="F268" s="227">
        <v>46.5</v>
      </c>
      <c r="G268" s="232"/>
      <c r="H268" s="232">
        <v>17</v>
      </c>
      <c r="I268" s="233">
        <v>59</v>
      </c>
      <c r="J268" s="201" t="s">
        <v>788</v>
      </c>
      <c r="K268" s="202">
        <f t="shared" ref="K268:K276" si="133">H268-F268</f>
        <v>-29.5</v>
      </c>
      <c r="L268" s="203">
        <f t="shared" ref="L268:L276" si="134">K268/F268</f>
        <v>-0.63440860215053763</v>
      </c>
      <c r="M268" s="199" t="s">
        <v>599</v>
      </c>
      <c r="N268" s="196">
        <v>43887</v>
      </c>
      <c r="O268" s="1"/>
      <c r="P268" s="1"/>
      <c r="Q268" s="1"/>
      <c r="R268" s="6" t="s">
        <v>775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137</v>
      </c>
      <c r="B269" s="217">
        <v>43396</v>
      </c>
      <c r="C269" s="217"/>
      <c r="D269" s="218" t="s">
        <v>416</v>
      </c>
      <c r="E269" s="219" t="s">
        <v>618</v>
      </c>
      <c r="F269" s="219">
        <v>156.5</v>
      </c>
      <c r="G269" s="219"/>
      <c r="H269" s="219">
        <v>207.5</v>
      </c>
      <c r="I269" s="221">
        <v>191</v>
      </c>
      <c r="J269" s="191" t="s">
        <v>676</v>
      </c>
      <c r="K269" s="192">
        <f t="shared" si="133"/>
        <v>51</v>
      </c>
      <c r="L269" s="193">
        <f t="shared" si="134"/>
        <v>0.32587859424920129</v>
      </c>
      <c r="M269" s="188" t="s">
        <v>587</v>
      </c>
      <c r="N269" s="194">
        <v>44369</v>
      </c>
      <c r="O269" s="1"/>
      <c r="P269" s="1"/>
      <c r="Q269" s="1"/>
      <c r="R269" s="6" t="s">
        <v>775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138</v>
      </c>
      <c r="B270" s="217">
        <v>43439</v>
      </c>
      <c r="C270" s="217"/>
      <c r="D270" s="218" t="s">
        <v>325</v>
      </c>
      <c r="E270" s="219" t="s">
        <v>618</v>
      </c>
      <c r="F270" s="219">
        <v>259.5</v>
      </c>
      <c r="G270" s="219"/>
      <c r="H270" s="219">
        <v>320</v>
      </c>
      <c r="I270" s="221">
        <v>320</v>
      </c>
      <c r="J270" s="191" t="s">
        <v>676</v>
      </c>
      <c r="K270" s="192">
        <f t="shared" si="133"/>
        <v>60.5</v>
      </c>
      <c r="L270" s="193">
        <f t="shared" si="134"/>
        <v>0.23314065510597304</v>
      </c>
      <c r="M270" s="188" t="s">
        <v>587</v>
      </c>
      <c r="N270" s="194">
        <v>44323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139</v>
      </c>
      <c r="B271" s="230">
        <v>43439</v>
      </c>
      <c r="C271" s="230"/>
      <c r="D271" s="231" t="s">
        <v>789</v>
      </c>
      <c r="E271" s="232" t="s">
        <v>618</v>
      </c>
      <c r="F271" s="232">
        <v>715</v>
      </c>
      <c r="G271" s="232"/>
      <c r="H271" s="232">
        <v>445</v>
      </c>
      <c r="I271" s="233">
        <v>840</v>
      </c>
      <c r="J271" s="201" t="s">
        <v>790</v>
      </c>
      <c r="K271" s="202">
        <f t="shared" si="133"/>
        <v>-270</v>
      </c>
      <c r="L271" s="203">
        <f t="shared" si="134"/>
        <v>-0.3776223776223776</v>
      </c>
      <c r="M271" s="199" t="s">
        <v>599</v>
      </c>
      <c r="N271" s="196">
        <v>43800</v>
      </c>
      <c r="O271" s="1"/>
      <c r="P271" s="1"/>
      <c r="Q271" s="1"/>
      <c r="R271" s="6" t="s">
        <v>775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140</v>
      </c>
      <c r="B272" s="217">
        <v>43469</v>
      </c>
      <c r="C272" s="217"/>
      <c r="D272" s="218" t="s">
        <v>157</v>
      </c>
      <c r="E272" s="219" t="s">
        <v>618</v>
      </c>
      <c r="F272" s="219">
        <v>875</v>
      </c>
      <c r="G272" s="219"/>
      <c r="H272" s="219">
        <v>1165</v>
      </c>
      <c r="I272" s="221">
        <v>1185</v>
      </c>
      <c r="J272" s="191" t="s">
        <v>791</v>
      </c>
      <c r="K272" s="192">
        <f t="shared" si="133"/>
        <v>290</v>
      </c>
      <c r="L272" s="193">
        <f t="shared" si="134"/>
        <v>0.33142857142857141</v>
      </c>
      <c r="M272" s="188" t="s">
        <v>587</v>
      </c>
      <c r="N272" s="194">
        <v>43847</v>
      </c>
      <c r="O272" s="1"/>
      <c r="P272" s="1"/>
      <c r="Q272" s="1"/>
      <c r="R272" s="6" t="s">
        <v>775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141</v>
      </c>
      <c r="B273" s="217">
        <v>43559</v>
      </c>
      <c r="C273" s="217"/>
      <c r="D273" s="218" t="s">
        <v>341</v>
      </c>
      <c r="E273" s="219" t="s">
        <v>618</v>
      </c>
      <c r="F273" s="219">
        <f>387-14.63</f>
        <v>372.37</v>
      </c>
      <c r="G273" s="219"/>
      <c r="H273" s="219">
        <v>490</v>
      </c>
      <c r="I273" s="221">
        <v>490</v>
      </c>
      <c r="J273" s="191" t="s">
        <v>676</v>
      </c>
      <c r="K273" s="192">
        <f t="shared" si="133"/>
        <v>117.63</v>
      </c>
      <c r="L273" s="193">
        <f t="shared" si="134"/>
        <v>0.31589548030185027</v>
      </c>
      <c r="M273" s="188" t="s">
        <v>587</v>
      </c>
      <c r="N273" s="194">
        <v>43850</v>
      </c>
      <c r="O273" s="1"/>
      <c r="P273" s="1"/>
      <c r="Q273" s="1"/>
      <c r="R273" s="6" t="s">
        <v>775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142</v>
      </c>
      <c r="B274" s="230">
        <v>43578</v>
      </c>
      <c r="C274" s="230"/>
      <c r="D274" s="231" t="s">
        <v>792</v>
      </c>
      <c r="E274" s="232" t="s">
        <v>589</v>
      </c>
      <c r="F274" s="232">
        <v>220</v>
      </c>
      <c r="G274" s="232"/>
      <c r="H274" s="232">
        <v>127.5</v>
      </c>
      <c r="I274" s="233">
        <v>284</v>
      </c>
      <c r="J274" s="201" t="s">
        <v>793</v>
      </c>
      <c r="K274" s="202">
        <f t="shared" si="133"/>
        <v>-92.5</v>
      </c>
      <c r="L274" s="203">
        <f t="shared" si="134"/>
        <v>-0.42045454545454547</v>
      </c>
      <c r="M274" s="199" t="s">
        <v>599</v>
      </c>
      <c r="N274" s="196">
        <v>43896</v>
      </c>
      <c r="O274" s="1"/>
      <c r="P274" s="1"/>
      <c r="Q274" s="1"/>
      <c r="R274" s="6" t="s">
        <v>775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143</v>
      </c>
      <c r="B275" s="217">
        <v>43622</v>
      </c>
      <c r="C275" s="217"/>
      <c r="D275" s="218" t="s">
        <v>481</v>
      </c>
      <c r="E275" s="219" t="s">
        <v>589</v>
      </c>
      <c r="F275" s="219">
        <v>332.8</v>
      </c>
      <c r="G275" s="219"/>
      <c r="H275" s="219">
        <v>405</v>
      </c>
      <c r="I275" s="221">
        <v>419</v>
      </c>
      <c r="J275" s="191" t="s">
        <v>794</v>
      </c>
      <c r="K275" s="192">
        <f t="shared" si="133"/>
        <v>72.199999999999989</v>
      </c>
      <c r="L275" s="193">
        <f t="shared" si="134"/>
        <v>0.21694711538461534</v>
      </c>
      <c r="M275" s="188" t="s">
        <v>587</v>
      </c>
      <c r="N275" s="194">
        <v>43860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0">
        <v>144</v>
      </c>
      <c r="B276" s="209">
        <v>43641</v>
      </c>
      <c r="C276" s="209"/>
      <c r="D276" s="210" t="s">
        <v>150</v>
      </c>
      <c r="E276" s="211" t="s">
        <v>618</v>
      </c>
      <c r="F276" s="211">
        <v>386</v>
      </c>
      <c r="G276" s="212"/>
      <c r="H276" s="212">
        <v>395</v>
      </c>
      <c r="I276" s="212">
        <v>452</v>
      </c>
      <c r="J276" s="213" t="s">
        <v>795</v>
      </c>
      <c r="K276" s="214">
        <f t="shared" si="133"/>
        <v>9</v>
      </c>
      <c r="L276" s="215">
        <f t="shared" si="134"/>
        <v>2.3316062176165803E-2</v>
      </c>
      <c r="M276" s="211" t="s">
        <v>709</v>
      </c>
      <c r="N276" s="209">
        <v>43868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0">
        <v>145</v>
      </c>
      <c r="B277" s="209">
        <v>43707</v>
      </c>
      <c r="C277" s="209"/>
      <c r="D277" s="210" t="s">
        <v>130</v>
      </c>
      <c r="E277" s="211" t="s">
        <v>618</v>
      </c>
      <c r="F277" s="211">
        <v>137.5</v>
      </c>
      <c r="G277" s="212"/>
      <c r="H277" s="212">
        <v>138.5</v>
      </c>
      <c r="I277" s="212">
        <v>190</v>
      </c>
      <c r="J277" s="213" t="s">
        <v>815</v>
      </c>
      <c r="K277" s="214">
        <f>H277-F277</f>
        <v>1</v>
      </c>
      <c r="L277" s="215">
        <f>K277/F277</f>
        <v>7.2727272727272727E-3</v>
      </c>
      <c r="M277" s="211" t="s">
        <v>709</v>
      </c>
      <c r="N277" s="209">
        <v>44432</v>
      </c>
      <c r="O277" s="1"/>
      <c r="P277" s="1"/>
      <c r="Q277" s="1"/>
      <c r="R277" s="6" t="s">
        <v>775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146</v>
      </c>
      <c r="B278" s="217">
        <v>43731</v>
      </c>
      <c r="C278" s="217"/>
      <c r="D278" s="218" t="s">
        <v>428</v>
      </c>
      <c r="E278" s="219" t="s">
        <v>618</v>
      </c>
      <c r="F278" s="219">
        <v>235</v>
      </c>
      <c r="G278" s="219"/>
      <c r="H278" s="219">
        <v>295</v>
      </c>
      <c r="I278" s="221">
        <v>296</v>
      </c>
      <c r="J278" s="191" t="s">
        <v>796</v>
      </c>
      <c r="K278" s="192">
        <f t="shared" ref="K278:K284" si="135">H278-F278</f>
        <v>60</v>
      </c>
      <c r="L278" s="193">
        <f t="shared" ref="L278:L284" si="136">K278/F278</f>
        <v>0.25531914893617019</v>
      </c>
      <c r="M278" s="188" t="s">
        <v>587</v>
      </c>
      <c r="N278" s="194">
        <v>43844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147</v>
      </c>
      <c r="B279" s="217">
        <v>43752</v>
      </c>
      <c r="C279" s="217"/>
      <c r="D279" s="218" t="s">
        <v>797</v>
      </c>
      <c r="E279" s="219" t="s">
        <v>618</v>
      </c>
      <c r="F279" s="219">
        <v>277.5</v>
      </c>
      <c r="G279" s="219"/>
      <c r="H279" s="219">
        <v>333</v>
      </c>
      <c r="I279" s="221">
        <v>333</v>
      </c>
      <c r="J279" s="191" t="s">
        <v>798</v>
      </c>
      <c r="K279" s="192">
        <f t="shared" si="135"/>
        <v>55.5</v>
      </c>
      <c r="L279" s="193">
        <f t="shared" si="136"/>
        <v>0.2</v>
      </c>
      <c r="M279" s="188" t="s">
        <v>587</v>
      </c>
      <c r="N279" s="194">
        <v>43846</v>
      </c>
      <c r="O279" s="1"/>
      <c r="P279" s="1"/>
      <c r="Q279" s="1"/>
      <c r="R279" s="6" t="s">
        <v>775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148</v>
      </c>
      <c r="B280" s="217">
        <v>43752</v>
      </c>
      <c r="C280" s="217"/>
      <c r="D280" s="218" t="s">
        <v>799</v>
      </c>
      <c r="E280" s="219" t="s">
        <v>618</v>
      </c>
      <c r="F280" s="219">
        <v>930</v>
      </c>
      <c r="G280" s="219"/>
      <c r="H280" s="219">
        <v>1165</v>
      </c>
      <c r="I280" s="221">
        <v>1200</v>
      </c>
      <c r="J280" s="191" t="s">
        <v>800</v>
      </c>
      <c r="K280" s="192">
        <f t="shared" si="135"/>
        <v>235</v>
      </c>
      <c r="L280" s="193">
        <f t="shared" si="136"/>
        <v>0.25268817204301075</v>
      </c>
      <c r="M280" s="188" t="s">
        <v>587</v>
      </c>
      <c r="N280" s="194">
        <v>43847</v>
      </c>
      <c r="O280" s="1"/>
      <c r="P280" s="1"/>
      <c r="Q280" s="1"/>
      <c r="R280" s="6" t="s">
        <v>779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149</v>
      </c>
      <c r="B281" s="217">
        <v>43753</v>
      </c>
      <c r="C281" s="217"/>
      <c r="D281" s="218" t="s">
        <v>801</v>
      </c>
      <c r="E281" s="219" t="s">
        <v>618</v>
      </c>
      <c r="F281" s="189">
        <v>111</v>
      </c>
      <c r="G281" s="219"/>
      <c r="H281" s="219">
        <v>141</v>
      </c>
      <c r="I281" s="221">
        <v>141</v>
      </c>
      <c r="J281" s="191" t="s">
        <v>602</v>
      </c>
      <c r="K281" s="192">
        <f t="shared" si="135"/>
        <v>30</v>
      </c>
      <c r="L281" s="193">
        <f t="shared" si="136"/>
        <v>0.27027027027027029</v>
      </c>
      <c r="M281" s="188" t="s">
        <v>587</v>
      </c>
      <c r="N281" s="194">
        <v>44328</v>
      </c>
      <c r="O281" s="1"/>
      <c r="P281" s="1"/>
      <c r="Q281" s="1"/>
      <c r="R281" s="6" t="s">
        <v>779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150</v>
      </c>
      <c r="B282" s="217">
        <v>43753</v>
      </c>
      <c r="C282" s="217"/>
      <c r="D282" s="218" t="s">
        <v>802</v>
      </c>
      <c r="E282" s="219" t="s">
        <v>618</v>
      </c>
      <c r="F282" s="189">
        <v>296</v>
      </c>
      <c r="G282" s="219"/>
      <c r="H282" s="219">
        <v>370</v>
      </c>
      <c r="I282" s="221">
        <v>370</v>
      </c>
      <c r="J282" s="191" t="s">
        <v>676</v>
      </c>
      <c r="K282" s="192">
        <f t="shared" si="135"/>
        <v>74</v>
      </c>
      <c r="L282" s="193">
        <f t="shared" si="136"/>
        <v>0.25</v>
      </c>
      <c r="M282" s="188" t="s">
        <v>587</v>
      </c>
      <c r="N282" s="194">
        <v>43853</v>
      </c>
      <c r="O282" s="1"/>
      <c r="P282" s="1"/>
      <c r="Q282" s="1"/>
      <c r="R282" s="6" t="s">
        <v>779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151</v>
      </c>
      <c r="B283" s="217">
        <v>43754</v>
      </c>
      <c r="C283" s="217"/>
      <c r="D283" s="218" t="s">
        <v>803</v>
      </c>
      <c r="E283" s="219" t="s">
        <v>618</v>
      </c>
      <c r="F283" s="189">
        <v>300</v>
      </c>
      <c r="G283" s="219"/>
      <c r="H283" s="219">
        <v>382.5</v>
      </c>
      <c r="I283" s="221">
        <v>344</v>
      </c>
      <c r="J283" s="191" t="s">
        <v>853</v>
      </c>
      <c r="K283" s="192">
        <f t="shared" si="135"/>
        <v>82.5</v>
      </c>
      <c r="L283" s="193">
        <f t="shared" si="136"/>
        <v>0.27500000000000002</v>
      </c>
      <c r="M283" s="188" t="s">
        <v>587</v>
      </c>
      <c r="N283" s="194">
        <v>44238</v>
      </c>
      <c r="O283" s="1"/>
      <c r="P283" s="1"/>
      <c r="Q283" s="1"/>
      <c r="R283" s="6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152</v>
      </c>
      <c r="B284" s="217">
        <v>43832</v>
      </c>
      <c r="C284" s="217"/>
      <c r="D284" s="218" t="s">
        <v>804</v>
      </c>
      <c r="E284" s="219" t="s">
        <v>618</v>
      </c>
      <c r="F284" s="189">
        <v>495</v>
      </c>
      <c r="G284" s="219"/>
      <c r="H284" s="219">
        <v>595</v>
      </c>
      <c r="I284" s="221">
        <v>590</v>
      </c>
      <c r="J284" s="191" t="s">
        <v>852</v>
      </c>
      <c r="K284" s="192">
        <f t="shared" si="135"/>
        <v>100</v>
      </c>
      <c r="L284" s="193">
        <f t="shared" si="136"/>
        <v>0.20202020202020202</v>
      </c>
      <c r="M284" s="188" t="s">
        <v>587</v>
      </c>
      <c r="N284" s="194">
        <v>44589</v>
      </c>
      <c r="O284" s="1"/>
      <c r="P284" s="1"/>
      <c r="Q284" s="1"/>
      <c r="R284" s="6" t="s">
        <v>779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153</v>
      </c>
      <c r="B285" s="217">
        <v>43966</v>
      </c>
      <c r="C285" s="217"/>
      <c r="D285" s="218" t="s">
        <v>71</v>
      </c>
      <c r="E285" s="219" t="s">
        <v>618</v>
      </c>
      <c r="F285" s="189">
        <v>67.5</v>
      </c>
      <c r="G285" s="219"/>
      <c r="H285" s="219">
        <v>86</v>
      </c>
      <c r="I285" s="221">
        <v>86</v>
      </c>
      <c r="J285" s="191" t="s">
        <v>805</v>
      </c>
      <c r="K285" s="192">
        <f t="shared" ref="K285:K292" si="137">H285-F285</f>
        <v>18.5</v>
      </c>
      <c r="L285" s="193">
        <f t="shared" ref="L285:L292" si="138">K285/F285</f>
        <v>0.27407407407407408</v>
      </c>
      <c r="M285" s="188" t="s">
        <v>587</v>
      </c>
      <c r="N285" s="194">
        <v>44008</v>
      </c>
      <c r="O285" s="1"/>
      <c r="P285" s="1"/>
      <c r="Q285" s="1"/>
      <c r="R285" s="6" t="s">
        <v>779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154</v>
      </c>
      <c r="B286" s="217">
        <v>44035</v>
      </c>
      <c r="C286" s="217"/>
      <c r="D286" s="218" t="s">
        <v>480</v>
      </c>
      <c r="E286" s="219" t="s">
        <v>618</v>
      </c>
      <c r="F286" s="189">
        <v>231</v>
      </c>
      <c r="G286" s="219"/>
      <c r="H286" s="219">
        <v>281</v>
      </c>
      <c r="I286" s="221">
        <v>281</v>
      </c>
      <c r="J286" s="191" t="s">
        <v>676</v>
      </c>
      <c r="K286" s="192">
        <f t="shared" si="137"/>
        <v>50</v>
      </c>
      <c r="L286" s="193">
        <f t="shared" si="138"/>
        <v>0.21645021645021645</v>
      </c>
      <c r="M286" s="188" t="s">
        <v>587</v>
      </c>
      <c r="N286" s="194">
        <v>44358</v>
      </c>
      <c r="O286" s="1"/>
      <c r="P286" s="1"/>
      <c r="Q286" s="1"/>
      <c r="R286" s="6" t="s">
        <v>779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155</v>
      </c>
      <c r="B287" s="217">
        <v>44092</v>
      </c>
      <c r="C287" s="217"/>
      <c r="D287" s="218" t="s">
        <v>405</v>
      </c>
      <c r="E287" s="219" t="s">
        <v>618</v>
      </c>
      <c r="F287" s="219">
        <v>206</v>
      </c>
      <c r="G287" s="219"/>
      <c r="H287" s="219">
        <v>248</v>
      </c>
      <c r="I287" s="221">
        <v>248</v>
      </c>
      <c r="J287" s="191" t="s">
        <v>676</v>
      </c>
      <c r="K287" s="192">
        <f t="shared" si="137"/>
        <v>42</v>
      </c>
      <c r="L287" s="193">
        <f t="shared" si="138"/>
        <v>0.20388349514563106</v>
      </c>
      <c r="M287" s="188" t="s">
        <v>587</v>
      </c>
      <c r="N287" s="194">
        <v>44214</v>
      </c>
      <c r="O287" s="1"/>
      <c r="P287" s="1"/>
      <c r="Q287" s="1"/>
      <c r="R287" s="6" t="s">
        <v>779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156</v>
      </c>
      <c r="B288" s="217">
        <v>44140</v>
      </c>
      <c r="C288" s="217"/>
      <c r="D288" s="218" t="s">
        <v>405</v>
      </c>
      <c r="E288" s="219" t="s">
        <v>618</v>
      </c>
      <c r="F288" s="219">
        <v>182.5</v>
      </c>
      <c r="G288" s="219"/>
      <c r="H288" s="219">
        <v>248</v>
      </c>
      <c r="I288" s="221">
        <v>248</v>
      </c>
      <c r="J288" s="191" t="s">
        <v>676</v>
      </c>
      <c r="K288" s="192">
        <f t="shared" si="137"/>
        <v>65.5</v>
      </c>
      <c r="L288" s="193">
        <f t="shared" si="138"/>
        <v>0.35890410958904112</v>
      </c>
      <c r="M288" s="188" t="s">
        <v>587</v>
      </c>
      <c r="N288" s="194">
        <v>44214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157</v>
      </c>
      <c r="B289" s="217">
        <v>44140</v>
      </c>
      <c r="C289" s="217"/>
      <c r="D289" s="218" t="s">
        <v>325</v>
      </c>
      <c r="E289" s="219" t="s">
        <v>618</v>
      </c>
      <c r="F289" s="219">
        <v>247.5</v>
      </c>
      <c r="G289" s="219"/>
      <c r="H289" s="219">
        <v>320</v>
      </c>
      <c r="I289" s="221">
        <v>320</v>
      </c>
      <c r="J289" s="191" t="s">
        <v>676</v>
      </c>
      <c r="K289" s="192">
        <f t="shared" si="137"/>
        <v>72.5</v>
      </c>
      <c r="L289" s="193">
        <f t="shared" si="138"/>
        <v>0.29292929292929293</v>
      </c>
      <c r="M289" s="188" t="s">
        <v>587</v>
      </c>
      <c r="N289" s="194">
        <v>44323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158</v>
      </c>
      <c r="B290" s="217">
        <v>44140</v>
      </c>
      <c r="C290" s="217"/>
      <c r="D290" s="218" t="s">
        <v>271</v>
      </c>
      <c r="E290" s="219" t="s">
        <v>618</v>
      </c>
      <c r="F290" s="189">
        <v>925</v>
      </c>
      <c r="G290" s="219"/>
      <c r="H290" s="219">
        <v>1095</v>
      </c>
      <c r="I290" s="221">
        <v>1093</v>
      </c>
      <c r="J290" s="191" t="s">
        <v>806</v>
      </c>
      <c r="K290" s="192">
        <f t="shared" si="137"/>
        <v>170</v>
      </c>
      <c r="L290" s="193">
        <f t="shared" si="138"/>
        <v>0.18378378378378379</v>
      </c>
      <c r="M290" s="188" t="s">
        <v>587</v>
      </c>
      <c r="N290" s="194">
        <v>44201</v>
      </c>
      <c r="O290" s="1"/>
      <c r="P290" s="1"/>
      <c r="Q290" s="1"/>
      <c r="R290" s="6" t="s">
        <v>779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159</v>
      </c>
      <c r="B291" s="217">
        <v>44140</v>
      </c>
      <c r="C291" s="217"/>
      <c r="D291" s="218" t="s">
        <v>341</v>
      </c>
      <c r="E291" s="219" t="s">
        <v>618</v>
      </c>
      <c r="F291" s="189">
        <v>332.5</v>
      </c>
      <c r="G291" s="219"/>
      <c r="H291" s="219">
        <v>393</v>
      </c>
      <c r="I291" s="221">
        <v>406</v>
      </c>
      <c r="J291" s="191" t="s">
        <v>807</v>
      </c>
      <c r="K291" s="192">
        <f t="shared" si="137"/>
        <v>60.5</v>
      </c>
      <c r="L291" s="193">
        <f t="shared" si="138"/>
        <v>0.18195488721804512</v>
      </c>
      <c r="M291" s="188" t="s">
        <v>587</v>
      </c>
      <c r="N291" s="194">
        <v>44256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160</v>
      </c>
      <c r="B292" s="217">
        <v>44141</v>
      </c>
      <c r="C292" s="217"/>
      <c r="D292" s="218" t="s">
        <v>480</v>
      </c>
      <c r="E292" s="219" t="s">
        <v>618</v>
      </c>
      <c r="F292" s="189">
        <v>231</v>
      </c>
      <c r="G292" s="219"/>
      <c r="H292" s="219">
        <v>281</v>
      </c>
      <c r="I292" s="221">
        <v>281</v>
      </c>
      <c r="J292" s="191" t="s">
        <v>676</v>
      </c>
      <c r="K292" s="192">
        <f t="shared" si="137"/>
        <v>50</v>
      </c>
      <c r="L292" s="193">
        <f t="shared" si="138"/>
        <v>0.21645021645021645</v>
      </c>
      <c r="M292" s="188" t="s">
        <v>587</v>
      </c>
      <c r="N292" s="194">
        <v>44358</v>
      </c>
      <c r="O292" s="1"/>
      <c r="P292" s="1"/>
      <c r="Q292" s="1"/>
      <c r="R292" s="6" t="s">
        <v>779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2">
        <v>161</v>
      </c>
      <c r="B293" s="235">
        <v>44187</v>
      </c>
      <c r="C293" s="235"/>
      <c r="D293" s="236" t="s">
        <v>453</v>
      </c>
      <c r="E293" s="53" t="s">
        <v>618</v>
      </c>
      <c r="F293" s="237" t="s">
        <v>808</v>
      </c>
      <c r="G293" s="53"/>
      <c r="H293" s="53"/>
      <c r="I293" s="238">
        <v>239</v>
      </c>
      <c r="J293" s="234" t="s">
        <v>590</v>
      </c>
      <c r="K293" s="234"/>
      <c r="L293" s="239"/>
      <c r="M293" s="240"/>
      <c r="N293" s="241"/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162</v>
      </c>
      <c r="B294" s="217">
        <v>44258</v>
      </c>
      <c r="C294" s="217"/>
      <c r="D294" s="218" t="s">
        <v>804</v>
      </c>
      <c r="E294" s="219" t="s">
        <v>618</v>
      </c>
      <c r="F294" s="189">
        <v>495</v>
      </c>
      <c r="G294" s="219"/>
      <c r="H294" s="219">
        <v>595</v>
      </c>
      <c r="I294" s="221">
        <v>590</v>
      </c>
      <c r="J294" s="191" t="s">
        <v>852</v>
      </c>
      <c r="K294" s="192">
        <f>H294-F294</f>
        <v>100</v>
      </c>
      <c r="L294" s="193">
        <f>K294/F294</f>
        <v>0.20202020202020202</v>
      </c>
      <c r="M294" s="188" t="s">
        <v>587</v>
      </c>
      <c r="N294" s="194">
        <v>44589</v>
      </c>
      <c r="O294" s="1"/>
      <c r="P294" s="1"/>
      <c r="R294" s="6" t="s">
        <v>779</v>
      </c>
    </row>
    <row r="295" spans="1:26" ht="12.75" customHeight="1">
      <c r="A295" s="216">
        <v>163</v>
      </c>
      <c r="B295" s="217">
        <v>44274</v>
      </c>
      <c r="C295" s="217"/>
      <c r="D295" s="218" t="s">
        <v>341</v>
      </c>
      <c r="E295" s="219" t="s">
        <v>618</v>
      </c>
      <c r="F295" s="189">
        <v>355</v>
      </c>
      <c r="G295" s="219"/>
      <c r="H295" s="219">
        <v>422.5</v>
      </c>
      <c r="I295" s="221">
        <v>420</v>
      </c>
      <c r="J295" s="191" t="s">
        <v>809</v>
      </c>
      <c r="K295" s="192">
        <f>H295-F295</f>
        <v>67.5</v>
      </c>
      <c r="L295" s="193">
        <f>K295/F295</f>
        <v>0.19014084507042253</v>
      </c>
      <c r="M295" s="188" t="s">
        <v>587</v>
      </c>
      <c r="N295" s="194">
        <v>44361</v>
      </c>
      <c r="O295" s="1"/>
      <c r="R295" s="243" t="s">
        <v>779</v>
      </c>
    </row>
    <row r="296" spans="1:26" ht="12.75" customHeight="1">
      <c r="A296" s="216">
        <v>164</v>
      </c>
      <c r="B296" s="217">
        <v>44295</v>
      </c>
      <c r="C296" s="217"/>
      <c r="D296" s="218" t="s">
        <v>810</v>
      </c>
      <c r="E296" s="219" t="s">
        <v>618</v>
      </c>
      <c r="F296" s="189">
        <v>555</v>
      </c>
      <c r="G296" s="219"/>
      <c r="H296" s="219">
        <v>663</v>
      </c>
      <c r="I296" s="221">
        <v>663</v>
      </c>
      <c r="J296" s="191" t="s">
        <v>811</v>
      </c>
      <c r="K296" s="192">
        <f>H296-F296</f>
        <v>108</v>
      </c>
      <c r="L296" s="193">
        <f>K296/F296</f>
        <v>0.19459459459459461</v>
      </c>
      <c r="M296" s="188" t="s">
        <v>587</v>
      </c>
      <c r="N296" s="194">
        <v>44321</v>
      </c>
      <c r="O296" s="1"/>
      <c r="P296" s="1"/>
      <c r="Q296" s="1"/>
      <c r="R296" s="243" t="s">
        <v>779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165</v>
      </c>
      <c r="B297" s="217">
        <v>44308</v>
      </c>
      <c r="C297" s="217"/>
      <c r="D297" s="218" t="s">
        <v>374</v>
      </c>
      <c r="E297" s="219" t="s">
        <v>618</v>
      </c>
      <c r="F297" s="189">
        <v>126.5</v>
      </c>
      <c r="G297" s="219"/>
      <c r="H297" s="219">
        <v>155</v>
      </c>
      <c r="I297" s="221">
        <v>155</v>
      </c>
      <c r="J297" s="191" t="s">
        <v>676</v>
      </c>
      <c r="K297" s="192">
        <f>H297-F297</f>
        <v>28.5</v>
      </c>
      <c r="L297" s="193">
        <f>K297/F297</f>
        <v>0.22529644268774704</v>
      </c>
      <c r="M297" s="188" t="s">
        <v>587</v>
      </c>
      <c r="N297" s="194">
        <v>44362</v>
      </c>
      <c r="O297" s="1"/>
      <c r="R297" s="243" t="s">
        <v>779</v>
      </c>
    </row>
    <row r="298" spans="1:26" ht="12.75" customHeight="1">
      <c r="A298" s="277">
        <v>166</v>
      </c>
      <c r="B298" s="278">
        <v>44368</v>
      </c>
      <c r="C298" s="278"/>
      <c r="D298" s="279" t="s">
        <v>392</v>
      </c>
      <c r="E298" s="280" t="s">
        <v>618</v>
      </c>
      <c r="F298" s="281">
        <v>287.5</v>
      </c>
      <c r="G298" s="280"/>
      <c r="H298" s="280">
        <v>245</v>
      </c>
      <c r="I298" s="282">
        <v>344</v>
      </c>
      <c r="J298" s="201" t="s">
        <v>847</v>
      </c>
      <c r="K298" s="202">
        <f>H298-F298</f>
        <v>-42.5</v>
      </c>
      <c r="L298" s="203">
        <f>K298/F298</f>
        <v>-0.14782608695652175</v>
      </c>
      <c r="M298" s="199" t="s">
        <v>599</v>
      </c>
      <c r="N298" s="196">
        <v>44508</v>
      </c>
      <c r="O298" s="1"/>
      <c r="R298" s="243" t="s">
        <v>779</v>
      </c>
    </row>
    <row r="299" spans="1:26" ht="12.75" customHeight="1">
      <c r="A299" s="242">
        <v>167</v>
      </c>
      <c r="B299" s="235">
        <v>44368</v>
      </c>
      <c r="C299" s="235"/>
      <c r="D299" s="236" t="s">
        <v>480</v>
      </c>
      <c r="E299" s="53" t="s">
        <v>618</v>
      </c>
      <c r="F299" s="237" t="s">
        <v>812</v>
      </c>
      <c r="G299" s="53"/>
      <c r="H299" s="53"/>
      <c r="I299" s="238">
        <v>320</v>
      </c>
      <c r="J299" s="234" t="s">
        <v>590</v>
      </c>
      <c r="K299" s="242"/>
      <c r="L299" s="235"/>
      <c r="M299" s="235"/>
      <c r="N299" s="236"/>
      <c r="O299" s="41"/>
      <c r="R299" s="243" t="s">
        <v>779</v>
      </c>
    </row>
    <row r="300" spans="1:26" ht="12.75" customHeight="1">
      <c r="A300" s="216">
        <v>168</v>
      </c>
      <c r="B300" s="217">
        <v>44406</v>
      </c>
      <c r="C300" s="217"/>
      <c r="D300" s="218" t="s">
        <v>374</v>
      </c>
      <c r="E300" s="219" t="s">
        <v>618</v>
      </c>
      <c r="F300" s="189">
        <v>162.5</v>
      </c>
      <c r="G300" s="219"/>
      <c r="H300" s="219">
        <v>200</v>
      </c>
      <c r="I300" s="221">
        <v>200</v>
      </c>
      <c r="J300" s="191" t="s">
        <v>676</v>
      </c>
      <c r="K300" s="192">
        <f>H300-F300</f>
        <v>37.5</v>
      </c>
      <c r="L300" s="193">
        <f>K300/F300</f>
        <v>0.23076923076923078</v>
      </c>
      <c r="M300" s="188" t="s">
        <v>587</v>
      </c>
      <c r="N300" s="194">
        <v>44571</v>
      </c>
      <c r="O300" s="1"/>
      <c r="R300" s="243" t="s">
        <v>779</v>
      </c>
    </row>
    <row r="301" spans="1:26" ht="12.75" customHeight="1">
      <c r="A301" s="216">
        <v>169</v>
      </c>
      <c r="B301" s="217">
        <v>44462</v>
      </c>
      <c r="C301" s="217"/>
      <c r="D301" s="218" t="s">
        <v>817</v>
      </c>
      <c r="E301" s="219" t="s">
        <v>618</v>
      </c>
      <c r="F301" s="189">
        <v>1235</v>
      </c>
      <c r="G301" s="219"/>
      <c r="H301" s="219">
        <v>1505</v>
      </c>
      <c r="I301" s="221">
        <v>1500</v>
      </c>
      <c r="J301" s="191" t="s">
        <v>676</v>
      </c>
      <c r="K301" s="192">
        <f>H301-F301</f>
        <v>270</v>
      </c>
      <c r="L301" s="193">
        <f>K301/F301</f>
        <v>0.21862348178137653</v>
      </c>
      <c r="M301" s="188" t="s">
        <v>587</v>
      </c>
      <c r="N301" s="194">
        <v>44564</v>
      </c>
      <c r="O301" s="1"/>
      <c r="R301" s="243" t="s">
        <v>779</v>
      </c>
    </row>
    <row r="302" spans="1:26" ht="12.75" customHeight="1">
      <c r="A302" s="258">
        <v>170</v>
      </c>
      <c r="B302" s="259">
        <v>44480</v>
      </c>
      <c r="C302" s="259"/>
      <c r="D302" s="260" t="s">
        <v>819</v>
      </c>
      <c r="E302" s="261" t="s">
        <v>618</v>
      </c>
      <c r="F302" s="262" t="s">
        <v>824</v>
      </c>
      <c r="G302" s="261"/>
      <c r="H302" s="261"/>
      <c r="I302" s="261">
        <v>145</v>
      </c>
      <c r="J302" s="263" t="s">
        <v>590</v>
      </c>
      <c r="K302" s="258"/>
      <c r="L302" s="259"/>
      <c r="M302" s="259"/>
      <c r="N302" s="260"/>
      <c r="O302" s="41"/>
      <c r="R302" s="243" t="s">
        <v>779</v>
      </c>
    </row>
    <row r="303" spans="1:26" ht="12.75" customHeight="1">
      <c r="A303" s="264">
        <v>171</v>
      </c>
      <c r="B303" s="265">
        <v>44481</v>
      </c>
      <c r="C303" s="265"/>
      <c r="D303" s="266" t="s">
        <v>260</v>
      </c>
      <c r="E303" s="267" t="s">
        <v>618</v>
      </c>
      <c r="F303" s="268" t="s">
        <v>821</v>
      </c>
      <c r="G303" s="267"/>
      <c r="H303" s="267"/>
      <c r="I303" s="267">
        <v>380</v>
      </c>
      <c r="J303" s="269" t="s">
        <v>590</v>
      </c>
      <c r="K303" s="264"/>
      <c r="L303" s="265"/>
      <c r="M303" s="265"/>
      <c r="N303" s="266"/>
      <c r="O303" s="41"/>
      <c r="R303" s="243" t="s">
        <v>779</v>
      </c>
    </row>
    <row r="304" spans="1:26" ht="12.75" customHeight="1">
      <c r="A304" s="264">
        <v>172</v>
      </c>
      <c r="B304" s="265">
        <v>44481</v>
      </c>
      <c r="C304" s="265"/>
      <c r="D304" s="266" t="s">
        <v>400</v>
      </c>
      <c r="E304" s="267" t="s">
        <v>618</v>
      </c>
      <c r="F304" s="268" t="s">
        <v>822</v>
      </c>
      <c r="G304" s="267"/>
      <c r="H304" s="267"/>
      <c r="I304" s="267">
        <v>56</v>
      </c>
      <c r="J304" s="269" t="s">
        <v>590</v>
      </c>
      <c r="K304" s="264"/>
      <c r="L304" s="265"/>
      <c r="M304" s="265"/>
      <c r="N304" s="266"/>
      <c r="O304" s="41"/>
      <c r="R304" s="243"/>
    </row>
    <row r="305" spans="1:18" ht="12.75" customHeight="1">
      <c r="A305" s="216">
        <v>173</v>
      </c>
      <c r="B305" s="217">
        <v>44551</v>
      </c>
      <c r="C305" s="217"/>
      <c r="D305" s="218" t="s">
        <v>118</v>
      </c>
      <c r="E305" s="219" t="s">
        <v>618</v>
      </c>
      <c r="F305" s="189">
        <v>2300</v>
      </c>
      <c r="G305" s="219"/>
      <c r="H305" s="219">
        <f>(2820+2200)/2</f>
        <v>2510</v>
      </c>
      <c r="I305" s="221">
        <v>3000</v>
      </c>
      <c r="J305" s="191" t="s">
        <v>863</v>
      </c>
      <c r="K305" s="192">
        <f>H305-F305</f>
        <v>210</v>
      </c>
      <c r="L305" s="193">
        <f>K305/F305</f>
        <v>9.1304347826086957E-2</v>
      </c>
      <c r="M305" s="188" t="s">
        <v>587</v>
      </c>
      <c r="N305" s="194">
        <v>44649</v>
      </c>
      <c r="O305" s="1"/>
      <c r="R305" s="243"/>
    </row>
    <row r="306" spans="1:18" ht="12.75" customHeight="1">
      <c r="A306" s="270">
        <v>174</v>
      </c>
      <c r="B306" s="265">
        <v>44606</v>
      </c>
      <c r="C306" s="270"/>
      <c r="D306" s="270" t="s">
        <v>426</v>
      </c>
      <c r="E306" s="267" t="s">
        <v>618</v>
      </c>
      <c r="F306" s="267" t="s">
        <v>855</v>
      </c>
      <c r="G306" s="267"/>
      <c r="H306" s="267"/>
      <c r="I306" s="267">
        <v>764</v>
      </c>
      <c r="J306" s="267" t="s">
        <v>590</v>
      </c>
      <c r="K306" s="267"/>
      <c r="L306" s="267"/>
      <c r="M306" s="267"/>
      <c r="N306" s="270"/>
      <c r="O306" s="41"/>
      <c r="R306" s="243"/>
    </row>
    <row r="307" spans="1:18" ht="12.75" customHeight="1">
      <c r="A307" s="270">
        <v>175</v>
      </c>
      <c r="B307" s="265">
        <v>44613</v>
      </c>
      <c r="C307" s="270"/>
      <c r="D307" s="270" t="s">
        <v>817</v>
      </c>
      <c r="E307" s="267" t="s">
        <v>618</v>
      </c>
      <c r="F307" s="267" t="s">
        <v>856</v>
      </c>
      <c r="G307" s="267"/>
      <c r="H307" s="267"/>
      <c r="I307" s="267">
        <v>1510</v>
      </c>
      <c r="J307" s="267" t="s">
        <v>590</v>
      </c>
      <c r="K307" s="267"/>
      <c r="L307" s="267"/>
      <c r="M307" s="267"/>
      <c r="N307" s="270"/>
      <c r="O307" s="41"/>
      <c r="R307" s="243"/>
    </row>
    <row r="308" spans="1:18" ht="12.75" customHeight="1">
      <c r="A308">
        <v>176</v>
      </c>
      <c r="B308" s="265">
        <v>44670</v>
      </c>
      <c r="C308" s="265"/>
      <c r="D308" s="270" t="s">
        <v>551</v>
      </c>
      <c r="E308" s="360" t="s">
        <v>618</v>
      </c>
      <c r="F308" s="267" t="s">
        <v>871</v>
      </c>
      <c r="G308" s="267"/>
      <c r="H308" s="267"/>
      <c r="I308" s="267">
        <v>553</v>
      </c>
      <c r="J308" s="267" t="s">
        <v>590</v>
      </c>
      <c r="K308" s="267"/>
      <c r="L308" s="267"/>
      <c r="M308" s="267"/>
      <c r="N308" s="267"/>
      <c r="O308" s="41"/>
      <c r="R308" s="243"/>
    </row>
    <row r="309" spans="1:18" ht="12.75" customHeight="1">
      <c r="A309" s="242"/>
      <c r="F309" s="56"/>
      <c r="G309" s="56"/>
      <c r="H309" s="56"/>
      <c r="I309" s="56"/>
      <c r="J309" s="41"/>
      <c r="K309" s="56"/>
      <c r="L309" s="56"/>
      <c r="M309" s="56"/>
      <c r="O309" s="41"/>
      <c r="R309" s="243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B312" s="244" t="s">
        <v>813</v>
      </c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245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A320" s="245"/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A321" s="53"/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</sheetData>
  <autoFilter ref="R1:R317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2022-05-20T02:29:51Z</dcterms:modified>
</cp:coreProperties>
</file>