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7CF9D57-37A4-4267-8FD0-08462C4276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F&amp;O)'!$R$1:$R$319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6" l="1"/>
  <c r="M65" i="6" s="1"/>
  <c r="K114" i="6"/>
  <c r="M114" i="6" s="1"/>
  <c r="K64" i="6" l="1"/>
  <c r="M64" i="6" s="1"/>
  <c r="M61" i="6"/>
  <c r="K117" i="6"/>
  <c r="M117" i="6" s="1"/>
  <c r="K116" i="6"/>
  <c r="M116" i="6" s="1"/>
  <c r="H10" i="6"/>
  <c r="K90" i="6"/>
  <c r="M90" i="6" s="1"/>
  <c r="K61" i="6"/>
  <c r="K60" i="6"/>
  <c r="M60" i="6" s="1"/>
  <c r="L44" i="6" l="1"/>
  <c r="M44" i="6" s="1"/>
  <c r="K44" i="6"/>
  <c r="K113" i="6"/>
  <c r="M113" i="6" s="1"/>
  <c r="K112" i="6"/>
  <c r="M112" i="6" s="1"/>
  <c r="K111" i="6"/>
  <c r="M111" i="6" s="1"/>
  <c r="K59" i="6"/>
  <c r="M59" i="6" s="1"/>
  <c r="K109" i="6"/>
  <c r="M109" i="6" s="1"/>
  <c r="K110" i="6"/>
  <c r="M110" i="6" s="1"/>
  <c r="K62" i="6" l="1"/>
  <c r="M62" i="6" s="1"/>
  <c r="K102" i="6"/>
  <c r="M102" i="6" s="1"/>
  <c r="K107" i="6"/>
  <c r="M107" i="6" s="1"/>
  <c r="K108" i="6"/>
  <c r="M108" i="6" s="1"/>
  <c r="K106" i="6"/>
  <c r="M106" i="6" s="1"/>
  <c r="K105" i="6"/>
  <c r="M105" i="6" s="1"/>
  <c r="L35" i="6"/>
  <c r="K35" i="6"/>
  <c r="M35" i="6" s="1"/>
  <c r="F18" i="6"/>
  <c r="K18" i="6" s="1"/>
  <c r="L18" i="6" l="1"/>
  <c r="M18" i="6" s="1"/>
  <c r="K104" i="6"/>
  <c r="M104" i="6" s="1"/>
  <c r="K103" i="6"/>
  <c r="M103" i="6" s="1"/>
  <c r="K99" i="6"/>
  <c r="M99" i="6" s="1"/>
  <c r="K98" i="6"/>
  <c r="M98" i="6" s="1"/>
  <c r="K100" i="6"/>
  <c r="M100" i="6" s="1"/>
  <c r="K101" i="6" l="1"/>
  <c r="M101" i="6" s="1"/>
  <c r="K97" i="6"/>
  <c r="M97" i="6" s="1"/>
  <c r="K96" i="6"/>
  <c r="M96" i="6" s="1"/>
  <c r="K58" i="6"/>
  <c r="M58" i="6" s="1"/>
  <c r="L41" i="6"/>
  <c r="K41" i="6"/>
  <c r="M41" i="6" s="1"/>
  <c r="K93" i="6"/>
  <c r="M93" i="6" s="1"/>
  <c r="L39" i="6" l="1"/>
  <c r="K39" i="6"/>
  <c r="K95" i="6"/>
  <c r="M95" i="6" s="1"/>
  <c r="K94" i="6"/>
  <c r="M94" i="6" s="1"/>
  <c r="K92" i="6"/>
  <c r="M92" i="6" s="1"/>
  <c r="K88" i="6"/>
  <c r="M88" i="6" s="1"/>
  <c r="K84" i="6"/>
  <c r="M84" i="6" s="1"/>
  <c r="K81" i="6"/>
  <c r="M81" i="6" s="1"/>
  <c r="M39" i="6" l="1"/>
  <c r="L38" i="6"/>
  <c r="K38" i="6"/>
  <c r="M38" i="6" s="1"/>
  <c r="K91" i="6"/>
  <c r="M91" i="6" s="1"/>
  <c r="K89" i="6"/>
  <c r="M89" i="6" s="1"/>
  <c r="K87" i="6"/>
  <c r="M87" i="6" s="1"/>
  <c r="K86" i="6"/>
  <c r="M86" i="6" s="1"/>
  <c r="K85" i="6" l="1"/>
  <c r="M85" i="6" s="1"/>
  <c r="K82" i="6"/>
  <c r="M82" i="6" s="1"/>
  <c r="K83" i="6" l="1"/>
  <c r="M83" i="6" s="1"/>
  <c r="L37" i="6"/>
  <c r="K37" i="6"/>
  <c r="M37" i="6" s="1"/>
  <c r="K56" i="6"/>
  <c r="M56" i="6" s="1"/>
  <c r="K55" i="6"/>
  <c r="M55" i="6" s="1"/>
  <c r="K53" i="6"/>
  <c r="M53" i="6" s="1"/>
  <c r="L20" i="6"/>
  <c r="K20" i="6"/>
  <c r="L17" i="6"/>
  <c r="K17" i="6"/>
  <c r="M17" i="6" l="1"/>
  <c r="M20" i="6"/>
  <c r="K80" i="6"/>
  <c r="M80" i="6" s="1"/>
  <c r="K79" i="6"/>
  <c r="M79" i="6" s="1"/>
  <c r="K73" i="6"/>
  <c r="M73" i="6" s="1"/>
  <c r="K57" i="6"/>
  <c r="M57" i="6" s="1"/>
  <c r="K77" i="6"/>
  <c r="M77" i="6" s="1"/>
  <c r="L36" i="6"/>
  <c r="K36" i="6"/>
  <c r="M36" i="6" l="1"/>
  <c r="K76" i="6"/>
  <c r="M76" i="6" s="1"/>
  <c r="K78" i="6" l="1"/>
  <c r="M78" i="6" s="1"/>
  <c r="L10" i="6" l="1"/>
  <c r="K10" i="6"/>
  <c r="M10" i="6" l="1"/>
  <c r="L12" i="6" l="1"/>
  <c r="K12" i="6"/>
  <c r="M12" i="6" l="1"/>
  <c r="K305" i="6" l="1"/>
  <c r="L305" i="6" s="1"/>
  <c r="K311" i="6" l="1"/>
  <c r="L311" i="6" s="1"/>
  <c r="K294" i="6" l="1"/>
  <c r="L294" i="6" s="1"/>
  <c r="K308" i="6" l="1"/>
  <c r="L308" i="6" s="1"/>
  <c r="K300" i="6" l="1"/>
  <c r="L300" i="6" s="1"/>
  <c r="K310" i="6" l="1"/>
  <c r="L310" i="6" s="1"/>
  <c r="H306" i="6" l="1"/>
  <c r="K306" i="6" l="1"/>
  <c r="L306" i="6" s="1"/>
  <c r="K295" i="6"/>
  <c r="L295" i="6" s="1"/>
  <c r="K285" i="6"/>
  <c r="L285" i="6" s="1"/>
  <c r="K301" i="6" l="1"/>
  <c r="L301" i="6" s="1"/>
  <c r="K302" i="6" l="1"/>
  <c r="L302" i="6" s="1"/>
  <c r="K299" i="6" l="1"/>
  <c r="L299" i="6" s="1"/>
  <c r="K278" i="6"/>
  <c r="L278" i="6" s="1"/>
  <c r="K298" i="6"/>
  <c r="L298" i="6" s="1"/>
  <c r="K297" i="6"/>
  <c r="L297" i="6" s="1"/>
  <c r="K296" i="6"/>
  <c r="L296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<sst xmlns="http://schemas.openxmlformats.org/spreadsheetml/2006/main" count="3223" uniqueCount="1223">
  <si>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</si>
  <si>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</si>
  <si>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</si>
  <si>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</si>
  <si>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</si>
  <si>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</si>
  <si>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</si>
  <si>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</si>
  <si>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</si>
  <si>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</si>
  <si>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</si>
  <si>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</si>
  <si>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</si>
  <si>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</si>
  <si>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</si>
  <si>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</si>
  <si>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</si>
  <si>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</si>
  <si>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</si>
  <si>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</si>
  <si>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</si>
  <si>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</si>
  <si>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</si>
  <si>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</si>
  <si>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</si>
  <si>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</si>
  <si>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</si>
  <si>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</si>
  <si>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</si>
  <si>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</si>
  <si>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</si>
  <si>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</si>
  <si>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</si>
  <si>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</si>
  <si>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</si>
  <si>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</si>
  <si>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</si>
  <si>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</si>
  <si>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</si>
  <si>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</si>
  <si>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</si>
  <si>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</si>
  <si>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</si>
  <si>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</si>
  <si>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</si>
  <si>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</si>
  <si>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</si>
  <si>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</si>
  <si>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</si>
  <si>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</si>
  <si>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</si>
  <si>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</si>
  <si>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</si>
  <si>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</si>
  <si>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</si>
  <si>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</si>
  <si>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</si>
  <si>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</si>
  <si>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</si>
  <si>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</si>
  <si>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</si>
  <si>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</si>
  <si>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</si>
  <si>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</si>
  <si>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</si>
  <si>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</si>
  <si>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</si>
  <si>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</si>
  <si>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</si>
  <si>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</si>
  <si>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</si>
  <si>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</si>
  <si>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</si>
  <si>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</si>
  <si>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</si>
  <si>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</si>
  <si>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</si>
  <si>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</si>
  <si>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</si>
  <si>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</si>
  <si>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</si>
  <si>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</si>
  <si>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</si>
  <si>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</si>
  <si>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</si>
  <si>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</si>
  <si>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</si>
  <si>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</si>
  <si>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</si>
  <si>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</si>
  <si>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</si>
  <si>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</si>
  <si>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</si>
  <si>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</si>
  <si>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</si>
  <si>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</si>
  <si>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</si>
  <si>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</si>
  <si>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</si>
  <si>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</si>
  <si>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</si>
  <si>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</si>
  <si>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</si>
  <si>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</si>
  <si>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</si>
  <si>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</si>
  <si>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</si>
  <si>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</si>
  <si>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</si>
  <si>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</si>
  <si>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</si>
  <si>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</si>
  <si>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</si>
  <si>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</si>
  <si>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</si>
  <si>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</si>
  <si>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</si>
  <si>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</si>
  <si>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</si>
  <si>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</si>
  <si>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</si>
  <si>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</si>
  <si>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</si>
  <si>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</si>
  <si>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</si>
  <si>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</si>
  <si>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</si>
  <si>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</si>
  <si>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</si>
  <si>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</si>
  <si>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</si>
  <si>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</si>
  <si>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</si>
  <si>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</si>
  <si>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</si>
  <si>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</si>
  <si>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</si>
  <si>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</si>
  <si>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</si>
  <si>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</si>
  <si>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</si>
  <si>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</si>
  <si>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</si>
  <si>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</si>
  <si>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</si>
  <si>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</si>
  <si>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</si>
  <si>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</si>
  <si>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</si>
  <si>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</si>
  <si>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</si>
  <si>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</si>
  <si>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</si>
  <si>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</si>
  <si>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</si>
  <si>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</si>
  <si>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</si>
  <si>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</si>
  <si>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</si>
  <si>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</si>
  <si>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</si>
  <si>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</si>
  <si>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</si>
  <si>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</si>
  <si>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</si>
  <si>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</si>
  <si>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</si>
  <si>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</si>
  <si>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</si>
  <si>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</si>
  <si>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</si>
  <si>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</si>
  <si>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</si>
  <si>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</si>
  <si>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</si>
  <si>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</si>
  <si>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</si>
  <si>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</si>
  <si>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</si>
  <si>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</si>
  <si>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</si>
  <si>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</si>
  <si>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</si>
  <si>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</si>
  <si>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</si>
  <si>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</si>
  <si>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</si>
  <si>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</si>
  <si>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</si>
  <si>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</si>
  <si>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</si>
  <si>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</si>
  <si>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</si>
  <si>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</si>
  <si>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</si>
  <si>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</si>
  <si>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</si>
  <si>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</si>
  <si>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</si>
  <si>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</si>
  <si>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</si>
  <si>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</si>
  <si>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</si>
  <si>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</si>
  <si>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</si>
  <si>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</si>
  <si>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</si>
  <si>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</si>
  <si>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</si>
  <si>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</si>
  <si>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</si>
  <si>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</si>
  <si>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</si>
  <si>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</si>
  <si>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</si>
  <si>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</si>
  <si>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</si>
  <si>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</si>
  <si>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</si>
  <si>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</si>
  <si>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</si>
  <si>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</si>
  <si>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</si>
  <si>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</si>
  <si>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</si>
  <si>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</si>
  <si>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</si>
  <si>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</si>
  <si>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</si>
  <si>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</si>
  <si>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</si>
  <si>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</si>
  <si>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</si>
  <si>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</si>
  <si>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</si>
  <si>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</si>
  <si>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</si>
  <si>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</si>
  <si>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</si>
  <si>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</si>
  <si>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</si>
  <si>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</si>
  <si>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</si>
  <si>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</si>
  <si>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</si>
  <si>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</si>
  <si>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</si>
  <si>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</si>
  <si>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</si>
  <si>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</si>
  <si>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</si>
  <si>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</si>
  <si>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</si>
  <si>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</si>
  <si>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</si>
  <si>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</si>
  <si>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</si>
  <si>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</si>
  <si>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</si>
  <si>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</si>
  <si>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</si>
  <si>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</si>
  <si>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</si>
  <si>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</si>
  <si>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</si>
  <si>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</si>
  <si>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</si>
  <si>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</si>
  <si>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</si>
  <si>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</si>
  <si>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</si>
  <si>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</si>
  <si>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</si>
  <si>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</si>
  <si>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</si>
  <si>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</si>
  <si>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</si>
  <si>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</si>
  <si>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</si>
  <si>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</si>
  <si>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</si>
  <si>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</si>
  <si>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</si>
  <si>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</si>
  <si>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</si>
  <si>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</si>
  <si>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</si>
  <si>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</si>
  <si>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</si>
  <si>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</si>
  <si>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</si>
  <si>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</si>
  <si>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</si>
  <si>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</si>
  <si>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</si>
  <si>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</si>
  <si>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</si>
  <si>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</si>
  <si>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</si>
  <si>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</si>
  <si>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</si>
  <si>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</si>
  <si>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</si>
  <si>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</si>
  <si>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</si>
  <si>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</si>
  <si>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</si>
  <si>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</si>
  <si>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</si>
  <si>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</si>
  <si>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</si>
  <si>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</si>
  <si>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</si>
  <si>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</si>
  <si>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</si>
  <si>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</si>
  <si>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</si>
  <si>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</si>
  <si>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</si>
  <si>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</si>
  <si>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</si>
  <si>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</si>
  <si>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</si>
  <si>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</si>
  <si>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</si>
  <si>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</si>
  <si>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</si>
  <si>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</si>
  <si>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</si>
  <si>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</si>
  <si>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</si>
  <si>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</si>
  <si>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</si>
  <si>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</si>
  <si>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</si>
  <si>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</si>
  <si>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</si>
  <si>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</si>
  <si>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</si>
  <si>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</si>
  <si>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</si>
  <si>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</si>
  <si>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</si>
  <si>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</si>
  <si>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</si>
  <si>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</si>
  <si>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</si>
  <si>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</si>
  <si>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</si>
  <si>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</si>
  <si>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</si>
  <si>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</si>
  <si>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</si>
  <si>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</si>
  <si>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</si>
  <si>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</si>
  <si>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</si>
  <si>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</si>
  <si>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</si>
  <si>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</si>
  <si>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</si>
  <si>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</si>
  <si>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</si>
  <si>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</si>
  <si>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</si>
  <si>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</si>
  <si>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</si>
  <si>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</si>
  <si>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</si>
  <si>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</si>
  <si>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</si>
  <si>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</si>
  <si>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</si>
  <si>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</si>
  <si>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</si>
  <si>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</si>
  <si>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</si>
  <si>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</si>
  <si>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</si>
  <si>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</si>
  <si>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</si>
  <si>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</si>
  <si>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</si>
  <si>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</si>
  <si>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</si>
  <si>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</si>
  <si>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</si>
  <si>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</si>
  <si>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</si>
  <si>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</si>
  <si>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</si>
  <si>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</si>
  <si>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</si>
  <si>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</si>
  <si>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</si>
  <si>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</si>
  <si>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</si>
  <si>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</si>
  <si>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</si>
  <si>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</si>
  <si>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</si>
  <si>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</si>
  <si>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</si>
  <si>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</si>
  <si>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</si>
  <si>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</si>
  <si>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</si>
  <si>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</si>
  <si>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</si>
  <si>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</si>
  <si>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</si>
  <si>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</si>
  <si>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</si>
  <si>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</si>
  <si>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</si>
  <si>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</si>
  <si>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</si>
  <si>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</si>
  <si>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</si>
  <si>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</si>
  <si>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</si>
  <si>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</si>
  <si>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</si>
  <si>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</si>
  <si>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</si>
  <si>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</si>
  <si>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</si>
  <si>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</si>
  <si>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</si>
  <si>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</si>
  <si>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</si>
  <si>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</si>
  <si>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</si>
  <si>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</si>
  <si>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</si>
  <si>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</si>
  <si>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</si>
  <si>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</si>
  <si>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</si>
  <si>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</si>
  <si>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</si>
  <si>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</si>
  <si>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</si>
  <si>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</si>
  <si>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</si>
  <si>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</si>
  <si>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</si>
  <si>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</si>
  <si>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</si>
  <si>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</si>
  <si>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</si>
  <si>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</si>
  <si>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</si>
  <si>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</si>
  <si>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</si>
  <si>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</si>
  <si>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</si>
  <si>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</si>
  <si>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</si>
  <si>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</si>
  <si>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</si>
  <si>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</si>
  <si>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</si>
  <si>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</si>
  <si>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</si>
  <si>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</si>
  <si>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</si>
  <si>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</si>
  <si>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</si>
  <si>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</si>
  <si>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</si>
  <si>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</si>
  <si>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</si>
  <si>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</si>
  <si>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</si>
  <si>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</si>
  <si>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</si>
  <si>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</si>
  <si>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</si>
  <si>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</si>
  <si>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</si>
  <si>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</si>
  <si>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</si>
  <si>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</si>
  <si>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</si>
  <si>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</si>
  <si>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</si>
  <si>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</si>
  <si>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</si>
  <si>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</si>
  <si>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</si>
  <si>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</si>
  <si>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</si>
  <si>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</si>
  <si>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</si>
  <si>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</si>
  <si>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</si>
  <si>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</si>
  <si>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</si>
  <si>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</si>
  <si>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</si>
  <si>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</si>
  <si>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</si>
  <si>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</si>
  <si>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</si>
  <si>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</si>
  <si>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</si>
  <si>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</si>
  <si>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</si>
  <si>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</si>
  <si>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</si>
  <si>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</si>
  <si>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</si>
  <si>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</si>
  <si>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</si>
  <si>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</si>
  <si>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</si>
  <si>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</si>
  <si>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</si>
  <si>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</si>
  <si>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</si>
  <si>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</si>
  <si>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</si>
  <si>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</si>
  <si>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</si>
  <si>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</si>
  <si>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</si>
  <si>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</si>
  <si>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</si>
  <si>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</si>
  <si>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</si>
  <si>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</si>
  <si>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</si>
  <si>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</si>
  <si>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</si>
  <si>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</si>
  <si>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</si>
  <si>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</si>
  <si>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</si>
  <si>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</si>
  <si>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</si>
  <si>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</si>
  <si>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</si>
  <si>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</si>
  <si>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</si>
  <si>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</si>
  <si>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</si>
  <si>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</si>
  <si>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</si>
  <si>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</si>
  <si>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</si>
  <si>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</si>
  <si>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</si>
  <si>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</si>
  <si>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</si>
  <si>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</si>
  <si>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</si>
  <si>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</si>
  <si>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</si>
  <si>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</si>
  <si>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</si>
  <si>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</si>
  <si>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</si>
  <si>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</si>
  <si>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</si>
  <si>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</si>
  <si>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</si>
  <si>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</si>
  <si>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</si>
  <si>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</si>
  <si>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</si>
  <si>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</si>
  <si>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</si>
  <si>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</si>
  <si>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</si>
  <si>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</si>
  <si>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</si>
  <si>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</si>
  <si>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</si>
  <si>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</si>
  <si>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</si>
  <si>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</si>
  <si>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</si>
  <si>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</si>
  <si>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</si>
  <si>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</si>
  <si>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</si>
  <si>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</si>
  <si>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</si>
  <si>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</si>
  <si>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</si>
  <si>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</si>
  <si>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</si>
  <si>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</si>
  <si>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</si>
  <si>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</si>
  <si>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</si>
  <si>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</si>
  <si>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</si>
  <si>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</si>
  <si>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</si>
  <si>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</si>
  <si>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</si>
  <si>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</si>
  <si>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</si>
  <si>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</si>
  <si>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</si>
  <si>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</si>
  <si>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</si>
  <si>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</si>
  <si>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</si>
  <si>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</si>
  <si>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</si>
  <si>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</si>
  <si>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</si>
  <si>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</si>
  <si>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</si>
  <si>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</si>
  <si>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</si>
  <si>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</si>
  <si>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</si>
  <si>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</si>
  <si>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</si>
  <si>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</si>
  <si>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</si>
  <si>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</si>
  <si>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</si>
  <si>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</si>
  <si>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</si>
  <si>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</si>
  <si>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</si>
  <si>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</si>
  <si>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</si>
  <si>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</si>
  <si>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</si>
  <si>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</si>
  <si>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</si>
  <si>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</si>
  <si>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</si>
  <si>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</si>
  <si>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</si>
  <si>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</si>
  <si>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</si>
  <si>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</si>
  <si>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</si>
  <si>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</si>
  <si>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</si>
  <si>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</si>
  <si>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</si>
  <si>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</si>
  <si>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</si>
  <si>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</si>
  <si>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</si>
  <si>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</si>
  <si>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</si>
  <si>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</si>
  <si>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</si>
  <si>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</si>
  <si>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</si>
  <si>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</si>
  <si>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</si>
  <si>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</si>
  <si>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</si>
  <si>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</si>
  <si>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</si>
  <si>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</si>
  <si>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</si>
  <si>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</si>
  <si>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</si>
  <si>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</si>
  <si>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</si>
  <si>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</si>
  <si>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</si>
  <si>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</si>
  <si>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</si>
  <si>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</si>
  <si>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</si>
  <si>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</si>
  <si>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</si>
  <si>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</si>
  <si>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</si>
  <si>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</si>
  <si>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</si>
  <si>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</si>
  <si>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</si>
  <si>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</si>
  <si>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</si>
  <si>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</si>
  <si>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</si>
  <si>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</si>
  <si>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</si>
  <si>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</si>
  <si>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</si>
  <si>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</si>
  <si>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</si>
  <si>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</si>
  <si>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</si>
  <si>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</si>
  <si>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</si>
  <si>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</si>
  <si>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</si>
  <si>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</si>
  <si>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</si>
  <si>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</si>
  <si>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</si>
  <si>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</si>
  <si>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</si>
  <si>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</si>
  <si>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</si>
  <si>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</si>
  <si>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</si>
  <si>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</si>
  <si>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</si>
  <si>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</si>
  <si>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</si>
  <si>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</si>
  <si>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</si>
  <si>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</si>
  <si>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</si>
  <si>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</si>
  <si>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</si>
  <si>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</si>
  <si>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</si>
  <si>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</si>
  <si>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</si>
  <si>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</si>
  <si>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</si>
  <si>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</si>
  <si>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</si>
  <si>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</si>
  <si>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</si>
  <si>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</si>
  <si>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</si>
  <si>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</si>
  <si>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</si>
  <si>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</si>
  <si>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</si>
  <si>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</si>
  <si>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</si>
  <si>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</si>
  <si>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</si>
  <si>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</si>
  <si>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</si>
  <si>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</si>
  <si>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</si>
  <si>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</si>
  <si>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</si>
  <si>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</si>
  <si>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</si>
  <si>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</si>
  <si>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</si>
  <si>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</si>
  <si>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</si>
  <si>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</si>
  <si>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</si>
  <si>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</si>
  <si>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</si>
  <si>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</si>
  <si>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</si>
  <si>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</si>
  <si>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</si>
  <si>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</si>
  <si>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</si>
  <si>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</si>
  <si>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</si>
  <si>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</si>
  <si>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</si>
  <si>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</si>
  <si>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</si>
  <si>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</si>
  <si>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</si>
  <si>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</si>
  <si>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</si>
  <si>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</si>
  <si>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</si>
  <si>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</si>
  <si>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</si>
  <si>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</si>
  <si>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</si>
  <si>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</si>
  <si>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</si>
  <si>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</si>
  <si>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</si>
  <si>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</si>
  <si>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</si>
  <si>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</si>
  <si>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</si>
  <si>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</si>
  <si>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</si>
  <si>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</si>
  <si>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</si>
  <si>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</si>
  <si>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</si>
  <si>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</si>
  <si>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</si>
  <si>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</si>
  <si>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</si>
  <si>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</si>
  <si>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</si>
  <si>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</si>
  <si>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</si>
  <si>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</si>
  <si>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</si>
  <si>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</si>
  <si>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</si>
  <si>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</si>
  <si>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</si>
  <si>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</si>
  <si>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</si>
  <si>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</si>
  <si>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</si>
  <si>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</si>
  <si>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</si>
  <si>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</si>
  <si>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</si>
  <si>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</si>
  <si>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</si>
  <si>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</si>
  <si>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</si>
  <si>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</si>
  <si>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</si>
  <si>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</si>
  <si>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</si>
  <si>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</si>
  <si>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</si>
  <si>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</si>
  <si>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</si>
  <si>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</si>
  <si>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</si>
  <si>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</si>
  <si>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</si>
  <si>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</si>
  <si>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</si>
  <si>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</si>
  <si>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</si>
  <si>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</si>
  <si>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</si>
  <si>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</si>
  <si>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</si>
  <si>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</si>
  <si>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</si>
  <si>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</si>
  <si>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</si>
  <si>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</si>
  <si>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</si>
  <si>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</si>
  <si>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</si>
  <si>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</si>
  <si>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</si>
  <si>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</si>
  <si>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</si>
  <si>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</si>
  <si>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</si>
  <si>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</si>
  <si>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</si>
  <si>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</si>
  <si>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</si>
  <si>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</si>
  <si>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</si>
  <si>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</si>
  <si>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</si>
  <si>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</si>
  <si>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</si>
  <si>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</si>
  <si>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</si>
  <si>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</si>
  <si>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</si>
  <si>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</si>
  <si>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</si>
  <si>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</si>
  <si>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</si>
  <si>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</si>
  <si>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</si>
  <si>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</si>
  <si>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</si>
  <si>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</si>
  <si>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</si>
  <si>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</si>
  <si>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</si>
  <si>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</si>
  <si>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</si>
  <si>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695-717.5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</si>
  <si>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</si>
  <si>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</si>
  <si>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</si>
  <si>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</si>
  <si>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</si>
  <si>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</si>
  <si>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</si>
  <si>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</si>
  <si>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</si>
  <si>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</si>
  <si>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</si>
  <si>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</si>
  <si>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</si>
  <si>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</si>
  <si>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</si>
  <si>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</si>
  <si>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</si>
  <si>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</si>
  <si>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</si>
  <si>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</si>
  <si>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</si>
  <si>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</si>
  <si>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</si>
  <si>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</si>
  <si>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</si>
  <si>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</si>
  <si>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</si>
  <si>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</si>
  <si>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</si>
  <si>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</si>
  <si>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</si>
  <si>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</si>
  <si>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</si>
  <si>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</si>
  <si>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</si>
  <si>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</si>
  <si>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</si>
  <si>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</si>
  <si>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</si>
  <si>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</si>
  <si>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</si>
  <si>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</si>
  <si>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</si>
  <si>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</si>
  <si>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</si>
  <si>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</si>
  <si>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</si>
  <si>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</si>
  <si>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</si>
  <si>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</si>
  <si>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</si>
  <si>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</si>
  <si>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</si>
  <si>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</si>
  <si>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</si>
  <si>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</si>
  <si>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</si>
  <si>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</si>
  <si>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</si>
  <si>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</si>
  <si>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</si>
  <si>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</si>
  <si>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</si>
  <si>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</si>
  <si>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</si>
  <si>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</si>
  <si>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</si>
  <si>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</si>
  <si>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</si>
  <si>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</si>
  <si>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</si>
  <si>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</si>
  <si>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</si>
  <si>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</si>
  <si>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</si>
  <si>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</si>
  <si>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</si>
  <si>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</si>
  <si>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</si>
  <si>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</si>
  <si>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</si>
  <si>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</si>
  <si>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</si>
  <si>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</si>
  <si>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</si>
  <si>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</si>
  <si>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</si>
  <si>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</si>
  <si>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</si>
  <si>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</si>
  <si>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</si>
  <si>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</si>
  <si>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</si>
  <si>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</si>
  <si>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</si>
  <si>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</si>
  <si>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</si>
  <si>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</si>
  <si>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</si>
  <si>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</si>
  <si>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</si>
  <si>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</si>
  <si>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</si>
  <si>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</si>
  <si>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</si>
  <si>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</si>
  <si>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</si>
  <si>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 xml:space="preserve">SANOFI 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</si>
  <si>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</si>
  <si>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</si>
  <si>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</si>
  <si>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</si>
  <si>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</si>
  <si>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</si>
  <si>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</si>
  <si>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</si>
  <si>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</si>
  <si>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</si>
  <si>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</si>
  <si>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SRUSTEELS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</si>
  <si>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</si>
  <si>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</si>
  <si>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</si>
  <si>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</si>
  <si>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</si>
  <si>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</si>
  <si>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</si>
  <si>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</si>
  <si>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</si>
  <si>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</si>
  <si>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771-773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</si>
  <si>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</si>
  <si>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</si>
  <si>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</si>
  <si>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</si>
  <si>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</si>
  <si>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</si>
  <si>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</si>
  <si>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</si>
  <si>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</si>
  <si>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298-300</t>
  </si>
  <si>
    <t>315-320</t>
  </si>
  <si>
    <t>55-70</t>
  </si>
  <si>
    <t>NIFTY 16950 CE 16-MAR</t>
  </si>
  <si>
    <t>50-70</t>
  </si>
  <si>
    <t>Loss of Rs.3.25/-</t>
  </si>
  <si>
    <t>Loss of Rs.87/-</t>
  </si>
  <si>
    <t>DELTA</t>
  </si>
  <si>
    <t>MANIKARAN MERCANTILE PRIVATE LIMITED .</t>
  </si>
  <si>
    <t>APOORV AGARWAL</t>
  </si>
  <si>
    <t>ZENAB AIYUB YACOOBALI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</si>
  <si>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</si>
  <si>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</si>
  <si>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</si>
  <si>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</si>
  <si>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</si>
  <si>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</si>
  <si>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</si>
  <si>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</si>
  <si>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</si>
  <si>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</si>
  <si>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</si>
  <si>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</si>
  <si>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SAHASTRAA ADVISORS PRIVATE LIMITED</t>
  </si>
  <si>
    <t>NNM SECURITIES PVT LTD</t>
  </si>
  <si>
    <t>VALENCIA</t>
  </si>
  <si>
    <t>JIGNESH AMRUTLAL THOBHANI</t>
  </si>
  <si>
    <t>SILVERTOSS SHOPPERS PRIVATE LIMITED</t>
  </si>
  <si>
    <t>KHADIM</t>
  </si>
  <si>
    <t>Khadim India Limited</t>
  </si>
  <si>
    <t>VELAMUR GOPALAN JAGANATHAN</t>
  </si>
  <si>
    <t>Future Consumer Ltd</t>
  </si>
  <si>
    <t>VISTRA ITCL INDIA LIMITED</t>
  </si>
  <si>
    <t>BHARADHWAJAN JAGANATHAN VELAMUR</t>
  </si>
  <si>
    <t>647-649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</si>
  <si>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</si>
  <si>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</si>
  <si>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</si>
  <si>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</si>
  <si>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</si>
  <si>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</si>
  <si>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</si>
  <si>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</si>
  <si>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</si>
  <si>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</si>
  <si>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ELIL</t>
  </si>
  <si>
    <t>NIKUNJ STOCK BROKERS LIMITED</t>
  </si>
  <si>
    <t>TOPGAIN FINANCE PRIVATE LIMITED</t>
  </si>
  <si>
    <t>JETINFRA</t>
  </si>
  <si>
    <t>RAJUL SHAH</t>
  </si>
  <si>
    <t>JETMALL</t>
  </si>
  <si>
    <t>VIVANTA</t>
  </si>
  <si>
    <t>MCON</t>
  </si>
  <si>
    <t>Mcon Rasayan India Ltd</t>
  </si>
  <si>
    <t>PARTH INFIN BROKERS PVT LTD</t>
  </si>
  <si>
    <t>NIKITABEN DEVALBHAI PATEL</t>
  </si>
  <si>
    <t>JISLDVREQS</t>
  </si>
  <si>
    <t>Jain DVR Equity Shares</t>
  </si>
  <si>
    <t>NIFTY 16950 CE 23-MAR</t>
  </si>
  <si>
    <t>Profit of Rs.13/-</t>
  </si>
  <si>
    <t>MARUTI 8300 CE MAR</t>
  </si>
  <si>
    <t>100-102</t>
  </si>
  <si>
    <t>160-190</t>
  </si>
  <si>
    <t>HINDUNILVR 2500 CE MAR</t>
  </si>
  <si>
    <t>23-25</t>
  </si>
  <si>
    <t>40-50</t>
  </si>
  <si>
    <t>517-520</t>
  </si>
  <si>
    <t>ADVIKCA</t>
  </si>
  <si>
    <t>VRINDAA ADVANCED MATERIALS LIMITED</t>
  </si>
  <si>
    <t>AMANAYA</t>
  </si>
  <si>
    <t>VINEETA GOYAL</t>
  </si>
  <si>
    <t>BALUFORGE</t>
  </si>
  <si>
    <t>TANO INVESTMENT OPPORTUNITIES FUND</t>
  </si>
  <si>
    <t>DREAM ACHIEVER CONSULTANCY SERVICES PRIVATE LIMITED</t>
  </si>
  <si>
    <t>BHARATWIRE</t>
  </si>
  <si>
    <t>M/S. PRARTHANA ENTERPRISES</t>
  </si>
  <si>
    <t>BNL</t>
  </si>
  <si>
    <t>KARANSINGH SURJITSINGH WILKHOO</t>
  </si>
  <si>
    <t>BP EQUITIES PVT. LTD.</t>
  </si>
  <si>
    <t>SURA TRADE LINKS PRIVATE LIMITED</t>
  </si>
  <si>
    <t>VIJAY NAGPAL</t>
  </si>
  <si>
    <t>MANSI NAGPAL</t>
  </si>
  <si>
    <t>DRONACHRYA</t>
  </si>
  <si>
    <t>MAVEN INDIA FUND</t>
  </si>
  <si>
    <t>PADMAWATI REALCON PRIVATE LIMITED</t>
  </si>
  <si>
    <t>VISHAL BHANDARI</t>
  </si>
  <si>
    <t>GEMSI</t>
  </si>
  <si>
    <t>CHEVVUSREENIVASULAREDDY</t>
  </si>
  <si>
    <t>KARTIK SUKHIJA</t>
  </si>
  <si>
    <t>GOYALASS</t>
  </si>
  <si>
    <t>MISTERKAPOORKESHRI</t>
  </si>
  <si>
    <t>GRNLAMIND</t>
  </si>
  <si>
    <t>ASIANA FUND I</t>
  </si>
  <si>
    <t>SMITI HOLDING AND TRADING COMPANY PRIVATE LIMITED</t>
  </si>
  <si>
    <t>HAZOOR</t>
  </si>
  <si>
    <t>INDRENEW</t>
  </si>
  <si>
    <t>NANDA RAM BIJARNIA</t>
  </si>
  <si>
    <t>KINJAL DINESHCHANDRA SHAH</t>
  </si>
  <si>
    <t>ITCONS</t>
  </si>
  <si>
    <t>SANTA GHOSH</t>
  </si>
  <si>
    <t>HARSHA BANGALORE MALLIKARJUNA</t>
  </si>
  <si>
    <t>KRL</t>
  </si>
  <si>
    <t>SANJAY GARG</t>
  </si>
  <si>
    <t>NIKSTECH</t>
  </si>
  <si>
    <t>KVT ENTERPRISE</t>
  </si>
  <si>
    <t>AMRUTLAL GORDHANDAS THOBHANI</t>
  </si>
  <si>
    <t>PATRON</t>
  </si>
  <si>
    <t>GHANSHYAMBHAI MANSUKHBHAI KHAMBHAYATA</t>
  </si>
  <si>
    <t>KEVAL JAYANTI KHUDAI</t>
  </si>
  <si>
    <t>MULTIPLIER SHARE &amp; STOCK ADVISORS PRIVATE LIMITED</t>
  </si>
  <si>
    <t>ROJL</t>
  </si>
  <si>
    <t>COLOURSHINE HOSIERY PRIVATE LIMITED</t>
  </si>
  <si>
    <t>SBLI</t>
  </si>
  <si>
    <t>DHANVARSHA ADVISORY SERVICES PRIVATE LIMITED</t>
  </si>
  <si>
    <t>SOFCOM</t>
  </si>
  <si>
    <t>PANNABEN BHANUBHAI SHAH</t>
  </si>
  <si>
    <t>AMI NAMAN SHAH</t>
  </si>
  <si>
    <t>NAMAN BHANUBHAI SHAH</t>
  </si>
  <si>
    <t>NITESH JAGMOHAN VASHISTHA</t>
  </si>
  <si>
    <t>SOUTH GUJARAT SHARES AND SHAREBROKERS LIMITED</t>
  </si>
  <si>
    <t>VISAGAR FINANCIAL SERVICES LIMITED</t>
  </si>
  <si>
    <t>SETHIA GEMS PRIVATE LIMITED</t>
  </si>
  <si>
    <t>GANESH YADAV</t>
  </si>
  <si>
    <t>STARHFL</t>
  </si>
  <si>
    <t>GHANSHYAM GARG</t>
  </si>
  <si>
    <t>SUMUKA</t>
  </si>
  <si>
    <t>UJIBEN VALLABHBHAI CHAUHAN</t>
  </si>
  <si>
    <t>TARINI</t>
  </si>
  <si>
    <t>ANKUR GOENKA</t>
  </si>
  <si>
    <t>GLOBE STOCKS &amp; SECURITIES LTD</t>
  </si>
  <si>
    <t>UNISHIRE</t>
  </si>
  <si>
    <t>GREEN GOLD PLANTATION AND NURSERY LTD</t>
  </si>
  <si>
    <t>GROWTH VINIMAY PRIVATE LIMITED</t>
  </si>
  <si>
    <t>VENKATESHWARA INDUSTRIAL PROMOTION CO LIMITED</t>
  </si>
  <si>
    <t>ARYAMAN BROKING LIMITED</t>
  </si>
  <si>
    <t>TARLA AMRISHBHAI PARIKH</t>
  </si>
  <si>
    <t>VKAL</t>
  </si>
  <si>
    <t>MANISH SATISH SHAH</t>
  </si>
  <si>
    <t>ZMILGFIN</t>
  </si>
  <si>
    <t>VIRAJ PANKAJ GANDHI</t>
  </si>
  <si>
    <t>RUPAL SHRIKANT SHAH</t>
  </si>
  <si>
    <t>HARSHIT SHAH</t>
  </si>
  <si>
    <t>Aarti Drugs Ltd.</t>
  </si>
  <si>
    <t>QE SECURITIES</t>
  </si>
  <si>
    <t>GRAVITON RESEARCH CAPITAL LLP</t>
  </si>
  <si>
    <t>CEREBRAINT</t>
  </si>
  <si>
    <t>Cerebra Int Tech Ltd</t>
  </si>
  <si>
    <t>RAJESH KUMAR BHATT</t>
  </si>
  <si>
    <t>DBSTOCKBRO</t>
  </si>
  <si>
    <t>DB (Int) Stock Brokers</t>
  </si>
  <si>
    <t>SHEETAL PERIWAL</t>
  </si>
  <si>
    <t>Devyani International Ltd</t>
  </si>
  <si>
    <t>FRANKLIN TEMPLETON MUTUAL FUND A/C - FRANKLIN INDIA FLEXI CAP FUND</t>
  </si>
  <si>
    <t>GEEKAYWIRE</t>
  </si>
  <si>
    <t>Geekay Wires Limited</t>
  </si>
  <si>
    <t>CHETAN RASIKLAL SHAH</t>
  </si>
  <si>
    <t>JETFREIGHT</t>
  </si>
  <si>
    <t>Jet Freight Logistics Ltd</t>
  </si>
  <si>
    <t>JILESH NAVIN CHHEDA</t>
  </si>
  <si>
    <t>SUJATA GUPTA</t>
  </si>
  <si>
    <t>SHARE INDIA SECURITIES LIMITED</t>
  </si>
  <si>
    <t>HENSEX SECURITIES PRIVATE LIMITED</t>
  </si>
  <si>
    <t>KAMOPAINTS</t>
  </si>
  <si>
    <t>Kamdhenu Ventures Limited</t>
  </si>
  <si>
    <t>SW CAPITAL PRIVATE LIMITED</t>
  </si>
  <si>
    <t>JAYSUKHBHAI THATHAGAR</t>
  </si>
  <si>
    <t>MEDICO</t>
  </si>
  <si>
    <t>Medico Remedies Limited</t>
  </si>
  <si>
    <t>AKSHAYKUMAR RAJENDRABHAI OSWAL</t>
  </si>
  <si>
    <t>PHANTOMFX</t>
  </si>
  <si>
    <t>Phantom Digital Eff Ltd</t>
  </si>
  <si>
    <t>SUMICKSHA BANSAL</t>
  </si>
  <si>
    <t>RAJESH KUMAR SINGLA</t>
  </si>
  <si>
    <t>SMSLIFE</t>
  </si>
  <si>
    <t>SMS Lifesciences (I) Ltd</t>
  </si>
  <si>
    <t>STOVEKRAFT</t>
  </si>
  <si>
    <t>Stove Kraft Limited</t>
  </si>
  <si>
    <t>SVPGLOB</t>
  </si>
  <si>
    <t>SVP GLOBAL TEXTILES LTD</t>
  </si>
  <si>
    <t>SHUBHANKAR PRAFULLA GATTANI</t>
  </si>
  <si>
    <t>TEMBO</t>
  </si>
  <si>
    <t>Tembo Global Ind Ltd</t>
  </si>
  <si>
    <t>KOMAL VAGHAJI CHAUHAN</t>
  </si>
  <si>
    <t>RAJESHBHAI PATEL</t>
  </si>
  <si>
    <t>RAMAN TALWAR</t>
  </si>
  <si>
    <t>VALIANTORG</t>
  </si>
  <si>
    <t>Valiant Organics Limited</t>
  </si>
  <si>
    <t>VISHAL</t>
  </si>
  <si>
    <t>Vishal Fabrics Limited</t>
  </si>
  <si>
    <t>DHOLI SPINTEX PRIVATE LIMITED</t>
  </si>
  <si>
    <t>AGARWALFT</t>
  </si>
  <si>
    <t>Agarwal Float Glass I Ltd</t>
  </si>
  <si>
    <t>SMC GLOBAL SECURITIES LIMITED</t>
  </si>
  <si>
    <t>ATALREAL</t>
  </si>
  <si>
    <t>Atal Realtech Limited</t>
  </si>
  <si>
    <t>BHAVESH KIRTI MATHURIA</t>
  </si>
  <si>
    <t>VENKATRAMAN RANGANATHAN</t>
  </si>
  <si>
    <t>DUNEARN INVESTMENTS MAURITIUS PTE LIMITED</t>
  </si>
  <si>
    <t>SHRIVALLABH PITTIE VENTURES LIMITED</t>
  </si>
  <si>
    <t>SMITA SANJAY PATEL</t>
  </si>
  <si>
    <t>SHANTI EXPORTS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</si>
</sst>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3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4" borderId="20" xfId="0" applyFont="1" applyFill="1" applyBorder="1"/>
    <xf numFmtId="0" fontId="31" fillId="11" borderId="20" xfId="0" applyFont="1" applyFill="1" applyBorder="1"/>
    <xf numFmtId="17" fontId="31" fillId="10" borderId="20" xfId="0" applyNumberFormat="1" applyFont="1" applyFill="1" applyBorder="1" applyAlignment="1">
      <alignment horizontal="center" vertical="center"/>
    </xf>
    <xf numFmtId="16" fontId="37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4" borderId="22" xfId="0" applyFont="1" applyFill="1" applyBorder="1" applyAlignment="1">
      <alignment horizontal="center" vertical="center"/>
    </xf>
    <xf numFmtId="0" fontId="37" fillId="24" borderId="21" xfId="0" applyFont="1" applyFill="1" applyBorder="1" applyAlignment="1">
      <alignment horizontal="center" vertical="center"/>
    </xf>
    <xf numFmtId="0" fontId="32" fillId="24" borderId="22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65" fontId="31" fillId="24" borderId="22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topLeftCell="A2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6" sqref="I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3" t="s">
        <v>20</v>
      </c>
      <c r="F9" s="23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3"/>
      <c r="N9" s="24"/>
      <c r="O9" s="24"/>
      <c r="P9" s="24"/>
    </row>
    <row r="10" spans="1:16" ht="59.25" customHeight="1">
      <c r="A10" s="374"/>
      <c r="B10" s="376"/>
      <c r="C10" s="376"/>
      <c r="D10" s="3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17160.150000000001</v>
      </c>
      <c r="F11" s="32">
        <v>17132.016666666666</v>
      </c>
      <c r="G11" s="33">
        <v>17080.383333333331</v>
      </c>
      <c r="H11" s="33">
        <v>17000.616666666665</v>
      </c>
      <c r="I11" s="33">
        <v>16948.98333333333</v>
      </c>
      <c r="J11" s="33">
        <v>17211.783333333333</v>
      </c>
      <c r="K11" s="33">
        <v>17263.416666666672</v>
      </c>
      <c r="L11" s="33">
        <v>17343.183333333334</v>
      </c>
      <c r="M11" s="34">
        <v>17183.650000000001</v>
      </c>
      <c r="N11" s="34">
        <v>17052.25</v>
      </c>
      <c r="O11" s="35">
        <v>16574200</v>
      </c>
      <c r="P11" s="36">
        <v>1.782742463414784E-2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40046.85</v>
      </c>
      <c r="F12" s="37">
        <v>39888.766666666663</v>
      </c>
      <c r="G12" s="38">
        <v>39648.083333333328</v>
      </c>
      <c r="H12" s="38">
        <v>39249.316666666666</v>
      </c>
      <c r="I12" s="38">
        <v>39008.633333333331</v>
      </c>
      <c r="J12" s="38">
        <v>40287.533333333326</v>
      </c>
      <c r="K12" s="38">
        <v>40528.21666666666</v>
      </c>
      <c r="L12" s="38">
        <v>40926.983333333323</v>
      </c>
      <c r="M12" s="28">
        <v>40129.449999999997</v>
      </c>
      <c r="N12" s="28">
        <v>39490</v>
      </c>
      <c r="O12" s="39">
        <v>5761700</v>
      </c>
      <c r="P12" s="40">
        <v>1.2343076017535074E-2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17845.2</v>
      </c>
      <c r="F13" s="37">
        <v>17782.666666666668</v>
      </c>
      <c r="G13" s="38">
        <v>17695.533333333336</v>
      </c>
      <c r="H13" s="38">
        <v>17545.866666666669</v>
      </c>
      <c r="I13" s="38">
        <v>17458.733333333337</v>
      </c>
      <c r="J13" s="38">
        <v>17932.333333333336</v>
      </c>
      <c r="K13" s="38">
        <v>18019.466666666667</v>
      </c>
      <c r="L13" s="38">
        <v>18169.133333333335</v>
      </c>
      <c r="M13" s="28">
        <v>17869.8</v>
      </c>
      <c r="N13" s="28">
        <v>17633</v>
      </c>
      <c r="O13" s="39">
        <v>36840</v>
      </c>
      <c r="P13" s="40">
        <v>0.12454212454212454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524.1</v>
      </c>
      <c r="F15" s="37">
        <v>528.63333333333333</v>
      </c>
      <c r="G15" s="38">
        <v>518.16666666666663</v>
      </c>
      <c r="H15" s="38">
        <v>512.23333333333335</v>
      </c>
      <c r="I15" s="38">
        <v>501.76666666666665</v>
      </c>
      <c r="J15" s="38">
        <v>534.56666666666661</v>
      </c>
      <c r="K15" s="38">
        <v>545.0333333333333</v>
      </c>
      <c r="L15" s="38">
        <v>550.96666666666658</v>
      </c>
      <c r="M15" s="28">
        <v>539.1</v>
      </c>
      <c r="N15" s="28">
        <v>522.70000000000005</v>
      </c>
      <c r="O15" s="39">
        <v>4445500</v>
      </c>
      <c r="P15" s="40">
        <v>1.8302180685358254E-2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3401.35</v>
      </c>
      <c r="F16" s="37">
        <v>3371.7666666666664</v>
      </c>
      <c r="G16" s="38">
        <v>3329.583333333333</v>
      </c>
      <c r="H16" s="38">
        <v>3257.8166666666666</v>
      </c>
      <c r="I16" s="38">
        <v>3215.6333333333332</v>
      </c>
      <c r="J16" s="38">
        <v>3443.5333333333328</v>
      </c>
      <c r="K16" s="38">
        <v>3485.7166666666662</v>
      </c>
      <c r="L16" s="38">
        <v>3557.4833333333327</v>
      </c>
      <c r="M16" s="28">
        <v>3413.95</v>
      </c>
      <c r="N16" s="28">
        <v>3300</v>
      </c>
      <c r="O16" s="39">
        <v>1616250</v>
      </c>
      <c r="P16" s="40">
        <v>3.77207062600321E-2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21323.4</v>
      </c>
      <c r="F17" s="37">
        <v>21282.516666666666</v>
      </c>
      <c r="G17" s="38">
        <v>21192.533333333333</v>
      </c>
      <c r="H17" s="38">
        <v>21061.666666666668</v>
      </c>
      <c r="I17" s="38">
        <v>20971.683333333334</v>
      </c>
      <c r="J17" s="38">
        <v>21413.383333333331</v>
      </c>
      <c r="K17" s="38">
        <v>21503.366666666661</v>
      </c>
      <c r="L17" s="38">
        <v>21634.23333333333</v>
      </c>
      <c r="M17" s="28">
        <v>21372.5</v>
      </c>
      <c r="N17" s="28">
        <v>21151.65</v>
      </c>
      <c r="O17" s="39">
        <v>47400</v>
      </c>
      <c r="P17" s="40">
        <v>5.9422750424448214E-3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153.5</v>
      </c>
      <c r="F18" s="37">
        <v>152.58333333333334</v>
      </c>
      <c r="G18" s="38">
        <v>151.31666666666669</v>
      </c>
      <c r="H18" s="38">
        <v>149.13333333333335</v>
      </c>
      <c r="I18" s="38">
        <v>147.8666666666667</v>
      </c>
      <c r="J18" s="38">
        <v>154.76666666666668</v>
      </c>
      <c r="K18" s="38">
        <v>156.03333333333333</v>
      </c>
      <c r="L18" s="38">
        <v>158.21666666666667</v>
      </c>
      <c r="M18" s="28">
        <v>153.85</v>
      </c>
      <c r="N18" s="28">
        <v>150.4</v>
      </c>
      <c r="O18" s="39">
        <v>37308600</v>
      </c>
      <c r="P18" s="40">
        <v>-1.156570767673847E-3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218.8</v>
      </c>
      <c r="F19" s="37">
        <v>218.23333333333335</v>
      </c>
      <c r="G19" s="38">
        <v>215.6166666666667</v>
      </c>
      <c r="H19" s="38">
        <v>212.43333333333337</v>
      </c>
      <c r="I19" s="38">
        <v>209.81666666666672</v>
      </c>
      <c r="J19" s="38">
        <v>221.41666666666669</v>
      </c>
      <c r="K19" s="38">
        <v>224.03333333333336</v>
      </c>
      <c r="L19" s="38">
        <v>227.21666666666667</v>
      </c>
      <c r="M19" s="28">
        <v>220.85</v>
      </c>
      <c r="N19" s="28">
        <v>215.05</v>
      </c>
      <c r="O19" s="39">
        <v>24819600</v>
      </c>
      <c r="P19" s="40">
        <v>8.3447765923735078E-3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1733</v>
      </c>
      <c r="F20" s="37">
        <v>1727.75</v>
      </c>
      <c r="G20" s="38">
        <v>1707.75</v>
      </c>
      <c r="H20" s="38">
        <v>1682.5</v>
      </c>
      <c r="I20" s="38">
        <v>1662.5</v>
      </c>
      <c r="J20" s="38">
        <v>1753</v>
      </c>
      <c r="K20" s="38">
        <v>1773</v>
      </c>
      <c r="L20" s="38">
        <v>1798.25</v>
      </c>
      <c r="M20" s="28">
        <v>1747.75</v>
      </c>
      <c r="N20" s="28">
        <v>1702.5</v>
      </c>
      <c r="O20" s="39">
        <v>5005250</v>
      </c>
      <c r="P20" s="40">
        <v>-1.106446036058286E-2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1834.15</v>
      </c>
      <c r="F21" s="37">
        <v>1837.8999999999999</v>
      </c>
      <c r="G21" s="38">
        <v>1804.2499999999998</v>
      </c>
      <c r="H21" s="38">
        <v>1774.35</v>
      </c>
      <c r="I21" s="38">
        <v>1740.6999999999998</v>
      </c>
      <c r="J21" s="38">
        <v>1867.7999999999997</v>
      </c>
      <c r="K21" s="38">
        <v>1901.4499999999998</v>
      </c>
      <c r="L21" s="38">
        <v>1931.3499999999997</v>
      </c>
      <c r="M21" s="28">
        <v>1871.55</v>
      </c>
      <c r="N21" s="28">
        <v>1808</v>
      </c>
      <c r="O21" s="39">
        <v>16054000</v>
      </c>
      <c r="P21" s="40">
        <v>-1.2753118292948458E-3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668.45</v>
      </c>
      <c r="F22" s="37">
        <v>669.46666666666658</v>
      </c>
      <c r="G22" s="38">
        <v>661.53333333333319</v>
      </c>
      <c r="H22" s="38">
        <v>654.61666666666656</v>
      </c>
      <c r="I22" s="38">
        <v>646.68333333333317</v>
      </c>
      <c r="J22" s="38">
        <v>676.38333333333321</v>
      </c>
      <c r="K22" s="38">
        <v>684.31666666666661</v>
      </c>
      <c r="L22" s="38">
        <v>691.23333333333323</v>
      </c>
      <c r="M22" s="28">
        <v>677.4</v>
      </c>
      <c r="N22" s="28">
        <v>662.55</v>
      </c>
      <c r="O22" s="39">
        <v>38270625</v>
      </c>
      <c r="P22" s="40">
        <v>3.0468327681949974E-3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3129.85</v>
      </c>
      <c r="F23" s="37">
        <v>3131.7666666666664</v>
      </c>
      <c r="G23" s="38">
        <v>3106.9333333333329</v>
      </c>
      <c r="H23" s="38">
        <v>3084.0166666666664</v>
      </c>
      <c r="I23" s="38">
        <v>3059.1833333333329</v>
      </c>
      <c r="J23" s="38">
        <v>3154.6833333333329</v>
      </c>
      <c r="K23" s="38">
        <v>3179.5166666666669</v>
      </c>
      <c r="L23" s="38">
        <v>3202.4333333333329</v>
      </c>
      <c r="M23" s="28">
        <v>3156.6</v>
      </c>
      <c r="N23" s="28">
        <v>3108.85</v>
      </c>
      <c r="O23" s="39">
        <v>457600</v>
      </c>
      <c r="P23" s="40">
        <v>-8.7336244541484718E-4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372.9</v>
      </c>
      <c r="F24" s="37">
        <v>372.26666666666665</v>
      </c>
      <c r="G24" s="38">
        <v>368.13333333333333</v>
      </c>
      <c r="H24" s="38">
        <v>363.36666666666667</v>
      </c>
      <c r="I24" s="38">
        <v>359.23333333333335</v>
      </c>
      <c r="J24" s="38">
        <v>377.0333333333333</v>
      </c>
      <c r="K24" s="38">
        <v>381.16666666666663</v>
      </c>
      <c r="L24" s="38">
        <v>385.93333333333328</v>
      </c>
      <c r="M24" s="28">
        <v>376.4</v>
      </c>
      <c r="N24" s="28">
        <v>367.5</v>
      </c>
      <c r="O24" s="39">
        <v>64713600</v>
      </c>
      <c r="P24" s="40">
        <v>5.565966492322323E-3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4286.3</v>
      </c>
      <c r="F25" s="37">
        <v>4311.7666666666664</v>
      </c>
      <c r="G25" s="38">
        <v>4256.0333333333328</v>
      </c>
      <c r="H25" s="38">
        <v>4225.7666666666664</v>
      </c>
      <c r="I25" s="38">
        <v>4170.0333333333328</v>
      </c>
      <c r="J25" s="38">
        <v>4342.0333333333328</v>
      </c>
      <c r="K25" s="38">
        <v>4397.7666666666664</v>
      </c>
      <c r="L25" s="38">
        <v>4428.0333333333328</v>
      </c>
      <c r="M25" s="28">
        <v>4367.5</v>
      </c>
      <c r="N25" s="28">
        <v>4281.5</v>
      </c>
      <c r="O25" s="39">
        <v>1445750</v>
      </c>
      <c r="P25" s="40">
        <v>3.3047516970346552E-2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318.2</v>
      </c>
      <c r="F26" s="37">
        <v>316.06666666666666</v>
      </c>
      <c r="G26" s="38">
        <v>313.13333333333333</v>
      </c>
      <c r="H26" s="38">
        <v>308.06666666666666</v>
      </c>
      <c r="I26" s="38">
        <v>305.13333333333333</v>
      </c>
      <c r="J26" s="38">
        <v>321.13333333333333</v>
      </c>
      <c r="K26" s="38">
        <v>324.06666666666661</v>
      </c>
      <c r="L26" s="38">
        <v>329.13333333333333</v>
      </c>
      <c r="M26" s="28">
        <v>319</v>
      </c>
      <c r="N26" s="28">
        <v>311</v>
      </c>
      <c r="O26" s="39">
        <v>14465500</v>
      </c>
      <c r="P26" s="40">
        <v>-3.3759344104171691E-3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136.1</v>
      </c>
      <c r="F27" s="37">
        <v>136.45000000000002</v>
      </c>
      <c r="G27" s="38">
        <v>135.25000000000003</v>
      </c>
      <c r="H27" s="38">
        <v>134.4</v>
      </c>
      <c r="I27" s="38">
        <v>133.20000000000002</v>
      </c>
      <c r="J27" s="38">
        <v>137.30000000000004</v>
      </c>
      <c r="K27" s="38">
        <v>138.50000000000003</v>
      </c>
      <c r="L27" s="38">
        <v>139.35000000000005</v>
      </c>
      <c r="M27" s="28">
        <v>137.65</v>
      </c>
      <c r="N27" s="28">
        <v>135.6</v>
      </c>
      <c r="O27" s="39">
        <v>70530000</v>
      </c>
      <c r="P27" s="40">
        <v>2.8364770954474543E-4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2847</v>
      </c>
      <c r="F28" s="37">
        <v>2861.65</v>
      </c>
      <c r="G28" s="38">
        <v>2828.3</v>
      </c>
      <c r="H28" s="38">
        <v>2809.6</v>
      </c>
      <c r="I28" s="38">
        <v>2776.25</v>
      </c>
      <c r="J28" s="38">
        <v>2880.3500000000004</v>
      </c>
      <c r="K28" s="38">
        <v>2913.7</v>
      </c>
      <c r="L28" s="38">
        <v>2932.4000000000005</v>
      </c>
      <c r="M28" s="28">
        <v>2895</v>
      </c>
      <c r="N28" s="28">
        <v>2842.95</v>
      </c>
      <c r="O28" s="39">
        <v>6362600</v>
      </c>
      <c r="P28" s="40">
        <v>-1.2264033780427223E-2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1338.15</v>
      </c>
      <c r="F29" s="37">
        <v>1333.8666666666666</v>
      </c>
      <c r="G29" s="38">
        <v>1322.9333333333332</v>
      </c>
      <c r="H29" s="38">
        <v>1307.7166666666667</v>
      </c>
      <c r="I29" s="38">
        <v>1296.7833333333333</v>
      </c>
      <c r="J29" s="38">
        <v>1349.083333333333</v>
      </c>
      <c r="K29" s="38">
        <v>1360.0166666666664</v>
      </c>
      <c r="L29" s="38">
        <v>1375.2333333333329</v>
      </c>
      <c r="M29" s="28">
        <v>1344.8</v>
      </c>
      <c r="N29" s="28">
        <v>1318.65</v>
      </c>
      <c r="O29" s="39">
        <v>2222552</v>
      </c>
      <c r="P29" s="40">
        <v>-1.6244314489928524E-2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7061.75</v>
      </c>
      <c r="F30" s="37">
        <v>7061.9333333333334</v>
      </c>
      <c r="G30" s="38">
        <v>6998.8666666666668</v>
      </c>
      <c r="H30" s="38">
        <v>6935.9833333333336</v>
      </c>
      <c r="I30" s="38">
        <v>6872.916666666667</v>
      </c>
      <c r="J30" s="38">
        <v>7124.8166666666666</v>
      </c>
      <c r="K30" s="38">
        <v>7187.8833333333341</v>
      </c>
      <c r="L30" s="38">
        <v>7250.7666666666664</v>
      </c>
      <c r="M30" s="28">
        <v>7125</v>
      </c>
      <c r="N30" s="28">
        <v>6999.05</v>
      </c>
      <c r="O30" s="39">
        <v>154200</v>
      </c>
      <c r="P30" s="40">
        <v>-2.835538752362949E-2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579.9</v>
      </c>
      <c r="F31" s="37">
        <v>577.08333333333337</v>
      </c>
      <c r="G31" s="38">
        <v>571.91666666666674</v>
      </c>
      <c r="H31" s="38">
        <v>563.93333333333339</v>
      </c>
      <c r="I31" s="38">
        <v>558.76666666666677</v>
      </c>
      <c r="J31" s="38">
        <v>585.06666666666672</v>
      </c>
      <c r="K31" s="38">
        <v>590.23333333333346</v>
      </c>
      <c r="L31" s="38">
        <v>598.2166666666667</v>
      </c>
      <c r="M31" s="28">
        <v>582.25</v>
      </c>
      <c r="N31" s="28">
        <v>569.1</v>
      </c>
      <c r="O31" s="39">
        <v>15707000</v>
      </c>
      <c r="P31" s="40">
        <v>-5.7266480020361416E-4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469.95</v>
      </c>
      <c r="F32" s="37">
        <v>472.98333333333329</v>
      </c>
      <c r="G32" s="38">
        <v>465.61666666666656</v>
      </c>
      <c r="H32" s="38">
        <v>461.28333333333325</v>
      </c>
      <c r="I32" s="38">
        <v>453.91666666666652</v>
      </c>
      <c r="J32" s="38">
        <v>477.31666666666661</v>
      </c>
      <c r="K32" s="38">
        <v>484.68333333333328</v>
      </c>
      <c r="L32" s="38">
        <v>489.01666666666665</v>
      </c>
      <c r="M32" s="28">
        <v>480.35</v>
      </c>
      <c r="N32" s="28">
        <v>468.65</v>
      </c>
      <c r="O32" s="39">
        <v>13997000</v>
      </c>
      <c r="P32" s="40">
        <v>4.5934113256297995E-3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857.55</v>
      </c>
      <c r="F33" s="37">
        <v>852.63333333333333</v>
      </c>
      <c r="G33" s="38">
        <v>846.16666666666663</v>
      </c>
      <c r="H33" s="38">
        <v>834.7833333333333</v>
      </c>
      <c r="I33" s="38">
        <v>828.31666666666661</v>
      </c>
      <c r="J33" s="38">
        <v>864.01666666666665</v>
      </c>
      <c r="K33" s="38">
        <v>870.48333333333335</v>
      </c>
      <c r="L33" s="38">
        <v>881.86666666666667</v>
      </c>
      <c r="M33" s="28">
        <v>859.1</v>
      </c>
      <c r="N33" s="28">
        <v>841.25</v>
      </c>
      <c r="O33" s="39">
        <v>51814800</v>
      </c>
      <c r="P33" s="40">
        <v>-2.7237091105704245E-2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3896.25</v>
      </c>
      <c r="F34" s="37">
        <v>3857.7166666666667</v>
      </c>
      <c r="G34" s="38">
        <v>3806.3833333333332</v>
      </c>
      <c r="H34" s="38">
        <v>3716.5166666666664</v>
      </c>
      <c r="I34" s="38">
        <v>3665.1833333333329</v>
      </c>
      <c r="J34" s="38">
        <v>3947.5833333333335</v>
      </c>
      <c r="K34" s="38">
        <v>3998.9166666666665</v>
      </c>
      <c r="L34" s="38">
        <v>4088.7833333333338</v>
      </c>
      <c r="M34" s="28">
        <v>3909.05</v>
      </c>
      <c r="N34" s="28">
        <v>3767.85</v>
      </c>
      <c r="O34" s="39">
        <v>1749750</v>
      </c>
      <c r="P34" s="40">
        <v>0.22789473684210526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1274.6500000000001</v>
      </c>
      <c r="F35" s="37">
        <v>1268.55</v>
      </c>
      <c r="G35" s="38">
        <v>1259.0999999999999</v>
      </c>
      <c r="H35" s="38">
        <v>1243.55</v>
      </c>
      <c r="I35" s="38">
        <v>1234.0999999999999</v>
      </c>
      <c r="J35" s="38">
        <v>1284.0999999999999</v>
      </c>
      <c r="K35" s="38">
        <v>1293.5500000000002</v>
      </c>
      <c r="L35" s="38">
        <v>1309.0999999999999</v>
      </c>
      <c r="M35" s="28">
        <v>1278</v>
      </c>
      <c r="N35" s="28">
        <v>1253</v>
      </c>
      <c r="O35" s="39">
        <v>10662000</v>
      </c>
      <c r="P35" s="40">
        <v>1.2151129675337003E-2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5725.7</v>
      </c>
      <c r="F36" s="37">
        <v>5688.083333333333</v>
      </c>
      <c r="G36" s="38">
        <v>5638.6166666666659</v>
      </c>
      <c r="H36" s="38">
        <v>5551.5333333333328</v>
      </c>
      <c r="I36" s="38">
        <v>5502.0666666666657</v>
      </c>
      <c r="J36" s="38">
        <v>5775.1666666666661</v>
      </c>
      <c r="K36" s="38">
        <v>5824.6333333333332</v>
      </c>
      <c r="L36" s="38">
        <v>5911.7166666666662</v>
      </c>
      <c r="M36" s="28">
        <v>5737.55</v>
      </c>
      <c r="N36" s="28">
        <v>5601</v>
      </c>
      <c r="O36" s="39">
        <v>5619125</v>
      </c>
      <c r="P36" s="40">
        <v>-4.3797328341699991E-2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1976.7</v>
      </c>
      <c r="F37" s="37">
        <v>1983.2166666666669</v>
      </c>
      <c r="G37" s="38">
        <v>1964.5333333333338</v>
      </c>
      <c r="H37" s="38">
        <v>1952.3666666666668</v>
      </c>
      <c r="I37" s="38">
        <v>1933.6833333333336</v>
      </c>
      <c r="J37" s="38">
        <v>1995.3833333333339</v>
      </c>
      <c r="K37" s="38">
        <v>2014.0666666666668</v>
      </c>
      <c r="L37" s="38">
        <v>2026.233333333334</v>
      </c>
      <c r="M37" s="28">
        <v>2001.9</v>
      </c>
      <c r="N37" s="28">
        <v>1971.05</v>
      </c>
      <c r="O37" s="39">
        <v>1648500</v>
      </c>
      <c r="P37" s="40">
        <v>-5.0697084917617234E-3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366.15</v>
      </c>
      <c r="F38" s="37">
        <v>365.15000000000003</v>
      </c>
      <c r="G38" s="38">
        <v>362.25000000000006</v>
      </c>
      <c r="H38" s="38">
        <v>358.35</v>
      </c>
      <c r="I38" s="38">
        <v>355.45000000000005</v>
      </c>
      <c r="J38" s="38">
        <v>369.05000000000007</v>
      </c>
      <c r="K38" s="38">
        <v>371.95000000000005</v>
      </c>
      <c r="L38" s="38">
        <v>375.85000000000008</v>
      </c>
      <c r="M38" s="28">
        <v>368.05</v>
      </c>
      <c r="N38" s="28">
        <v>361.25</v>
      </c>
      <c r="O38" s="39">
        <v>6700800</v>
      </c>
      <c r="P38" s="40">
        <v>-5.9340137669119395E-3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203.9</v>
      </c>
      <c r="F39" s="37">
        <v>202.6</v>
      </c>
      <c r="G39" s="38">
        <v>200.04999999999998</v>
      </c>
      <c r="H39" s="38">
        <v>196.2</v>
      </c>
      <c r="I39" s="38">
        <v>193.64999999999998</v>
      </c>
      <c r="J39" s="38">
        <v>206.45</v>
      </c>
      <c r="K39" s="38">
        <v>209</v>
      </c>
      <c r="L39" s="38">
        <v>212.85</v>
      </c>
      <c r="M39" s="28">
        <v>205.15</v>
      </c>
      <c r="N39" s="28">
        <v>198.75</v>
      </c>
      <c r="O39" s="39">
        <v>45867600</v>
      </c>
      <c r="P39" s="40">
        <v>1.4087870105062083E-2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163.65</v>
      </c>
      <c r="F40" s="37">
        <v>162.44999999999999</v>
      </c>
      <c r="G40" s="38">
        <v>160.89999999999998</v>
      </c>
      <c r="H40" s="38">
        <v>158.14999999999998</v>
      </c>
      <c r="I40" s="38">
        <v>156.59999999999997</v>
      </c>
      <c r="J40" s="38">
        <v>165.2</v>
      </c>
      <c r="K40" s="38">
        <v>166.75</v>
      </c>
      <c r="L40" s="38">
        <v>169.5</v>
      </c>
      <c r="M40" s="28">
        <v>164</v>
      </c>
      <c r="N40" s="28">
        <v>159.69999999999999</v>
      </c>
      <c r="O40" s="39">
        <v>100111050</v>
      </c>
      <c r="P40" s="40">
        <v>-4.9277777777777775E-2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1412</v>
      </c>
      <c r="F41" s="37">
        <v>1410.25</v>
      </c>
      <c r="G41" s="38">
        <v>1405.15</v>
      </c>
      <c r="H41" s="38">
        <v>1398.3000000000002</v>
      </c>
      <c r="I41" s="38">
        <v>1393.2000000000003</v>
      </c>
      <c r="J41" s="38">
        <v>1417.1</v>
      </c>
      <c r="K41" s="38">
        <v>1422.1999999999998</v>
      </c>
      <c r="L41" s="38">
        <v>1429.0499999999997</v>
      </c>
      <c r="M41" s="28">
        <v>1415.35</v>
      </c>
      <c r="N41" s="28">
        <v>1403.4</v>
      </c>
      <c r="O41" s="39">
        <v>3089350</v>
      </c>
      <c r="P41" s="40">
        <v>-2.6697517130906825E-4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92.9</v>
      </c>
      <c r="F42" s="37">
        <v>92.75</v>
      </c>
      <c r="G42" s="38">
        <v>92.3</v>
      </c>
      <c r="H42" s="38">
        <v>91.7</v>
      </c>
      <c r="I42" s="38">
        <v>91.25</v>
      </c>
      <c r="J42" s="38">
        <v>93.35</v>
      </c>
      <c r="K42" s="38">
        <v>93.799999999999983</v>
      </c>
      <c r="L42" s="38">
        <v>94.399999999999991</v>
      </c>
      <c r="M42" s="28">
        <v>93.2</v>
      </c>
      <c r="N42" s="28">
        <v>92.15</v>
      </c>
      <c r="O42" s="39">
        <v>112575000</v>
      </c>
      <c r="P42" s="40">
        <v>2.1819657989546859E-3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593.45000000000005</v>
      </c>
      <c r="F43" s="37">
        <v>594.83333333333337</v>
      </c>
      <c r="G43" s="38">
        <v>590.41666666666674</v>
      </c>
      <c r="H43" s="38">
        <v>587.38333333333333</v>
      </c>
      <c r="I43" s="38">
        <v>582.9666666666667</v>
      </c>
      <c r="J43" s="38">
        <v>597.86666666666679</v>
      </c>
      <c r="K43" s="38">
        <v>602.28333333333353</v>
      </c>
      <c r="L43" s="38">
        <v>605.31666666666683</v>
      </c>
      <c r="M43" s="28">
        <v>599.25</v>
      </c>
      <c r="N43" s="28">
        <v>591.79999999999995</v>
      </c>
      <c r="O43" s="39">
        <v>8272000</v>
      </c>
      <c r="P43" s="40">
        <v>2.6340930803876075E-2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781.75</v>
      </c>
      <c r="F44" s="37">
        <v>781.86666666666667</v>
      </c>
      <c r="G44" s="38">
        <v>772.5333333333333</v>
      </c>
      <c r="H44" s="38">
        <v>763.31666666666661</v>
      </c>
      <c r="I44" s="38">
        <v>753.98333333333323</v>
      </c>
      <c r="J44" s="38">
        <v>791.08333333333337</v>
      </c>
      <c r="K44" s="38">
        <v>800.41666666666663</v>
      </c>
      <c r="L44" s="38">
        <v>809.63333333333344</v>
      </c>
      <c r="M44" s="28">
        <v>791.2</v>
      </c>
      <c r="N44" s="28">
        <v>772.65</v>
      </c>
      <c r="O44" s="39">
        <v>7912000</v>
      </c>
      <c r="P44" s="40">
        <v>-1.0257693269952465E-2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759.7</v>
      </c>
      <c r="F45" s="37">
        <v>761.31666666666672</v>
      </c>
      <c r="G45" s="38">
        <v>755.28333333333342</v>
      </c>
      <c r="H45" s="38">
        <v>750.86666666666667</v>
      </c>
      <c r="I45" s="38">
        <v>744.83333333333337</v>
      </c>
      <c r="J45" s="38">
        <v>765.73333333333346</v>
      </c>
      <c r="K45" s="38">
        <v>771.76666666666677</v>
      </c>
      <c r="L45" s="38">
        <v>776.18333333333351</v>
      </c>
      <c r="M45" s="28">
        <v>767.35</v>
      </c>
      <c r="N45" s="28">
        <v>756.9</v>
      </c>
      <c r="O45" s="39">
        <v>40261000</v>
      </c>
      <c r="P45" s="40">
        <v>4.4852576662496167E-4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76.2</v>
      </c>
      <c r="F46" s="37">
        <v>75.783333333333346</v>
      </c>
      <c r="G46" s="38">
        <v>75.216666666666697</v>
      </c>
      <c r="H46" s="38">
        <v>74.233333333333348</v>
      </c>
      <c r="I46" s="38">
        <v>73.6666666666667</v>
      </c>
      <c r="J46" s="38">
        <v>76.766666666666694</v>
      </c>
      <c r="K46" s="38">
        <v>77.333333333333329</v>
      </c>
      <c r="L46" s="38">
        <v>78.316666666666691</v>
      </c>
      <c r="M46" s="28">
        <v>76.349999999999994</v>
      </c>
      <c r="N46" s="28">
        <v>74.8</v>
      </c>
      <c r="O46" s="39">
        <v>72072000</v>
      </c>
      <c r="P46" s="40">
        <v>-1.6000000000000001E-3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201.55</v>
      </c>
      <c r="F47" s="37">
        <v>198.98333333333335</v>
      </c>
      <c r="G47" s="38">
        <v>194.41666666666669</v>
      </c>
      <c r="H47" s="38">
        <v>187.28333333333333</v>
      </c>
      <c r="I47" s="38">
        <v>182.71666666666667</v>
      </c>
      <c r="J47" s="38">
        <v>206.1166666666667</v>
      </c>
      <c r="K47" s="38">
        <v>210.68333333333337</v>
      </c>
      <c r="L47" s="38">
        <v>217.81666666666672</v>
      </c>
      <c r="M47" s="28">
        <v>203.55</v>
      </c>
      <c r="N47" s="28">
        <v>191.85</v>
      </c>
      <c r="O47" s="39">
        <v>45694100</v>
      </c>
      <c r="P47" s="40">
        <v>-6.3495804657301785E-2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18363.650000000001</v>
      </c>
      <c r="F48" s="37">
        <v>18325.5</v>
      </c>
      <c r="G48" s="38">
        <v>18203.599999999999</v>
      </c>
      <c r="H48" s="38">
        <v>18043.55</v>
      </c>
      <c r="I48" s="38">
        <v>17921.649999999998</v>
      </c>
      <c r="J48" s="38">
        <v>18485.55</v>
      </c>
      <c r="K48" s="38">
        <v>18607.45</v>
      </c>
      <c r="L48" s="38">
        <v>18767.5</v>
      </c>
      <c r="M48" s="28">
        <v>18447.400000000001</v>
      </c>
      <c r="N48" s="28">
        <v>18165.45</v>
      </c>
      <c r="O48" s="39">
        <v>143400</v>
      </c>
      <c r="P48" s="40">
        <v>-1.6123499142367066E-2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359.5</v>
      </c>
      <c r="F49" s="37">
        <v>359.76666666666671</v>
      </c>
      <c r="G49" s="38">
        <v>356.83333333333343</v>
      </c>
      <c r="H49" s="38">
        <v>354.16666666666674</v>
      </c>
      <c r="I49" s="38">
        <v>351.23333333333346</v>
      </c>
      <c r="J49" s="38">
        <v>362.43333333333339</v>
      </c>
      <c r="K49" s="38">
        <v>365.36666666666667</v>
      </c>
      <c r="L49" s="38">
        <v>368.03333333333336</v>
      </c>
      <c r="M49" s="28">
        <v>362.7</v>
      </c>
      <c r="N49" s="28">
        <v>357.1</v>
      </c>
      <c r="O49" s="39">
        <v>15206400</v>
      </c>
      <c r="P49" s="40">
        <v>-2.8071790151863781E-2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4284.1499999999996</v>
      </c>
      <c r="F50" s="37">
        <v>4318.6833333333334</v>
      </c>
      <c r="G50" s="38">
        <v>4242.4666666666672</v>
      </c>
      <c r="H50" s="38">
        <v>4200.7833333333338</v>
      </c>
      <c r="I50" s="38">
        <v>4124.5666666666675</v>
      </c>
      <c r="J50" s="38">
        <v>4360.3666666666668</v>
      </c>
      <c r="K50" s="38">
        <v>4436.5833333333321</v>
      </c>
      <c r="L50" s="38">
        <v>4478.2666666666664</v>
      </c>
      <c r="M50" s="28">
        <v>4394.8999999999996</v>
      </c>
      <c r="N50" s="28">
        <v>4277</v>
      </c>
      <c r="O50" s="39">
        <v>1362800</v>
      </c>
      <c r="P50" s="40">
        <v>3.9670430271589868E-2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269.05</v>
      </c>
      <c r="F51" s="37">
        <v>270.65000000000003</v>
      </c>
      <c r="G51" s="38">
        <v>266.65000000000009</v>
      </c>
      <c r="H51" s="38">
        <v>264.25000000000006</v>
      </c>
      <c r="I51" s="38">
        <v>260.25000000000011</v>
      </c>
      <c r="J51" s="38">
        <v>273.05000000000007</v>
      </c>
      <c r="K51" s="38">
        <v>277.04999999999995</v>
      </c>
      <c r="L51" s="38">
        <v>279.45000000000005</v>
      </c>
      <c r="M51" s="28">
        <v>274.64999999999998</v>
      </c>
      <c r="N51" s="28">
        <v>268.25</v>
      </c>
      <c r="O51" s="39">
        <v>7612000</v>
      </c>
      <c r="P51" s="40">
        <v>2.6429341963322545E-2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284.7</v>
      </c>
      <c r="F52" s="37">
        <v>282.84999999999997</v>
      </c>
      <c r="G52" s="38">
        <v>279.49999999999994</v>
      </c>
      <c r="H52" s="38">
        <v>274.29999999999995</v>
      </c>
      <c r="I52" s="38">
        <v>270.94999999999993</v>
      </c>
      <c r="J52" s="38">
        <v>288.04999999999995</v>
      </c>
      <c r="K52" s="38">
        <v>291.39999999999998</v>
      </c>
      <c r="L52" s="38">
        <v>296.59999999999997</v>
      </c>
      <c r="M52" s="28">
        <v>286.2</v>
      </c>
      <c r="N52" s="28">
        <v>277.64999999999998</v>
      </c>
      <c r="O52" s="39">
        <v>43175700</v>
      </c>
      <c r="P52" s="40">
        <v>2.3620535142747409E-2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534.20000000000005</v>
      </c>
      <c r="F53" s="37">
        <v>533.11666666666667</v>
      </c>
      <c r="G53" s="38">
        <v>527.33333333333337</v>
      </c>
      <c r="H53" s="38">
        <v>520.4666666666667</v>
      </c>
      <c r="I53" s="38">
        <v>514.68333333333339</v>
      </c>
      <c r="J53" s="38">
        <v>539.98333333333335</v>
      </c>
      <c r="K53" s="38">
        <v>545.76666666666665</v>
      </c>
      <c r="L53" s="38">
        <v>552.63333333333333</v>
      </c>
      <c r="M53" s="28">
        <v>538.9</v>
      </c>
      <c r="N53" s="28">
        <v>526.25</v>
      </c>
      <c r="O53" s="39">
        <v>3588000</v>
      </c>
      <c r="P53" s="40">
        <v>-1.8404907975460124E-2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271.14999999999998</v>
      </c>
      <c r="F54" s="37">
        <v>270.34999999999997</v>
      </c>
      <c r="G54" s="38">
        <v>268.79999999999995</v>
      </c>
      <c r="H54" s="38">
        <v>266.45</v>
      </c>
      <c r="I54" s="38">
        <v>264.89999999999998</v>
      </c>
      <c r="J54" s="38">
        <v>272.69999999999993</v>
      </c>
      <c r="K54" s="38">
        <v>274.25</v>
      </c>
      <c r="L54" s="38">
        <v>276.59999999999991</v>
      </c>
      <c r="M54" s="28">
        <v>271.89999999999998</v>
      </c>
      <c r="N54" s="28">
        <v>268</v>
      </c>
      <c r="O54" s="39">
        <v>5179500</v>
      </c>
      <c r="P54" s="40">
        <v>8.6956521739130438E-4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758.1</v>
      </c>
      <c r="F55" s="37">
        <v>754.86666666666667</v>
      </c>
      <c r="G55" s="38">
        <v>749.23333333333335</v>
      </c>
      <c r="H55" s="38">
        <v>740.36666666666667</v>
      </c>
      <c r="I55" s="38">
        <v>734.73333333333335</v>
      </c>
      <c r="J55" s="38">
        <v>763.73333333333335</v>
      </c>
      <c r="K55" s="38">
        <v>769.36666666666679</v>
      </c>
      <c r="L55" s="38">
        <v>778.23333333333335</v>
      </c>
      <c r="M55" s="28">
        <v>760.5</v>
      </c>
      <c r="N55" s="28">
        <v>746</v>
      </c>
      <c r="O55" s="39">
        <v>9835000</v>
      </c>
      <c r="P55" s="40">
        <v>7.5553848123959535E-3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864.8</v>
      </c>
      <c r="F56" s="37">
        <v>867.2833333333333</v>
      </c>
      <c r="G56" s="38">
        <v>861.01666666666665</v>
      </c>
      <c r="H56" s="38">
        <v>857.23333333333335</v>
      </c>
      <c r="I56" s="38">
        <v>850.9666666666667</v>
      </c>
      <c r="J56" s="38">
        <v>871.06666666666661</v>
      </c>
      <c r="K56" s="38">
        <v>877.33333333333326</v>
      </c>
      <c r="L56" s="38">
        <v>881.11666666666656</v>
      </c>
      <c r="M56" s="28">
        <v>873.55</v>
      </c>
      <c r="N56" s="28">
        <v>863.5</v>
      </c>
      <c r="O56" s="39">
        <v>16082950</v>
      </c>
      <c r="P56" s="40">
        <v>2.4255164328738327E-4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218.1</v>
      </c>
      <c r="F57" s="37">
        <v>218</v>
      </c>
      <c r="G57" s="38">
        <v>216.7</v>
      </c>
      <c r="H57" s="38">
        <v>215.29999999999998</v>
      </c>
      <c r="I57" s="38">
        <v>213.99999999999997</v>
      </c>
      <c r="J57" s="38">
        <v>219.4</v>
      </c>
      <c r="K57" s="38">
        <v>220.70000000000002</v>
      </c>
      <c r="L57" s="38">
        <v>222.10000000000002</v>
      </c>
      <c r="M57" s="28">
        <v>219.3</v>
      </c>
      <c r="N57" s="28">
        <v>216.6</v>
      </c>
      <c r="O57" s="39">
        <v>37728600</v>
      </c>
      <c r="P57" s="40">
        <v>1.9521053228918398E-2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3726.25</v>
      </c>
      <c r="F58" s="37">
        <v>3746.9</v>
      </c>
      <c r="G58" s="38">
        <v>3694.9</v>
      </c>
      <c r="H58" s="38">
        <v>3663.55</v>
      </c>
      <c r="I58" s="38">
        <v>3611.55</v>
      </c>
      <c r="J58" s="38">
        <v>3778.25</v>
      </c>
      <c r="K58" s="38">
        <v>3830.25</v>
      </c>
      <c r="L58" s="38">
        <v>3861.6</v>
      </c>
      <c r="M58" s="28">
        <v>3798.9</v>
      </c>
      <c r="N58" s="28">
        <v>3715.55</v>
      </c>
      <c r="O58" s="39">
        <v>820800</v>
      </c>
      <c r="P58" s="40">
        <v>-1.4764133957508103E-2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1499.65</v>
      </c>
      <c r="F59" s="37">
        <v>1500.8166666666666</v>
      </c>
      <c r="G59" s="38">
        <v>1493.8333333333333</v>
      </c>
      <c r="H59" s="38">
        <v>1488.0166666666667</v>
      </c>
      <c r="I59" s="38">
        <v>1481.0333333333333</v>
      </c>
      <c r="J59" s="38">
        <v>1506.6333333333332</v>
      </c>
      <c r="K59" s="38">
        <v>1513.6166666666668</v>
      </c>
      <c r="L59" s="38">
        <v>1519.4333333333332</v>
      </c>
      <c r="M59" s="28">
        <v>1507.8</v>
      </c>
      <c r="N59" s="28">
        <v>1495</v>
      </c>
      <c r="O59" s="39">
        <v>1816500</v>
      </c>
      <c r="P59" s="40">
        <v>-1.7603634298693924E-2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596.6</v>
      </c>
      <c r="F60" s="37">
        <v>595.45000000000005</v>
      </c>
      <c r="G60" s="38">
        <v>591.70000000000005</v>
      </c>
      <c r="H60" s="38">
        <v>586.79999999999995</v>
      </c>
      <c r="I60" s="38">
        <v>583.04999999999995</v>
      </c>
      <c r="J60" s="38">
        <v>600.35000000000014</v>
      </c>
      <c r="K60" s="38">
        <v>604.10000000000014</v>
      </c>
      <c r="L60" s="38">
        <v>609.00000000000023</v>
      </c>
      <c r="M60" s="28">
        <v>599.20000000000005</v>
      </c>
      <c r="N60" s="28">
        <v>590.54999999999995</v>
      </c>
      <c r="O60" s="39">
        <v>8818000</v>
      </c>
      <c r="P60" s="40">
        <v>-1.7930727252478004E-2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863.6</v>
      </c>
      <c r="F61" s="37">
        <v>857.63333333333333</v>
      </c>
      <c r="G61" s="38">
        <v>849.4666666666667</v>
      </c>
      <c r="H61" s="38">
        <v>835.33333333333337</v>
      </c>
      <c r="I61" s="38">
        <v>827.16666666666674</v>
      </c>
      <c r="J61" s="38">
        <v>871.76666666666665</v>
      </c>
      <c r="K61" s="38">
        <v>879.93333333333339</v>
      </c>
      <c r="L61" s="38">
        <v>894.06666666666661</v>
      </c>
      <c r="M61" s="28">
        <v>865.8</v>
      </c>
      <c r="N61" s="28">
        <v>843.5</v>
      </c>
      <c r="O61" s="39">
        <v>1712200</v>
      </c>
      <c r="P61" s="40">
        <v>-2.3552894211576848E-2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293.25</v>
      </c>
      <c r="F62" s="37">
        <v>289.93333333333334</v>
      </c>
      <c r="G62" s="38">
        <v>283.36666666666667</v>
      </c>
      <c r="H62" s="38">
        <v>273.48333333333335</v>
      </c>
      <c r="I62" s="38">
        <v>266.91666666666669</v>
      </c>
      <c r="J62" s="38">
        <v>299.81666666666666</v>
      </c>
      <c r="K62" s="38">
        <v>306.38333333333338</v>
      </c>
      <c r="L62" s="38">
        <v>316.26666666666665</v>
      </c>
      <c r="M62" s="28">
        <v>296.5</v>
      </c>
      <c r="N62" s="28">
        <v>280.05</v>
      </c>
      <c r="O62" s="39">
        <v>6522000</v>
      </c>
      <c r="P62" s="40">
        <v>-4.1657482918227906E-2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129.1</v>
      </c>
      <c r="F63" s="37">
        <v>128.75</v>
      </c>
      <c r="G63" s="38">
        <v>127.75</v>
      </c>
      <c r="H63" s="38">
        <v>126.4</v>
      </c>
      <c r="I63" s="38">
        <v>125.4</v>
      </c>
      <c r="J63" s="38">
        <v>130.1</v>
      </c>
      <c r="K63" s="38">
        <v>131.1</v>
      </c>
      <c r="L63" s="38">
        <v>132.44999999999999</v>
      </c>
      <c r="M63" s="28">
        <v>129.75</v>
      </c>
      <c r="N63" s="28">
        <v>127.4</v>
      </c>
      <c r="O63" s="39">
        <v>16155000</v>
      </c>
      <c r="P63" s="40">
        <v>1.8600252206809584E-2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1640.5</v>
      </c>
      <c r="F64" s="37">
        <v>1637.8666666666668</v>
      </c>
      <c r="G64" s="38">
        <v>1618.7833333333335</v>
      </c>
      <c r="H64" s="38">
        <v>1597.0666666666668</v>
      </c>
      <c r="I64" s="38">
        <v>1577.9833333333336</v>
      </c>
      <c r="J64" s="38">
        <v>1659.5833333333335</v>
      </c>
      <c r="K64" s="38">
        <v>1678.6666666666665</v>
      </c>
      <c r="L64" s="38">
        <v>1700.3833333333334</v>
      </c>
      <c r="M64" s="28">
        <v>1656.95</v>
      </c>
      <c r="N64" s="28">
        <v>1616.15</v>
      </c>
      <c r="O64" s="39">
        <v>3535200</v>
      </c>
      <c r="P64" s="40">
        <v>-8.3527764815678959E-2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533.85</v>
      </c>
      <c r="F65" s="37">
        <v>535.9</v>
      </c>
      <c r="G65" s="38">
        <v>530.19999999999993</v>
      </c>
      <c r="H65" s="38">
        <v>526.54999999999995</v>
      </c>
      <c r="I65" s="38">
        <v>520.84999999999991</v>
      </c>
      <c r="J65" s="38">
        <v>539.54999999999995</v>
      </c>
      <c r="K65" s="38">
        <v>545.25</v>
      </c>
      <c r="L65" s="38">
        <v>548.9</v>
      </c>
      <c r="M65" s="28">
        <v>541.6</v>
      </c>
      <c r="N65" s="28">
        <v>532.25</v>
      </c>
      <c r="O65" s="39">
        <v>10821250</v>
      </c>
      <c r="P65" s="40">
        <v>-2.1476206623714255E-2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1826.75</v>
      </c>
      <c r="F66" s="37">
        <v>1818.8333333333333</v>
      </c>
      <c r="G66" s="38">
        <v>1807.0666666666666</v>
      </c>
      <c r="H66" s="38">
        <v>1787.3833333333334</v>
      </c>
      <c r="I66" s="38">
        <v>1775.6166666666668</v>
      </c>
      <c r="J66" s="38">
        <v>1838.5166666666664</v>
      </c>
      <c r="K66" s="38">
        <v>1850.2833333333333</v>
      </c>
      <c r="L66" s="38">
        <v>1869.9666666666662</v>
      </c>
      <c r="M66" s="28">
        <v>1830.6</v>
      </c>
      <c r="N66" s="28">
        <v>1799.15</v>
      </c>
      <c r="O66" s="39">
        <v>1905500</v>
      </c>
      <c r="P66" s="40">
        <v>-7.2935660328210476E-3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1804.35</v>
      </c>
      <c r="F67" s="37">
        <v>1811.3666666666668</v>
      </c>
      <c r="G67" s="38">
        <v>1790.7333333333336</v>
      </c>
      <c r="H67" s="38">
        <v>1777.1166666666668</v>
      </c>
      <c r="I67" s="38">
        <v>1756.4833333333336</v>
      </c>
      <c r="J67" s="38">
        <v>1824.9833333333336</v>
      </c>
      <c r="K67" s="38">
        <v>1845.6166666666668</v>
      </c>
      <c r="L67" s="38">
        <v>1859.2333333333336</v>
      </c>
      <c r="M67" s="28">
        <v>1832</v>
      </c>
      <c r="N67" s="28">
        <v>1797.75</v>
      </c>
      <c r="O67" s="39">
        <v>1925750</v>
      </c>
      <c r="P67" s="40">
        <v>1.0396361273554255E-3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196.85</v>
      </c>
      <c r="F68" s="37">
        <v>195.66666666666666</v>
      </c>
      <c r="G68" s="38">
        <v>193.93333333333331</v>
      </c>
      <c r="H68" s="38">
        <v>191.01666666666665</v>
      </c>
      <c r="I68" s="38">
        <v>189.2833333333333</v>
      </c>
      <c r="J68" s="38">
        <v>198.58333333333331</v>
      </c>
      <c r="K68" s="38">
        <v>200.31666666666666</v>
      </c>
      <c r="L68" s="38">
        <v>203.23333333333332</v>
      </c>
      <c r="M68" s="28">
        <v>197.4</v>
      </c>
      <c r="N68" s="28">
        <v>192.75</v>
      </c>
      <c r="O68" s="39">
        <v>16707600</v>
      </c>
      <c r="P68" s="40">
        <v>5.7306590257879654E-3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2781.95</v>
      </c>
      <c r="F69" s="37">
        <v>2790.7999999999997</v>
      </c>
      <c r="G69" s="38">
        <v>2746.0499999999993</v>
      </c>
      <c r="H69" s="38">
        <v>2710.1499999999996</v>
      </c>
      <c r="I69" s="38">
        <v>2665.3999999999992</v>
      </c>
      <c r="J69" s="38">
        <v>2826.6999999999994</v>
      </c>
      <c r="K69" s="38">
        <v>2871.4500000000003</v>
      </c>
      <c r="L69" s="38">
        <v>2907.3499999999995</v>
      </c>
      <c r="M69" s="28">
        <v>2835.55</v>
      </c>
      <c r="N69" s="28">
        <v>2754.9</v>
      </c>
      <c r="O69" s="39">
        <v>3140250</v>
      </c>
      <c r="P69" s="40">
        <v>7.3136698263003416E-3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2911</v>
      </c>
      <c r="F70" s="37">
        <v>2915.7000000000003</v>
      </c>
      <c r="G70" s="38">
        <v>2891.4000000000005</v>
      </c>
      <c r="H70" s="38">
        <v>2871.8</v>
      </c>
      <c r="I70" s="38">
        <v>2847.5000000000005</v>
      </c>
      <c r="J70" s="38">
        <v>2935.3000000000006</v>
      </c>
      <c r="K70" s="38">
        <v>2959.6000000000008</v>
      </c>
      <c r="L70" s="38">
        <v>2979.2000000000007</v>
      </c>
      <c r="M70" s="28">
        <v>2940</v>
      </c>
      <c r="N70" s="28">
        <v>2896.1</v>
      </c>
      <c r="O70" s="39">
        <v>690000</v>
      </c>
      <c r="P70" s="40">
        <v>3.6245016310257339E-4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368.5</v>
      </c>
      <c r="F71" s="37">
        <v>369.51666666666671</v>
      </c>
      <c r="G71" s="38">
        <v>365.83333333333343</v>
      </c>
      <c r="H71" s="38">
        <v>363.16666666666674</v>
      </c>
      <c r="I71" s="38">
        <v>359.48333333333346</v>
      </c>
      <c r="J71" s="38">
        <v>372.18333333333339</v>
      </c>
      <c r="K71" s="38">
        <v>375.86666666666667</v>
      </c>
      <c r="L71" s="38">
        <v>378.53333333333336</v>
      </c>
      <c r="M71" s="28">
        <v>373.2</v>
      </c>
      <c r="N71" s="28">
        <v>366.85</v>
      </c>
      <c r="O71" s="39">
        <v>44917950</v>
      </c>
      <c r="P71" s="40">
        <v>2.5502900625329616E-2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4440.2</v>
      </c>
      <c r="F72" s="37">
        <v>4454.6166666666659</v>
      </c>
      <c r="G72" s="38">
        <v>4418.5833333333321</v>
      </c>
      <c r="H72" s="38">
        <v>4396.9666666666662</v>
      </c>
      <c r="I72" s="38">
        <v>4360.9333333333325</v>
      </c>
      <c r="J72" s="38">
        <v>4476.2333333333318</v>
      </c>
      <c r="K72" s="38">
        <v>4512.2666666666664</v>
      </c>
      <c r="L72" s="38">
        <v>4533.8833333333314</v>
      </c>
      <c r="M72" s="28">
        <v>4490.6499999999996</v>
      </c>
      <c r="N72" s="28">
        <v>4433</v>
      </c>
      <c r="O72" s="39">
        <v>2429875</v>
      </c>
      <c r="P72" s="40">
        <v>1.2975508077123502E-2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2948.9</v>
      </c>
      <c r="F73" s="37">
        <v>2960.1666666666665</v>
      </c>
      <c r="G73" s="38">
        <v>2930.9833333333331</v>
      </c>
      <c r="H73" s="38">
        <v>2913.0666666666666</v>
      </c>
      <c r="I73" s="38">
        <v>2883.8833333333332</v>
      </c>
      <c r="J73" s="38">
        <v>2978.083333333333</v>
      </c>
      <c r="K73" s="38">
        <v>3007.2666666666664</v>
      </c>
      <c r="L73" s="38">
        <v>3025.1833333333329</v>
      </c>
      <c r="M73" s="28">
        <v>2989.35</v>
      </c>
      <c r="N73" s="28">
        <v>2942.25</v>
      </c>
      <c r="O73" s="39">
        <v>3239250</v>
      </c>
      <c r="P73" s="40">
        <v>2.2313045399315144E-2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1902.15</v>
      </c>
      <c r="F74" s="37">
        <v>1907.0666666666666</v>
      </c>
      <c r="G74" s="38">
        <v>1892.1333333333332</v>
      </c>
      <c r="H74" s="38">
        <v>1882.1166666666666</v>
      </c>
      <c r="I74" s="38">
        <v>1867.1833333333332</v>
      </c>
      <c r="J74" s="38">
        <v>1917.0833333333333</v>
      </c>
      <c r="K74" s="38">
        <v>1932.0166666666667</v>
      </c>
      <c r="L74" s="38">
        <v>1942.0333333333333</v>
      </c>
      <c r="M74" s="28">
        <v>1922</v>
      </c>
      <c r="N74" s="28">
        <v>1897.05</v>
      </c>
      <c r="O74" s="39">
        <v>1585925</v>
      </c>
      <c r="P74" s="40">
        <v>0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178.6</v>
      </c>
      <c r="F75" s="37">
        <v>178.31666666666663</v>
      </c>
      <c r="G75" s="38">
        <v>177.68333333333328</v>
      </c>
      <c r="H75" s="38">
        <v>176.76666666666665</v>
      </c>
      <c r="I75" s="38">
        <v>176.1333333333333</v>
      </c>
      <c r="J75" s="38">
        <v>179.23333333333326</v>
      </c>
      <c r="K75" s="38">
        <v>179.86666666666665</v>
      </c>
      <c r="L75" s="38">
        <v>180.78333333333325</v>
      </c>
      <c r="M75" s="28">
        <v>178.95</v>
      </c>
      <c r="N75" s="28">
        <v>177.4</v>
      </c>
      <c r="O75" s="39">
        <v>17427600</v>
      </c>
      <c r="P75" s="40">
        <v>-3.7765851719340091E-2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129.35</v>
      </c>
      <c r="F76" s="37">
        <v>128.88333333333333</v>
      </c>
      <c r="G76" s="38">
        <v>127.91666666666666</v>
      </c>
      <c r="H76" s="38">
        <v>126.48333333333333</v>
      </c>
      <c r="I76" s="38">
        <v>125.51666666666667</v>
      </c>
      <c r="J76" s="38">
        <v>130.31666666666666</v>
      </c>
      <c r="K76" s="38">
        <v>131.28333333333336</v>
      </c>
      <c r="L76" s="38">
        <v>132.71666666666664</v>
      </c>
      <c r="M76" s="28">
        <v>129.85</v>
      </c>
      <c r="N76" s="28">
        <v>127.45</v>
      </c>
      <c r="O76" s="39">
        <v>63945000</v>
      </c>
      <c r="P76" s="40">
        <v>-8.450922623662583E-3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111.05</v>
      </c>
      <c r="F77" s="37">
        <v>110.88333333333333</v>
      </c>
      <c r="G77" s="38">
        <v>109.61666666666665</v>
      </c>
      <c r="H77" s="38">
        <v>108.18333333333332</v>
      </c>
      <c r="I77" s="38">
        <v>106.91666666666664</v>
      </c>
      <c r="J77" s="38">
        <v>112.31666666666665</v>
      </c>
      <c r="K77" s="38">
        <v>113.58333333333333</v>
      </c>
      <c r="L77" s="38">
        <v>115.01666666666665</v>
      </c>
      <c r="M77" s="28">
        <v>112.15</v>
      </c>
      <c r="N77" s="28">
        <v>109.45</v>
      </c>
      <c r="O77" s="39">
        <v>13561600</v>
      </c>
      <c r="P77" s="40">
        <v>-1.8072289156626505E-2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105.7</v>
      </c>
      <c r="F78" s="37">
        <v>106.16666666666667</v>
      </c>
      <c r="G78" s="38">
        <v>104.38333333333334</v>
      </c>
      <c r="H78" s="38">
        <v>103.06666666666666</v>
      </c>
      <c r="I78" s="38">
        <v>101.28333333333333</v>
      </c>
      <c r="J78" s="38">
        <v>107.48333333333335</v>
      </c>
      <c r="K78" s="38">
        <v>109.26666666666668</v>
      </c>
      <c r="L78" s="38">
        <v>110.58333333333336</v>
      </c>
      <c r="M78" s="28">
        <v>107.95</v>
      </c>
      <c r="N78" s="28">
        <v>104.85</v>
      </c>
      <c r="O78" s="39">
        <v>78625950</v>
      </c>
      <c r="P78" s="40">
        <v>3.4924330616996509E-4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438.85</v>
      </c>
      <c r="F79" s="37">
        <v>441.5</v>
      </c>
      <c r="G79" s="38">
        <v>435.1</v>
      </c>
      <c r="H79" s="38">
        <v>431.35</v>
      </c>
      <c r="I79" s="38">
        <v>424.95000000000005</v>
      </c>
      <c r="J79" s="38">
        <v>445.25</v>
      </c>
      <c r="K79" s="38">
        <v>451.65</v>
      </c>
      <c r="L79" s="38">
        <v>455.4</v>
      </c>
      <c r="M79" s="28">
        <v>447.9</v>
      </c>
      <c r="N79" s="28">
        <v>437.75</v>
      </c>
      <c r="O79" s="39">
        <v>5314250</v>
      </c>
      <c r="P79" s="40">
        <v>5.4069600230083406E-2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39.950000000000003</v>
      </c>
      <c r="F80" s="37">
        <v>40.383333333333333</v>
      </c>
      <c r="G80" s="38">
        <v>39.466666666666669</v>
      </c>
      <c r="H80" s="38">
        <v>38.983333333333334</v>
      </c>
      <c r="I80" s="38">
        <v>38.06666666666667</v>
      </c>
      <c r="J80" s="38">
        <v>40.866666666666667</v>
      </c>
      <c r="K80" s="38">
        <v>41.783333333333339</v>
      </c>
      <c r="L80" s="38">
        <v>42.266666666666666</v>
      </c>
      <c r="M80" s="28">
        <v>41.3</v>
      </c>
      <c r="N80" s="28">
        <v>39.9</v>
      </c>
      <c r="O80" s="39">
        <v>134685000</v>
      </c>
      <c r="P80" s="40">
        <v>-1.5136558078315236E-2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536.45000000000005</v>
      </c>
      <c r="F81" s="37">
        <v>534.31666666666672</v>
      </c>
      <c r="G81" s="38">
        <v>527.13333333333344</v>
      </c>
      <c r="H81" s="38">
        <v>517.81666666666672</v>
      </c>
      <c r="I81" s="38">
        <v>510.63333333333344</v>
      </c>
      <c r="J81" s="38">
        <v>543.63333333333344</v>
      </c>
      <c r="K81" s="38">
        <v>550.81666666666661</v>
      </c>
      <c r="L81" s="38">
        <v>560.13333333333344</v>
      </c>
      <c r="M81" s="28">
        <v>541.5</v>
      </c>
      <c r="N81" s="28">
        <v>525</v>
      </c>
      <c r="O81" s="39">
        <v>8208200</v>
      </c>
      <c r="P81" s="40">
        <v>3.4965034965034965E-3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945.65</v>
      </c>
      <c r="F82" s="37">
        <v>951.85</v>
      </c>
      <c r="G82" s="38">
        <v>937.30000000000007</v>
      </c>
      <c r="H82" s="38">
        <v>928.95</v>
      </c>
      <c r="I82" s="38">
        <v>914.40000000000009</v>
      </c>
      <c r="J82" s="38">
        <v>960.2</v>
      </c>
      <c r="K82" s="38">
        <v>974.75</v>
      </c>
      <c r="L82" s="38">
        <v>983.1</v>
      </c>
      <c r="M82" s="28">
        <v>966.4</v>
      </c>
      <c r="N82" s="28">
        <v>943.5</v>
      </c>
      <c r="O82" s="39">
        <v>5861000</v>
      </c>
      <c r="P82" s="40">
        <v>-5.2613713509843856E-3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1101.8</v>
      </c>
      <c r="F83" s="37">
        <v>1103.9333333333332</v>
      </c>
      <c r="G83" s="38">
        <v>1091.7166666666662</v>
      </c>
      <c r="H83" s="38">
        <v>1081.633333333333</v>
      </c>
      <c r="I83" s="38">
        <v>1069.4166666666661</v>
      </c>
      <c r="J83" s="38">
        <v>1114.0166666666664</v>
      </c>
      <c r="K83" s="38">
        <v>1126.2333333333331</v>
      </c>
      <c r="L83" s="38">
        <v>1136.3166666666666</v>
      </c>
      <c r="M83" s="28">
        <v>1116.1500000000001</v>
      </c>
      <c r="N83" s="28">
        <v>1093.8499999999999</v>
      </c>
      <c r="O83" s="39">
        <v>4430200</v>
      </c>
      <c r="P83" s="40">
        <v>3.7554164660568126E-3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288.95</v>
      </c>
      <c r="F84" s="37">
        <v>288.38333333333333</v>
      </c>
      <c r="G84" s="38">
        <v>284.56666666666666</v>
      </c>
      <c r="H84" s="38">
        <v>280.18333333333334</v>
      </c>
      <c r="I84" s="38">
        <v>276.36666666666667</v>
      </c>
      <c r="J84" s="38">
        <v>292.76666666666665</v>
      </c>
      <c r="K84" s="38">
        <v>296.58333333333326</v>
      </c>
      <c r="L84" s="38">
        <v>300.96666666666664</v>
      </c>
      <c r="M84" s="28">
        <v>292.2</v>
      </c>
      <c r="N84" s="28">
        <v>284</v>
      </c>
      <c r="O84" s="39">
        <v>6250000</v>
      </c>
      <c r="P84" s="40">
        <v>3.2102728731942215E-3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1613.8</v>
      </c>
      <c r="F85" s="37">
        <v>1606.4666666666665</v>
      </c>
      <c r="G85" s="38">
        <v>1597.9333333333329</v>
      </c>
      <c r="H85" s="38">
        <v>1582.0666666666664</v>
      </c>
      <c r="I85" s="38">
        <v>1573.5333333333328</v>
      </c>
      <c r="J85" s="38">
        <v>1622.333333333333</v>
      </c>
      <c r="K85" s="38">
        <v>1630.8666666666663</v>
      </c>
      <c r="L85" s="38">
        <v>1646.7333333333331</v>
      </c>
      <c r="M85" s="28">
        <v>1615</v>
      </c>
      <c r="N85" s="28">
        <v>1590.6</v>
      </c>
      <c r="O85" s="39">
        <v>11142075</v>
      </c>
      <c r="P85" s="40">
        <v>1.4088114754098361E-3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503.4</v>
      </c>
      <c r="F86" s="37">
        <v>503.7833333333333</v>
      </c>
      <c r="G86" s="38">
        <v>496.36666666666662</v>
      </c>
      <c r="H86" s="38">
        <v>489.33333333333331</v>
      </c>
      <c r="I86" s="38">
        <v>481.91666666666663</v>
      </c>
      <c r="J86" s="38">
        <v>510.81666666666661</v>
      </c>
      <c r="K86" s="38">
        <v>518.23333333333335</v>
      </c>
      <c r="L86" s="38">
        <v>525.26666666666665</v>
      </c>
      <c r="M86" s="28">
        <v>511.2</v>
      </c>
      <c r="N86" s="28">
        <v>496.75</v>
      </c>
      <c r="O86" s="39">
        <v>4311250</v>
      </c>
      <c r="P86" s="40">
        <v>2.1320698845128813E-2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2668.3</v>
      </c>
      <c r="F87" s="37">
        <v>2651.4166666666665</v>
      </c>
      <c r="G87" s="38">
        <v>2618.8833333333332</v>
      </c>
      <c r="H87" s="38">
        <v>2569.4666666666667</v>
      </c>
      <c r="I87" s="38">
        <v>2536.9333333333334</v>
      </c>
      <c r="J87" s="38">
        <v>2700.833333333333</v>
      </c>
      <c r="K87" s="38">
        <v>2733.3666666666668</v>
      </c>
      <c r="L87" s="38">
        <v>2782.7833333333328</v>
      </c>
      <c r="M87" s="28">
        <v>2683.95</v>
      </c>
      <c r="N87" s="28">
        <v>2602</v>
      </c>
      <c r="O87" s="39">
        <v>3507900</v>
      </c>
      <c r="P87" s="40">
        <v>-7.3853989813242784E-3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1205.4000000000001</v>
      </c>
      <c r="F88" s="37">
        <v>1198.0833333333333</v>
      </c>
      <c r="G88" s="38">
        <v>1186.0166666666664</v>
      </c>
      <c r="H88" s="38">
        <v>1166.6333333333332</v>
      </c>
      <c r="I88" s="38">
        <v>1154.5666666666664</v>
      </c>
      <c r="J88" s="38">
        <v>1217.4666666666665</v>
      </c>
      <c r="K88" s="38">
        <v>1229.5333333333335</v>
      </c>
      <c r="L88" s="38">
        <v>1248.9166666666665</v>
      </c>
      <c r="M88" s="28">
        <v>1210.1500000000001</v>
      </c>
      <c r="N88" s="28">
        <v>1178.7</v>
      </c>
      <c r="O88" s="39">
        <v>4806500</v>
      </c>
      <c r="P88" s="40">
        <v>-1.4657646576465764E-2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1088.8499999999999</v>
      </c>
      <c r="F89" s="37">
        <v>1092.6333333333334</v>
      </c>
      <c r="G89" s="38">
        <v>1078.3666666666668</v>
      </c>
      <c r="H89" s="38">
        <v>1067.8833333333334</v>
      </c>
      <c r="I89" s="38">
        <v>1053.6166666666668</v>
      </c>
      <c r="J89" s="38">
        <v>1103.1166666666668</v>
      </c>
      <c r="K89" s="38">
        <v>1117.3833333333337</v>
      </c>
      <c r="L89" s="38">
        <v>1127.8666666666668</v>
      </c>
      <c r="M89" s="28">
        <v>1106.9000000000001</v>
      </c>
      <c r="N89" s="28">
        <v>1082.1500000000001</v>
      </c>
      <c r="O89" s="39">
        <v>11967200</v>
      </c>
      <c r="P89" s="40">
        <v>8.195761620419155E-4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2591.5500000000002</v>
      </c>
      <c r="F90" s="37">
        <v>2581.5333333333333</v>
      </c>
      <c r="G90" s="38">
        <v>2567.5666666666666</v>
      </c>
      <c r="H90" s="38">
        <v>2543.5833333333335</v>
      </c>
      <c r="I90" s="38">
        <v>2529.6166666666668</v>
      </c>
      <c r="J90" s="38">
        <v>2605.5166666666664</v>
      </c>
      <c r="K90" s="38">
        <v>2619.4833333333327</v>
      </c>
      <c r="L90" s="38">
        <v>2643.4666666666662</v>
      </c>
      <c r="M90" s="28">
        <v>2595.5</v>
      </c>
      <c r="N90" s="28">
        <v>2557.5500000000002</v>
      </c>
      <c r="O90" s="39">
        <v>23720100</v>
      </c>
      <c r="P90" s="40">
        <v>1.2692760899636252E-2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1767.8</v>
      </c>
      <c r="F91" s="37">
        <v>1744.95</v>
      </c>
      <c r="G91" s="38">
        <v>1717.8500000000001</v>
      </c>
      <c r="H91" s="38">
        <v>1667.9</v>
      </c>
      <c r="I91" s="38">
        <v>1640.8000000000002</v>
      </c>
      <c r="J91" s="38">
        <v>1794.9</v>
      </c>
      <c r="K91" s="38">
        <v>1822</v>
      </c>
      <c r="L91" s="38">
        <v>1871.95</v>
      </c>
      <c r="M91" s="28">
        <v>1772.05</v>
      </c>
      <c r="N91" s="28">
        <v>1695</v>
      </c>
      <c r="O91" s="39">
        <v>3580500</v>
      </c>
      <c r="P91" s="40">
        <v>-5.3453882147672299E-2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1585.45</v>
      </c>
      <c r="F92" s="37">
        <v>1578.75</v>
      </c>
      <c r="G92" s="38">
        <v>1568.9</v>
      </c>
      <c r="H92" s="38">
        <v>1552.3500000000001</v>
      </c>
      <c r="I92" s="38">
        <v>1542.5000000000002</v>
      </c>
      <c r="J92" s="38">
        <v>1595.3</v>
      </c>
      <c r="K92" s="38">
        <v>1605.1499999999999</v>
      </c>
      <c r="L92" s="38">
        <v>1621.6999999999998</v>
      </c>
      <c r="M92" s="28">
        <v>1588.6</v>
      </c>
      <c r="N92" s="28">
        <v>1562.2</v>
      </c>
      <c r="O92" s="39">
        <v>74966100</v>
      </c>
      <c r="P92" s="40">
        <v>4.591720163031862E-3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485.1</v>
      </c>
      <c r="F93" s="37">
        <v>479.93333333333334</v>
      </c>
      <c r="G93" s="38">
        <v>473.4666666666667</v>
      </c>
      <c r="H93" s="38">
        <v>461.83333333333337</v>
      </c>
      <c r="I93" s="38">
        <v>455.36666666666673</v>
      </c>
      <c r="J93" s="38">
        <v>491.56666666666666</v>
      </c>
      <c r="K93" s="38">
        <v>498.03333333333325</v>
      </c>
      <c r="L93" s="38">
        <v>509.66666666666663</v>
      </c>
      <c r="M93" s="28">
        <v>486.4</v>
      </c>
      <c r="N93" s="28">
        <v>468.3</v>
      </c>
      <c r="O93" s="39">
        <v>23940400</v>
      </c>
      <c r="P93" s="40">
        <v>-2.2501684257803727E-2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2361.8000000000002</v>
      </c>
      <c r="F94" s="37">
        <v>2356.6833333333334</v>
      </c>
      <c r="G94" s="38">
        <v>2346.1166666666668</v>
      </c>
      <c r="H94" s="38">
        <v>2330.4333333333334</v>
      </c>
      <c r="I94" s="38">
        <v>2319.8666666666668</v>
      </c>
      <c r="J94" s="38">
        <v>2372.3666666666668</v>
      </c>
      <c r="K94" s="38">
        <v>2382.9333333333334</v>
      </c>
      <c r="L94" s="38">
        <v>2398.6166666666668</v>
      </c>
      <c r="M94" s="28">
        <v>2367.25</v>
      </c>
      <c r="N94" s="28">
        <v>2341</v>
      </c>
      <c r="O94" s="39">
        <v>3037500</v>
      </c>
      <c r="P94" s="40">
        <v>-2.7578055747069833E-3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390.5</v>
      </c>
      <c r="F95" s="37">
        <v>389.88333333333338</v>
      </c>
      <c r="G95" s="38">
        <v>387.26666666666677</v>
      </c>
      <c r="H95" s="38">
        <v>384.03333333333336</v>
      </c>
      <c r="I95" s="38">
        <v>381.41666666666674</v>
      </c>
      <c r="J95" s="38">
        <v>393.11666666666679</v>
      </c>
      <c r="K95" s="38">
        <v>395.73333333333346</v>
      </c>
      <c r="L95" s="38">
        <v>398.96666666666681</v>
      </c>
      <c r="M95" s="28">
        <v>392.5</v>
      </c>
      <c r="N95" s="28">
        <v>386.65</v>
      </c>
      <c r="O95" s="39">
        <v>28880600</v>
      </c>
      <c r="P95" s="40">
        <v>1.4457831325301205E-2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98.7</v>
      </c>
      <c r="F96" s="37">
        <v>98.366666666666674</v>
      </c>
      <c r="G96" s="38">
        <v>97.533333333333346</v>
      </c>
      <c r="H96" s="38">
        <v>96.366666666666674</v>
      </c>
      <c r="I96" s="38">
        <v>95.533333333333346</v>
      </c>
      <c r="J96" s="38">
        <v>99.533333333333346</v>
      </c>
      <c r="K96" s="38">
        <v>100.36666666666666</v>
      </c>
      <c r="L96" s="38">
        <v>101.53333333333335</v>
      </c>
      <c r="M96" s="28">
        <v>99.2</v>
      </c>
      <c r="N96" s="28">
        <v>97.2</v>
      </c>
      <c r="O96" s="39">
        <v>19742400</v>
      </c>
      <c r="P96" s="40">
        <v>-5.5609284332688589E-3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245.9</v>
      </c>
      <c r="F97" s="37">
        <v>245.71666666666667</v>
      </c>
      <c r="G97" s="38">
        <v>243.33333333333334</v>
      </c>
      <c r="H97" s="38">
        <v>240.76666666666668</v>
      </c>
      <c r="I97" s="38">
        <v>238.38333333333335</v>
      </c>
      <c r="J97" s="38">
        <v>248.28333333333333</v>
      </c>
      <c r="K97" s="38">
        <v>250.66666666666666</v>
      </c>
      <c r="L97" s="38">
        <v>253.23333333333332</v>
      </c>
      <c r="M97" s="28">
        <v>248.1</v>
      </c>
      <c r="N97" s="28">
        <v>243.15</v>
      </c>
      <c r="O97" s="39">
        <v>21070800</v>
      </c>
      <c r="P97" s="40">
        <v>-9.3932470170093926E-3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2474.35</v>
      </c>
      <c r="F98" s="37">
        <v>2490.4166666666665</v>
      </c>
      <c r="G98" s="38">
        <v>2454.3833333333332</v>
      </c>
      <c r="H98" s="38">
        <v>2434.4166666666665</v>
      </c>
      <c r="I98" s="38">
        <v>2398.3833333333332</v>
      </c>
      <c r="J98" s="38">
        <v>2510.3833333333332</v>
      </c>
      <c r="K98" s="38">
        <v>2546.416666666667</v>
      </c>
      <c r="L98" s="38">
        <v>2566.3833333333332</v>
      </c>
      <c r="M98" s="28">
        <v>2526.4499999999998</v>
      </c>
      <c r="N98" s="28">
        <v>2470.4499999999998</v>
      </c>
      <c r="O98" s="39">
        <v>9790200</v>
      </c>
      <c r="P98" s="40">
        <v>4.43213296398892E-3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35469.5</v>
      </c>
      <c r="F99" s="37">
        <v>35327.200000000004</v>
      </c>
      <c r="G99" s="38">
        <v>35036.600000000006</v>
      </c>
      <c r="H99" s="38">
        <v>34603.700000000004</v>
      </c>
      <c r="I99" s="38">
        <v>34313.100000000006</v>
      </c>
      <c r="J99" s="38">
        <v>35760.100000000006</v>
      </c>
      <c r="K99" s="38">
        <v>36050.699999999997</v>
      </c>
      <c r="L99" s="38">
        <v>36483.600000000006</v>
      </c>
      <c r="M99" s="28">
        <v>35617.800000000003</v>
      </c>
      <c r="N99" s="28">
        <v>34894.300000000003</v>
      </c>
      <c r="O99" s="39">
        <v>23370</v>
      </c>
      <c r="P99" s="40">
        <v>3.7283621837549935E-2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101.15</v>
      </c>
      <c r="F100" s="37">
        <v>101.14999999999999</v>
      </c>
      <c r="G100" s="38">
        <v>100.49999999999999</v>
      </c>
      <c r="H100" s="38">
        <v>99.85</v>
      </c>
      <c r="I100" s="38">
        <v>99.199999999999989</v>
      </c>
      <c r="J100" s="38">
        <v>101.79999999999998</v>
      </c>
      <c r="K100" s="38">
        <v>102.44999999999999</v>
      </c>
      <c r="L100" s="38">
        <v>103.09999999999998</v>
      </c>
      <c r="M100" s="28">
        <v>101.8</v>
      </c>
      <c r="N100" s="28">
        <v>100.5</v>
      </c>
      <c r="O100" s="39">
        <v>51716000</v>
      </c>
      <c r="P100" s="40">
        <v>-5.5380355357280212E-3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854.4</v>
      </c>
      <c r="F101" s="37">
        <v>850.31666666666661</v>
      </c>
      <c r="G101" s="38">
        <v>844.58333333333326</v>
      </c>
      <c r="H101" s="38">
        <v>834.76666666666665</v>
      </c>
      <c r="I101" s="38">
        <v>829.0333333333333</v>
      </c>
      <c r="J101" s="38">
        <v>860.13333333333321</v>
      </c>
      <c r="K101" s="38">
        <v>865.86666666666656</v>
      </c>
      <c r="L101" s="38">
        <v>875.68333333333317</v>
      </c>
      <c r="M101" s="28">
        <v>856.05</v>
      </c>
      <c r="N101" s="28">
        <v>840.5</v>
      </c>
      <c r="O101" s="39">
        <v>72839900</v>
      </c>
      <c r="P101" s="40">
        <v>-6.3596344642533158E-3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1087.1500000000001</v>
      </c>
      <c r="F102" s="37">
        <v>1084.8333333333333</v>
      </c>
      <c r="G102" s="38">
        <v>1072.6666666666665</v>
      </c>
      <c r="H102" s="38">
        <v>1058.1833333333332</v>
      </c>
      <c r="I102" s="38">
        <v>1046.0166666666664</v>
      </c>
      <c r="J102" s="38">
        <v>1099.3166666666666</v>
      </c>
      <c r="K102" s="38">
        <v>1111.4833333333331</v>
      </c>
      <c r="L102" s="38">
        <v>1125.9666666666667</v>
      </c>
      <c r="M102" s="28">
        <v>1097</v>
      </c>
      <c r="N102" s="28">
        <v>1070.3499999999999</v>
      </c>
      <c r="O102" s="39">
        <v>3880250</v>
      </c>
      <c r="P102" s="40">
        <v>-2.9485639401550727E-3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418.15</v>
      </c>
      <c r="F103" s="37">
        <v>415.95</v>
      </c>
      <c r="G103" s="38">
        <v>405.84999999999997</v>
      </c>
      <c r="H103" s="38">
        <v>393.54999999999995</v>
      </c>
      <c r="I103" s="38">
        <v>383.44999999999993</v>
      </c>
      <c r="J103" s="38">
        <v>428.25</v>
      </c>
      <c r="K103" s="38">
        <v>438.35</v>
      </c>
      <c r="L103" s="38">
        <v>450.65000000000003</v>
      </c>
      <c r="M103" s="28">
        <v>426.05</v>
      </c>
      <c r="N103" s="28">
        <v>403.65</v>
      </c>
      <c r="O103" s="39">
        <v>17895000</v>
      </c>
      <c r="P103" s="40">
        <v>4.4749978106664333E-2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6.4</v>
      </c>
      <c r="F104" s="37">
        <v>6.3833333333333337</v>
      </c>
      <c r="G104" s="38">
        <v>6.3166666666666673</v>
      </c>
      <c r="H104" s="38">
        <v>6.2333333333333334</v>
      </c>
      <c r="I104" s="38">
        <v>6.166666666666667</v>
      </c>
      <c r="J104" s="38">
        <v>6.4666666666666677</v>
      </c>
      <c r="K104" s="38">
        <v>6.5333333333333341</v>
      </c>
      <c r="L104" s="38">
        <v>6.616666666666668</v>
      </c>
      <c r="M104" s="28">
        <v>6.45</v>
      </c>
      <c r="N104" s="28">
        <v>6.3</v>
      </c>
      <c r="O104" s="39">
        <v>537250000</v>
      </c>
      <c r="P104" s="40">
        <v>1.2933878843869605E-2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79.400000000000006</v>
      </c>
      <c r="F105" s="37">
        <v>78.75</v>
      </c>
      <c r="G105" s="38">
        <v>78</v>
      </c>
      <c r="H105" s="38">
        <v>76.599999999999994</v>
      </c>
      <c r="I105" s="38">
        <v>75.849999999999994</v>
      </c>
      <c r="J105" s="38">
        <v>80.150000000000006</v>
      </c>
      <c r="K105" s="38">
        <v>80.900000000000006</v>
      </c>
      <c r="L105" s="38">
        <v>82.300000000000011</v>
      </c>
      <c r="M105" s="28">
        <v>79.5</v>
      </c>
      <c r="N105" s="28">
        <v>77.349999999999994</v>
      </c>
      <c r="O105" s="39">
        <v>166080000</v>
      </c>
      <c r="P105" s="40">
        <v>3.2620514679231605E-3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55.75</v>
      </c>
      <c r="F106" s="37">
        <v>55.416666666666664</v>
      </c>
      <c r="G106" s="38">
        <v>54.983333333333327</v>
      </c>
      <c r="H106" s="38">
        <v>54.216666666666661</v>
      </c>
      <c r="I106" s="38">
        <v>53.783333333333324</v>
      </c>
      <c r="J106" s="38">
        <v>56.18333333333333</v>
      </c>
      <c r="K106" s="38">
        <v>56.616666666666667</v>
      </c>
      <c r="L106" s="38">
        <v>57.383333333333333</v>
      </c>
      <c r="M106" s="28">
        <v>55.85</v>
      </c>
      <c r="N106" s="28">
        <v>54.65</v>
      </c>
      <c r="O106" s="39">
        <v>190320000</v>
      </c>
      <c r="P106" s="40">
        <v>-5.5646994278548472E-3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150.94999999999999</v>
      </c>
      <c r="F107" s="37">
        <v>151.23333333333332</v>
      </c>
      <c r="G107" s="38">
        <v>149.76666666666665</v>
      </c>
      <c r="H107" s="38">
        <v>148.58333333333334</v>
      </c>
      <c r="I107" s="38">
        <v>147.11666666666667</v>
      </c>
      <c r="J107" s="38">
        <v>152.41666666666663</v>
      </c>
      <c r="K107" s="38">
        <v>153.88333333333327</v>
      </c>
      <c r="L107" s="38">
        <v>155.06666666666661</v>
      </c>
      <c r="M107" s="28">
        <v>152.69999999999999</v>
      </c>
      <c r="N107" s="28">
        <v>150.05000000000001</v>
      </c>
      <c r="O107" s="39">
        <v>39618750</v>
      </c>
      <c r="P107" s="40">
        <v>3.7875201212006439E-4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442.85</v>
      </c>
      <c r="F108" s="37">
        <v>441.20000000000005</v>
      </c>
      <c r="G108" s="38">
        <v>437.85000000000008</v>
      </c>
      <c r="H108" s="38">
        <v>432.85</v>
      </c>
      <c r="I108" s="38">
        <v>429.50000000000006</v>
      </c>
      <c r="J108" s="38">
        <v>446.2000000000001</v>
      </c>
      <c r="K108" s="38">
        <v>449.55</v>
      </c>
      <c r="L108" s="38">
        <v>454.55000000000013</v>
      </c>
      <c r="M108" s="28">
        <v>444.55</v>
      </c>
      <c r="N108" s="28">
        <v>436.2</v>
      </c>
      <c r="O108" s="39">
        <v>12640375</v>
      </c>
      <c r="P108" s="40">
        <v>7.7473042662916075E-2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319.5</v>
      </c>
      <c r="F109" s="37">
        <v>319.03333333333336</v>
      </c>
      <c r="G109" s="38">
        <v>317.31666666666672</v>
      </c>
      <c r="H109" s="38">
        <v>315.13333333333338</v>
      </c>
      <c r="I109" s="38">
        <v>313.41666666666674</v>
      </c>
      <c r="J109" s="38">
        <v>321.2166666666667</v>
      </c>
      <c r="K109" s="38">
        <v>322.93333333333328</v>
      </c>
      <c r="L109" s="38">
        <v>325.11666666666667</v>
      </c>
      <c r="M109" s="28">
        <v>320.75</v>
      </c>
      <c r="N109" s="28">
        <v>316.85000000000002</v>
      </c>
      <c r="O109" s="39">
        <v>22430000</v>
      </c>
      <c r="P109" s="40">
        <v>3.8489079842463302E-3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181.05</v>
      </c>
      <c r="F110" s="37">
        <v>180.55000000000004</v>
      </c>
      <c r="G110" s="38">
        <v>178.70000000000007</v>
      </c>
      <c r="H110" s="38">
        <v>176.35000000000002</v>
      </c>
      <c r="I110" s="38">
        <v>174.50000000000006</v>
      </c>
      <c r="J110" s="38">
        <v>182.90000000000009</v>
      </c>
      <c r="K110" s="38">
        <v>184.75000000000006</v>
      </c>
      <c r="L110" s="38">
        <v>187.10000000000011</v>
      </c>
      <c r="M110" s="28">
        <v>182.4</v>
      </c>
      <c r="N110" s="28">
        <v>178.2</v>
      </c>
      <c r="O110" s="39">
        <v>18536800</v>
      </c>
      <c r="P110" s="40">
        <v>3.7830816691021271E-2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5120.8</v>
      </c>
      <c r="F111" s="37">
        <v>5056.1833333333334</v>
      </c>
      <c r="G111" s="38">
        <v>4956.166666666667</v>
      </c>
      <c r="H111" s="38">
        <v>4791.5333333333338</v>
      </c>
      <c r="I111" s="38">
        <v>4691.5166666666673</v>
      </c>
      <c r="J111" s="38">
        <v>5220.8166666666666</v>
      </c>
      <c r="K111" s="38">
        <v>5320.833333333333</v>
      </c>
      <c r="L111" s="38">
        <v>5485.4666666666662</v>
      </c>
      <c r="M111" s="28">
        <v>5156.2</v>
      </c>
      <c r="N111" s="28">
        <v>4891.55</v>
      </c>
      <c r="O111" s="39">
        <v>424350</v>
      </c>
      <c r="P111" s="40">
        <v>0.18121085594989561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1883.25</v>
      </c>
      <c r="F112" s="37">
        <v>1892.9166666666667</v>
      </c>
      <c r="G112" s="38">
        <v>1862.4833333333336</v>
      </c>
      <c r="H112" s="38">
        <v>1841.7166666666669</v>
      </c>
      <c r="I112" s="38">
        <v>1811.2833333333338</v>
      </c>
      <c r="J112" s="38">
        <v>1913.6833333333334</v>
      </c>
      <c r="K112" s="38">
        <v>1944.1166666666663</v>
      </c>
      <c r="L112" s="38">
        <v>1964.8833333333332</v>
      </c>
      <c r="M112" s="28">
        <v>1923.35</v>
      </c>
      <c r="N112" s="28">
        <v>1872.15</v>
      </c>
      <c r="O112" s="39">
        <v>3531600</v>
      </c>
      <c r="P112" s="40">
        <v>5.1229508196721308E-3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1026.6500000000001</v>
      </c>
      <c r="F113" s="37">
        <v>1020.3833333333333</v>
      </c>
      <c r="G113" s="38">
        <v>1006.3666666666666</v>
      </c>
      <c r="H113" s="38">
        <v>986.08333333333326</v>
      </c>
      <c r="I113" s="38">
        <v>972.06666666666649</v>
      </c>
      <c r="J113" s="38">
        <v>1040.6666666666665</v>
      </c>
      <c r="K113" s="38">
        <v>1054.6833333333334</v>
      </c>
      <c r="L113" s="38">
        <v>1074.9666666666667</v>
      </c>
      <c r="M113" s="28">
        <v>1034.4000000000001</v>
      </c>
      <c r="N113" s="28">
        <v>1000.1</v>
      </c>
      <c r="O113" s="39">
        <v>31230450</v>
      </c>
      <c r="P113" s="40">
        <v>1.2429065340121665E-2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152.65</v>
      </c>
      <c r="F114" s="37">
        <v>152.58333333333334</v>
      </c>
      <c r="G114" s="38">
        <v>151.11666666666667</v>
      </c>
      <c r="H114" s="38">
        <v>149.58333333333334</v>
      </c>
      <c r="I114" s="38">
        <v>148.11666666666667</v>
      </c>
      <c r="J114" s="38">
        <v>154.11666666666667</v>
      </c>
      <c r="K114" s="38">
        <v>155.58333333333331</v>
      </c>
      <c r="L114" s="38">
        <v>157.11666666666667</v>
      </c>
      <c r="M114" s="28">
        <v>154.05000000000001</v>
      </c>
      <c r="N114" s="28">
        <v>151.05000000000001</v>
      </c>
      <c r="O114" s="39">
        <v>30923200</v>
      </c>
      <c r="P114" s="40">
        <v>-1.927004706509191E-2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1397.6</v>
      </c>
      <c r="F115" s="37">
        <v>1401.6499999999999</v>
      </c>
      <c r="G115" s="38">
        <v>1392.2999999999997</v>
      </c>
      <c r="H115" s="38">
        <v>1386.9999999999998</v>
      </c>
      <c r="I115" s="38">
        <v>1377.6499999999996</v>
      </c>
      <c r="J115" s="38">
        <v>1406.9499999999998</v>
      </c>
      <c r="K115" s="38">
        <v>1416.2999999999997</v>
      </c>
      <c r="L115" s="38">
        <v>1421.6</v>
      </c>
      <c r="M115" s="28">
        <v>1411</v>
      </c>
      <c r="N115" s="28">
        <v>1396.35</v>
      </c>
      <c r="O115" s="39">
        <v>38497200</v>
      </c>
      <c r="P115" s="40">
        <v>2.5880722698928743E-2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410.7</v>
      </c>
      <c r="F116" s="37">
        <v>410.91666666666669</v>
      </c>
      <c r="G116" s="38">
        <v>405.33333333333337</v>
      </c>
      <c r="H116" s="38">
        <v>399.9666666666667</v>
      </c>
      <c r="I116" s="38">
        <v>394.38333333333338</v>
      </c>
      <c r="J116" s="38">
        <v>416.28333333333336</v>
      </c>
      <c r="K116" s="38">
        <v>421.86666666666673</v>
      </c>
      <c r="L116" s="38">
        <v>427.23333333333335</v>
      </c>
      <c r="M116" s="28">
        <v>416.5</v>
      </c>
      <c r="N116" s="28">
        <v>405.55</v>
      </c>
      <c r="O116" s="39">
        <v>4246000</v>
      </c>
      <c r="P116" s="40">
        <v>-2.5699862322166131E-2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79.95</v>
      </c>
      <c r="F117" s="37">
        <v>80.266666666666666</v>
      </c>
      <c r="G117" s="38">
        <v>79.233333333333334</v>
      </c>
      <c r="H117" s="38">
        <v>78.516666666666666</v>
      </c>
      <c r="I117" s="38">
        <v>77.483333333333334</v>
      </c>
      <c r="J117" s="38">
        <v>80.983333333333334</v>
      </c>
      <c r="K117" s="38">
        <v>82.016666666666666</v>
      </c>
      <c r="L117" s="38">
        <v>82.733333333333334</v>
      </c>
      <c r="M117" s="28">
        <v>81.3</v>
      </c>
      <c r="N117" s="28">
        <v>79.55</v>
      </c>
      <c r="O117" s="39">
        <v>79950000</v>
      </c>
      <c r="P117" s="40">
        <v>9.9765981032146813E-3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782.2</v>
      </c>
      <c r="F118" s="37">
        <v>783.4</v>
      </c>
      <c r="G118" s="38">
        <v>777.3</v>
      </c>
      <c r="H118" s="38">
        <v>772.4</v>
      </c>
      <c r="I118" s="38">
        <v>766.3</v>
      </c>
      <c r="J118" s="38">
        <v>788.3</v>
      </c>
      <c r="K118" s="38">
        <v>794.40000000000009</v>
      </c>
      <c r="L118" s="38">
        <v>799.3</v>
      </c>
      <c r="M118" s="28">
        <v>789.5</v>
      </c>
      <c r="N118" s="28">
        <v>778.5</v>
      </c>
      <c r="O118" s="39">
        <v>2352350</v>
      </c>
      <c r="P118" s="40">
        <v>-2.2056796250344637E-3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609.54999999999995</v>
      </c>
      <c r="F119" s="37">
        <v>608.91666666666663</v>
      </c>
      <c r="G119" s="38">
        <v>605.58333333333326</v>
      </c>
      <c r="H119" s="38">
        <v>601.61666666666667</v>
      </c>
      <c r="I119" s="38">
        <v>598.2833333333333</v>
      </c>
      <c r="J119" s="38">
        <v>612.88333333333321</v>
      </c>
      <c r="K119" s="38">
        <v>616.21666666666647</v>
      </c>
      <c r="L119" s="38">
        <v>620.18333333333317</v>
      </c>
      <c r="M119" s="28">
        <v>612.25</v>
      </c>
      <c r="N119" s="28">
        <v>604.95000000000005</v>
      </c>
      <c r="O119" s="39">
        <v>13581750</v>
      </c>
      <c r="P119" s="40">
        <v>1.1073475768629494E-2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378.25</v>
      </c>
      <c r="F120" s="37">
        <v>378.13333333333338</v>
      </c>
      <c r="G120" s="38">
        <v>375.21666666666675</v>
      </c>
      <c r="H120" s="38">
        <v>372.18333333333339</v>
      </c>
      <c r="I120" s="38">
        <v>369.26666666666677</v>
      </c>
      <c r="J120" s="38">
        <v>381.16666666666674</v>
      </c>
      <c r="K120" s="38">
        <v>384.08333333333337</v>
      </c>
      <c r="L120" s="38">
        <v>387.11666666666673</v>
      </c>
      <c r="M120" s="28">
        <v>381.05</v>
      </c>
      <c r="N120" s="28">
        <v>375.1</v>
      </c>
      <c r="O120" s="39">
        <v>60734400</v>
      </c>
      <c r="P120" s="40">
        <v>1.3672657355729432E-2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560.6</v>
      </c>
      <c r="F121" s="37">
        <v>559.5333333333333</v>
      </c>
      <c r="G121" s="38">
        <v>554.06666666666661</v>
      </c>
      <c r="H121" s="38">
        <v>547.5333333333333</v>
      </c>
      <c r="I121" s="38">
        <v>542.06666666666661</v>
      </c>
      <c r="J121" s="38">
        <v>566.06666666666661</v>
      </c>
      <c r="K121" s="38">
        <v>571.5333333333333</v>
      </c>
      <c r="L121" s="38">
        <v>578.06666666666661</v>
      </c>
      <c r="M121" s="28">
        <v>565</v>
      </c>
      <c r="N121" s="28">
        <v>553</v>
      </c>
      <c r="O121" s="39">
        <v>22072500</v>
      </c>
      <c r="P121" s="40">
        <v>2.3414860322244116E-2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2821.7</v>
      </c>
      <c r="F122" s="37">
        <v>2822.9833333333336</v>
      </c>
      <c r="G122" s="38">
        <v>2785.9666666666672</v>
      </c>
      <c r="H122" s="38">
        <v>2750.2333333333336</v>
      </c>
      <c r="I122" s="38">
        <v>2713.2166666666672</v>
      </c>
      <c r="J122" s="38">
        <v>2858.7166666666672</v>
      </c>
      <c r="K122" s="38">
        <v>2895.7333333333336</v>
      </c>
      <c r="L122" s="38">
        <v>2931.4666666666672</v>
      </c>
      <c r="M122" s="28">
        <v>2860</v>
      </c>
      <c r="N122" s="28">
        <v>2787.25</v>
      </c>
      <c r="O122" s="39">
        <v>408750</v>
      </c>
      <c r="P122" s="40">
        <v>2.5721455457967377E-2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668.4</v>
      </c>
      <c r="F123" s="37">
        <v>668.19999999999993</v>
      </c>
      <c r="G123" s="38">
        <v>663.99999999999989</v>
      </c>
      <c r="H123" s="38">
        <v>659.59999999999991</v>
      </c>
      <c r="I123" s="38">
        <v>655.39999999999986</v>
      </c>
      <c r="J123" s="38">
        <v>672.59999999999991</v>
      </c>
      <c r="K123" s="38">
        <v>676.8</v>
      </c>
      <c r="L123" s="38">
        <v>681.19999999999993</v>
      </c>
      <c r="M123" s="28">
        <v>672.4</v>
      </c>
      <c r="N123" s="28">
        <v>663.8</v>
      </c>
      <c r="O123" s="39">
        <v>23954400</v>
      </c>
      <c r="P123" s="40">
        <v>-2.5296531564449943E-3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446.95</v>
      </c>
      <c r="F124" s="37">
        <v>443.29999999999995</v>
      </c>
      <c r="G124" s="38">
        <v>438.19999999999993</v>
      </c>
      <c r="H124" s="38">
        <v>429.45</v>
      </c>
      <c r="I124" s="38">
        <v>424.34999999999997</v>
      </c>
      <c r="J124" s="38">
        <v>452.0499999999999</v>
      </c>
      <c r="K124" s="38">
        <v>457.14999999999992</v>
      </c>
      <c r="L124" s="38">
        <v>465.89999999999986</v>
      </c>
      <c r="M124" s="28">
        <v>448.4</v>
      </c>
      <c r="N124" s="28">
        <v>434.55</v>
      </c>
      <c r="O124" s="39">
        <v>16056250</v>
      </c>
      <c r="P124" s="40">
        <v>4.1432145090681679E-3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1711.45</v>
      </c>
      <c r="F125" s="37">
        <v>1707.2333333333336</v>
      </c>
      <c r="G125" s="38">
        <v>1699.0666666666671</v>
      </c>
      <c r="H125" s="38">
        <v>1686.6833333333334</v>
      </c>
      <c r="I125" s="38">
        <v>1678.5166666666669</v>
      </c>
      <c r="J125" s="38">
        <v>1719.6166666666672</v>
      </c>
      <c r="K125" s="38">
        <v>1727.7833333333338</v>
      </c>
      <c r="L125" s="38">
        <v>1740.1666666666674</v>
      </c>
      <c r="M125" s="28">
        <v>1715.4</v>
      </c>
      <c r="N125" s="28">
        <v>1694.85</v>
      </c>
      <c r="O125" s="39">
        <v>43207200</v>
      </c>
      <c r="P125" s="40">
        <v>-8.2325843839899354E-4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85.75</v>
      </c>
      <c r="F126" s="37">
        <v>85.433333333333337</v>
      </c>
      <c r="G126" s="38">
        <v>84.616666666666674</v>
      </c>
      <c r="H126" s="38">
        <v>83.483333333333334</v>
      </c>
      <c r="I126" s="38">
        <v>82.666666666666671</v>
      </c>
      <c r="J126" s="38">
        <v>86.566666666666677</v>
      </c>
      <c r="K126" s="38">
        <v>87.38333333333334</v>
      </c>
      <c r="L126" s="38">
        <v>88.51666666666668</v>
      </c>
      <c r="M126" s="28">
        <v>86.25</v>
      </c>
      <c r="N126" s="28">
        <v>84.3</v>
      </c>
      <c r="O126" s="39">
        <v>72989396</v>
      </c>
      <c r="P126" s="40">
        <v>-6.6796210833130918E-3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1788.7</v>
      </c>
      <c r="F127" s="37">
        <v>1796.75</v>
      </c>
      <c r="G127" s="38">
        <v>1774.7</v>
      </c>
      <c r="H127" s="38">
        <v>1760.7</v>
      </c>
      <c r="I127" s="38">
        <v>1738.65</v>
      </c>
      <c r="J127" s="38">
        <v>1810.75</v>
      </c>
      <c r="K127" s="38">
        <v>1832.8000000000002</v>
      </c>
      <c r="L127" s="38">
        <v>1846.8</v>
      </c>
      <c r="M127" s="28">
        <v>1818.8</v>
      </c>
      <c r="N127" s="28">
        <v>1782.75</v>
      </c>
      <c r="O127" s="39">
        <v>964000</v>
      </c>
      <c r="P127" s="40">
        <v>-3.6175710594315244E-3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306.05</v>
      </c>
      <c r="F128" s="37">
        <v>304.68333333333334</v>
      </c>
      <c r="G128" s="38">
        <v>301.91666666666669</v>
      </c>
      <c r="H128" s="38">
        <v>297.78333333333336</v>
      </c>
      <c r="I128" s="38">
        <v>295.01666666666671</v>
      </c>
      <c r="J128" s="38">
        <v>308.81666666666666</v>
      </c>
      <c r="K128" s="38">
        <v>311.58333333333331</v>
      </c>
      <c r="L128" s="38">
        <v>315.71666666666664</v>
      </c>
      <c r="M128" s="28">
        <v>307.45</v>
      </c>
      <c r="N128" s="28">
        <v>300.55</v>
      </c>
      <c r="O128" s="39">
        <v>10080400</v>
      </c>
      <c r="P128" s="40">
        <v>7.6444250300316695E-4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345.35</v>
      </c>
      <c r="F129" s="37">
        <v>345.55</v>
      </c>
      <c r="G129" s="38">
        <v>342.25</v>
      </c>
      <c r="H129" s="38">
        <v>339.15</v>
      </c>
      <c r="I129" s="38">
        <v>335.84999999999997</v>
      </c>
      <c r="J129" s="38">
        <v>348.65000000000003</v>
      </c>
      <c r="K129" s="38">
        <v>351.9500000000001</v>
      </c>
      <c r="L129" s="38">
        <v>355.05000000000007</v>
      </c>
      <c r="M129" s="28">
        <v>348.85</v>
      </c>
      <c r="N129" s="28">
        <v>342.45</v>
      </c>
      <c r="O129" s="39">
        <v>13398000</v>
      </c>
      <c r="P129" s="40">
        <v>3.0773965225419295E-2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2212.4</v>
      </c>
      <c r="F130" s="37">
        <v>2210.6</v>
      </c>
      <c r="G130" s="38">
        <v>2195.0499999999997</v>
      </c>
      <c r="H130" s="38">
        <v>2177.6999999999998</v>
      </c>
      <c r="I130" s="38">
        <v>2162.1499999999996</v>
      </c>
      <c r="J130" s="38">
        <v>2227.9499999999998</v>
      </c>
      <c r="K130" s="38">
        <v>2243.5</v>
      </c>
      <c r="L130" s="38">
        <v>2260.85</v>
      </c>
      <c r="M130" s="28">
        <v>2226.15</v>
      </c>
      <c r="N130" s="28">
        <v>2193.25</v>
      </c>
      <c r="O130" s="39">
        <v>8107500</v>
      </c>
      <c r="P130" s="40">
        <v>4.6547651318591954E-2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4681.8500000000004</v>
      </c>
      <c r="F131" s="37">
        <v>4687.916666666667</v>
      </c>
      <c r="G131" s="38">
        <v>4649.0833333333339</v>
      </c>
      <c r="H131" s="38">
        <v>4616.3166666666666</v>
      </c>
      <c r="I131" s="38">
        <v>4577.4833333333336</v>
      </c>
      <c r="J131" s="38">
        <v>4720.6833333333343</v>
      </c>
      <c r="K131" s="38">
        <v>4759.5166666666682</v>
      </c>
      <c r="L131" s="38">
        <v>4792.2833333333347</v>
      </c>
      <c r="M131" s="28">
        <v>4726.75</v>
      </c>
      <c r="N131" s="28">
        <v>4655.1499999999996</v>
      </c>
      <c r="O131" s="39">
        <v>1309950</v>
      </c>
      <c r="P131" s="40">
        <v>1.0179294389820705E-2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3428.1</v>
      </c>
      <c r="F132" s="37">
        <v>3453.0666666666671</v>
      </c>
      <c r="G132" s="38">
        <v>3388.8333333333339</v>
      </c>
      <c r="H132" s="38">
        <v>3349.5666666666671</v>
      </c>
      <c r="I132" s="38">
        <v>3285.3333333333339</v>
      </c>
      <c r="J132" s="38">
        <v>3492.3333333333339</v>
      </c>
      <c r="K132" s="38">
        <v>3556.5666666666666</v>
      </c>
      <c r="L132" s="38">
        <v>3595.8333333333339</v>
      </c>
      <c r="M132" s="28">
        <v>3517.3</v>
      </c>
      <c r="N132" s="28">
        <v>3413.8</v>
      </c>
      <c r="O132" s="39">
        <v>1506400</v>
      </c>
      <c r="P132" s="40">
        <v>6.9518716577540111E-3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651.4</v>
      </c>
      <c r="F133" s="37">
        <v>651.18333333333328</v>
      </c>
      <c r="G133" s="38">
        <v>647.71666666666658</v>
      </c>
      <c r="H133" s="38">
        <v>644.0333333333333</v>
      </c>
      <c r="I133" s="38">
        <v>640.56666666666661</v>
      </c>
      <c r="J133" s="38">
        <v>654.86666666666656</v>
      </c>
      <c r="K133" s="38">
        <v>658.33333333333326</v>
      </c>
      <c r="L133" s="38">
        <v>662.01666666666654</v>
      </c>
      <c r="M133" s="28">
        <v>654.65</v>
      </c>
      <c r="N133" s="28">
        <v>647.5</v>
      </c>
      <c r="O133" s="39">
        <v>7373750</v>
      </c>
      <c r="P133" s="40">
        <v>-1.1057911536707706E-2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1166.05</v>
      </c>
      <c r="F134" s="37">
        <v>1169.1000000000001</v>
      </c>
      <c r="G134" s="38">
        <v>1158.7500000000002</v>
      </c>
      <c r="H134" s="38">
        <v>1151.45</v>
      </c>
      <c r="I134" s="38">
        <v>1141.1000000000001</v>
      </c>
      <c r="J134" s="38">
        <v>1176.4000000000003</v>
      </c>
      <c r="K134" s="38">
        <v>1186.7500000000002</v>
      </c>
      <c r="L134" s="38">
        <v>1194.0500000000004</v>
      </c>
      <c r="M134" s="28">
        <v>1179.45</v>
      </c>
      <c r="N134" s="28">
        <v>1161.8</v>
      </c>
      <c r="O134" s="39">
        <v>14897400</v>
      </c>
      <c r="P134" s="40">
        <v>2.5391471934473622E-2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230.4</v>
      </c>
      <c r="F135" s="37">
        <v>228.26666666666665</v>
      </c>
      <c r="G135" s="38">
        <v>225.1333333333333</v>
      </c>
      <c r="H135" s="38">
        <v>219.86666666666665</v>
      </c>
      <c r="I135" s="38">
        <v>216.73333333333329</v>
      </c>
      <c r="J135" s="38">
        <v>233.5333333333333</v>
      </c>
      <c r="K135" s="38">
        <v>236.66666666666663</v>
      </c>
      <c r="L135" s="38">
        <v>241.93333333333331</v>
      </c>
      <c r="M135" s="28">
        <v>231.4</v>
      </c>
      <c r="N135" s="28">
        <v>223</v>
      </c>
      <c r="O135" s="39">
        <v>24692000</v>
      </c>
      <c r="P135" s="40">
        <v>5.1260217983651227E-2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117.2</v>
      </c>
      <c r="F136" s="37">
        <v>116.14999999999999</v>
      </c>
      <c r="G136" s="38">
        <v>114.49999999999999</v>
      </c>
      <c r="H136" s="38">
        <v>111.8</v>
      </c>
      <c r="I136" s="38">
        <v>110.14999999999999</v>
      </c>
      <c r="J136" s="38">
        <v>118.84999999999998</v>
      </c>
      <c r="K136" s="38">
        <v>120.49999999999999</v>
      </c>
      <c r="L136" s="38">
        <v>123.19999999999997</v>
      </c>
      <c r="M136" s="28">
        <v>117.8</v>
      </c>
      <c r="N136" s="28">
        <v>113.45</v>
      </c>
      <c r="O136" s="39">
        <v>38238000</v>
      </c>
      <c r="P136" s="40">
        <v>2.2953451043338683E-2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482.95</v>
      </c>
      <c r="F137" s="37">
        <v>484.05</v>
      </c>
      <c r="G137" s="38">
        <v>480.75</v>
      </c>
      <c r="H137" s="38">
        <v>478.55</v>
      </c>
      <c r="I137" s="38">
        <v>475.25</v>
      </c>
      <c r="J137" s="38">
        <v>486.25</v>
      </c>
      <c r="K137" s="38">
        <v>489.55000000000007</v>
      </c>
      <c r="L137" s="38">
        <v>491.75</v>
      </c>
      <c r="M137" s="28">
        <v>487.35</v>
      </c>
      <c r="N137" s="28">
        <v>481.85</v>
      </c>
      <c r="O137" s="39">
        <v>9082800</v>
      </c>
      <c r="P137" s="40">
        <v>4.9123738714816779E-3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8251.4</v>
      </c>
      <c r="F138" s="37">
        <v>8264.65</v>
      </c>
      <c r="G138" s="38">
        <v>8231.2999999999993</v>
      </c>
      <c r="H138" s="38">
        <v>8211.1999999999989</v>
      </c>
      <c r="I138" s="38">
        <v>8177.8499999999985</v>
      </c>
      <c r="J138" s="38">
        <v>8284.75</v>
      </c>
      <c r="K138" s="38">
        <v>8318.1000000000022</v>
      </c>
      <c r="L138" s="38">
        <v>8338.2000000000007</v>
      </c>
      <c r="M138" s="28">
        <v>8298</v>
      </c>
      <c r="N138" s="28">
        <v>8244.5499999999993</v>
      </c>
      <c r="O138" s="39">
        <v>2219800</v>
      </c>
      <c r="P138" s="40">
        <v>8.679056663788794E-3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771.8</v>
      </c>
      <c r="F139" s="37">
        <v>770.4</v>
      </c>
      <c r="G139" s="38">
        <v>765.84999999999991</v>
      </c>
      <c r="H139" s="38">
        <v>759.9</v>
      </c>
      <c r="I139" s="38">
        <v>755.34999999999991</v>
      </c>
      <c r="J139" s="38">
        <v>776.34999999999991</v>
      </c>
      <c r="K139" s="38">
        <v>780.89999999999986</v>
      </c>
      <c r="L139" s="38">
        <v>786.84999999999991</v>
      </c>
      <c r="M139" s="28">
        <v>774.95</v>
      </c>
      <c r="N139" s="28">
        <v>764.45</v>
      </c>
      <c r="O139" s="39">
        <v>12503125</v>
      </c>
      <c r="P139" s="40">
        <v>5.5016504951485449E-4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1509.35</v>
      </c>
      <c r="F140" s="37">
        <v>1506.1333333333332</v>
      </c>
      <c r="G140" s="38">
        <v>1500.0166666666664</v>
      </c>
      <c r="H140" s="38">
        <v>1490.6833333333332</v>
      </c>
      <c r="I140" s="38">
        <v>1484.5666666666664</v>
      </c>
      <c r="J140" s="38">
        <v>1515.4666666666665</v>
      </c>
      <c r="K140" s="38">
        <v>1521.5833333333333</v>
      </c>
      <c r="L140" s="38">
        <v>1530.9166666666665</v>
      </c>
      <c r="M140" s="28">
        <v>1512.25</v>
      </c>
      <c r="N140" s="28">
        <v>1496.8</v>
      </c>
      <c r="O140" s="39">
        <v>933600</v>
      </c>
      <c r="P140" s="40">
        <v>4.4762757385854966E-2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1243.1500000000001</v>
      </c>
      <c r="F141" s="37">
        <v>1254.8500000000001</v>
      </c>
      <c r="G141" s="38">
        <v>1229.3500000000004</v>
      </c>
      <c r="H141" s="38">
        <v>1215.5500000000002</v>
      </c>
      <c r="I141" s="38">
        <v>1190.0500000000004</v>
      </c>
      <c r="J141" s="38">
        <v>1268.6500000000003</v>
      </c>
      <c r="K141" s="38">
        <v>1294.1499999999999</v>
      </c>
      <c r="L141" s="38">
        <v>1307.9500000000003</v>
      </c>
      <c r="M141" s="28">
        <v>1280.3499999999999</v>
      </c>
      <c r="N141" s="28">
        <v>1241.05</v>
      </c>
      <c r="O141" s="39">
        <v>850800</v>
      </c>
      <c r="P141" s="40">
        <v>1.9654841802492808E-2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633.04999999999995</v>
      </c>
      <c r="F142" s="37">
        <v>631.7833333333333</v>
      </c>
      <c r="G142" s="38">
        <v>618.06666666666661</v>
      </c>
      <c r="H142" s="38">
        <v>603.08333333333326</v>
      </c>
      <c r="I142" s="38">
        <v>589.36666666666656</v>
      </c>
      <c r="J142" s="38">
        <v>646.76666666666665</v>
      </c>
      <c r="K142" s="38">
        <v>660.48333333333335</v>
      </c>
      <c r="L142" s="38">
        <v>675.4666666666667</v>
      </c>
      <c r="M142" s="28">
        <v>645.5</v>
      </c>
      <c r="N142" s="28">
        <v>616.79999999999995</v>
      </c>
      <c r="O142" s="39">
        <v>4571450</v>
      </c>
      <c r="P142" s="40">
        <v>2.9948659440958356E-3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990.9</v>
      </c>
      <c r="F143" s="37">
        <v>992.9666666666667</v>
      </c>
      <c r="G143" s="38">
        <v>983.03333333333342</v>
      </c>
      <c r="H143" s="38">
        <v>975.16666666666674</v>
      </c>
      <c r="I143" s="38">
        <v>965.23333333333346</v>
      </c>
      <c r="J143" s="38">
        <v>1000.8333333333334</v>
      </c>
      <c r="K143" s="38">
        <v>1010.7666666666668</v>
      </c>
      <c r="L143" s="38">
        <v>1018.6333333333333</v>
      </c>
      <c r="M143" s="28">
        <v>1002.9</v>
      </c>
      <c r="N143" s="28">
        <v>985.1</v>
      </c>
      <c r="O143" s="39">
        <v>2701600</v>
      </c>
      <c r="P143" s="40">
        <v>3.114503816793893E-2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65.900000000000006</v>
      </c>
      <c r="F144" s="37">
        <v>65.63333333333334</v>
      </c>
      <c r="G144" s="38">
        <v>64.916666666666686</v>
      </c>
      <c r="H144" s="38">
        <v>63.933333333333351</v>
      </c>
      <c r="I144" s="38">
        <v>63.216666666666697</v>
      </c>
      <c r="J144" s="38">
        <v>66.616666666666674</v>
      </c>
      <c r="K144" s="38">
        <v>67.333333333333343</v>
      </c>
      <c r="L144" s="38">
        <v>68.316666666666663</v>
      </c>
      <c r="M144" s="28">
        <v>66.349999999999994</v>
      </c>
      <c r="N144" s="28">
        <v>64.650000000000006</v>
      </c>
      <c r="O144" s="39">
        <v>73635750</v>
      </c>
      <c r="P144" s="40">
        <v>8.0391794492700053E-3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1802.2</v>
      </c>
      <c r="F145" s="37">
        <v>1811.5666666666666</v>
      </c>
      <c r="G145" s="38">
        <v>1787.1333333333332</v>
      </c>
      <c r="H145" s="38">
        <v>1772.0666666666666</v>
      </c>
      <c r="I145" s="38">
        <v>1747.6333333333332</v>
      </c>
      <c r="J145" s="38">
        <v>1826.6333333333332</v>
      </c>
      <c r="K145" s="38">
        <v>1851.0666666666666</v>
      </c>
      <c r="L145" s="38">
        <v>1866.1333333333332</v>
      </c>
      <c r="M145" s="28">
        <v>1836</v>
      </c>
      <c r="N145" s="28">
        <v>1796.5</v>
      </c>
      <c r="O145" s="39">
        <v>3081375</v>
      </c>
      <c r="P145" s="40">
        <v>2.2633932645797206E-2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83960.4</v>
      </c>
      <c r="F146" s="37">
        <v>84308.783333333326</v>
      </c>
      <c r="G146" s="38">
        <v>82897.616666666654</v>
      </c>
      <c r="H146" s="38">
        <v>81834.833333333328</v>
      </c>
      <c r="I146" s="38">
        <v>80423.666666666657</v>
      </c>
      <c r="J146" s="38">
        <v>85371.566666666651</v>
      </c>
      <c r="K146" s="38">
        <v>86782.733333333337</v>
      </c>
      <c r="L146" s="38">
        <v>87845.516666666648</v>
      </c>
      <c r="M146" s="28">
        <v>85719.95</v>
      </c>
      <c r="N146" s="28">
        <v>83246</v>
      </c>
      <c r="O146" s="39">
        <v>56790</v>
      </c>
      <c r="P146" s="40">
        <v>-8.7966220971147076E-4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970.2</v>
      </c>
      <c r="F147" s="37">
        <v>961.86666666666667</v>
      </c>
      <c r="G147" s="38">
        <v>946.83333333333337</v>
      </c>
      <c r="H147" s="38">
        <v>923.4666666666667</v>
      </c>
      <c r="I147" s="38">
        <v>908.43333333333339</v>
      </c>
      <c r="J147" s="38">
        <v>985.23333333333335</v>
      </c>
      <c r="K147" s="38">
        <v>1000.2666666666667</v>
      </c>
      <c r="L147" s="38">
        <v>1023.6333333333333</v>
      </c>
      <c r="M147" s="28">
        <v>976.9</v>
      </c>
      <c r="N147" s="28">
        <v>938.5</v>
      </c>
      <c r="O147" s="39">
        <v>8738400</v>
      </c>
      <c r="P147" s="40">
        <v>-3.1371564813652904E-3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79.2</v>
      </c>
      <c r="F148" s="37">
        <v>78.966666666666669</v>
      </c>
      <c r="G148" s="38">
        <v>78.083333333333343</v>
      </c>
      <c r="H148" s="38">
        <v>76.966666666666669</v>
      </c>
      <c r="I148" s="38">
        <v>76.083333333333343</v>
      </c>
      <c r="J148" s="38">
        <v>80.083333333333343</v>
      </c>
      <c r="K148" s="38">
        <v>80.966666666666669</v>
      </c>
      <c r="L148" s="38">
        <v>82.083333333333343</v>
      </c>
      <c r="M148" s="28">
        <v>79.849999999999994</v>
      </c>
      <c r="N148" s="28">
        <v>77.849999999999994</v>
      </c>
      <c r="O148" s="39">
        <v>52605000</v>
      </c>
      <c r="P148" s="40">
        <v>-9.6018073990398189E-3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3478.15</v>
      </c>
      <c r="F149" s="37">
        <v>3462.2166666666667</v>
      </c>
      <c r="G149" s="38">
        <v>3428.3333333333335</v>
      </c>
      <c r="H149" s="38">
        <v>3378.5166666666669</v>
      </c>
      <c r="I149" s="38">
        <v>3344.6333333333337</v>
      </c>
      <c r="J149" s="38">
        <v>3512.0333333333333</v>
      </c>
      <c r="K149" s="38">
        <v>3545.9166666666665</v>
      </c>
      <c r="L149" s="38">
        <v>3595.7333333333331</v>
      </c>
      <c r="M149" s="28">
        <v>3496.1</v>
      </c>
      <c r="N149" s="28">
        <v>3412.4</v>
      </c>
      <c r="O149" s="39">
        <v>1641375</v>
      </c>
      <c r="P149" s="40">
        <v>-1.3448534936138241E-2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4216.6000000000004</v>
      </c>
      <c r="F150" s="37">
        <v>4266</v>
      </c>
      <c r="G150" s="38">
        <v>4157.6000000000004</v>
      </c>
      <c r="H150" s="38">
        <v>4098.6000000000004</v>
      </c>
      <c r="I150" s="38">
        <v>3990.2000000000007</v>
      </c>
      <c r="J150" s="38">
        <v>4325</v>
      </c>
      <c r="K150" s="38">
        <v>4433.3999999999996</v>
      </c>
      <c r="L150" s="38">
        <v>4492.3999999999996</v>
      </c>
      <c r="M150" s="28">
        <v>4374.3999999999996</v>
      </c>
      <c r="N150" s="28">
        <v>4207</v>
      </c>
      <c r="O150" s="39">
        <v>542250</v>
      </c>
      <c r="P150" s="40">
        <v>7.3975044563279857E-2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18943.900000000001</v>
      </c>
      <c r="F151" s="37">
        <v>19025.750000000004</v>
      </c>
      <c r="G151" s="38">
        <v>18792.800000000007</v>
      </c>
      <c r="H151" s="38">
        <v>18641.700000000004</v>
      </c>
      <c r="I151" s="38">
        <v>18408.750000000007</v>
      </c>
      <c r="J151" s="38">
        <v>19176.850000000006</v>
      </c>
      <c r="K151" s="38">
        <v>19409.800000000003</v>
      </c>
      <c r="L151" s="38">
        <v>19560.900000000005</v>
      </c>
      <c r="M151" s="28">
        <v>19258.7</v>
      </c>
      <c r="N151" s="28">
        <v>18874.650000000001</v>
      </c>
      <c r="O151" s="39">
        <v>216120</v>
      </c>
      <c r="P151" s="40">
        <v>-9.4823253476294181E-2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111.9</v>
      </c>
      <c r="F152" s="37">
        <v>112.31666666666668</v>
      </c>
      <c r="G152" s="38">
        <v>110.73333333333335</v>
      </c>
      <c r="H152" s="38">
        <v>109.56666666666668</v>
      </c>
      <c r="I152" s="38">
        <v>107.98333333333335</v>
      </c>
      <c r="J152" s="38">
        <v>113.48333333333335</v>
      </c>
      <c r="K152" s="38">
        <v>115.06666666666669</v>
      </c>
      <c r="L152" s="38">
        <v>116.23333333333335</v>
      </c>
      <c r="M152" s="28">
        <v>113.9</v>
      </c>
      <c r="N152" s="28">
        <v>111.15</v>
      </c>
      <c r="O152" s="39">
        <v>55665000</v>
      </c>
      <c r="P152" s="40">
        <v>9.2192216692502243E-3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177.35</v>
      </c>
      <c r="F153" s="37">
        <v>176.9</v>
      </c>
      <c r="G153" s="38">
        <v>176.05</v>
      </c>
      <c r="H153" s="38">
        <v>174.75</v>
      </c>
      <c r="I153" s="38">
        <v>173.9</v>
      </c>
      <c r="J153" s="38">
        <v>178.20000000000002</v>
      </c>
      <c r="K153" s="38">
        <v>179.04999999999998</v>
      </c>
      <c r="L153" s="38">
        <v>180.35000000000002</v>
      </c>
      <c r="M153" s="28">
        <v>177.75</v>
      </c>
      <c r="N153" s="28">
        <v>175.6</v>
      </c>
      <c r="O153" s="39">
        <v>70537500</v>
      </c>
      <c r="P153" s="40">
        <v>-3.8984235458569542E-2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866.75</v>
      </c>
      <c r="F154" s="37">
        <v>863.7166666666667</v>
      </c>
      <c r="G154" s="38">
        <v>858.98333333333335</v>
      </c>
      <c r="H154" s="38">
        <v>851.2166666666667</v>
      </c>
      <c r="I154" s="38">
        <v>846.48333333333335</v>
      </c>
      <c r="J154" s="38">
        <v>871.48333333333335</v>
      </c>
      <c r="K154" s="38">
        <v>876.2166666666667</v>
      </c>
      <c r="L154" s="38">
        <v>883.98333333333335</v>
      </c>
      <c r="M154" s="28">
        <v>868.45</v>
      </c>
      <c r="N154" s="28">
        <v>855.95</v>
      </c>
      <c r="O154" s="39">
        <v>6068300</v>
      </c>
      <c r="P154" s="40">
        <v>-7.5558099599313108E-3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3181.15</v>
      </c>
      <c r="F155" s="37">
        <v>3193.2166666666667</v>
      </c>
      <c r="G155" s="38">
        <v>3161.2833333333333</v>
      </c>
      <c r="H155" s="38">
        <v>3141.4166666666665</v>
      </c>
      <c r="I155" s="38">
        <v>3109.4833333333331</v>
      </c>
      <c r="J155" s="38">
        <v>3213.0833333333335</v>
      </c>
      <c r="K155" s="38">
        <v>3245.0166666666669</v>
      </c>
      <c r="L155" s="38">
        <v>3264.8833333333337</v>
      </c>
      <c r="M155" s="28">
        <v>3225.15</v>
      </c>
      <c r="N155" s="28">
        <v>3173.35</v>
      </c>
      <c r="O155" s="39">
        <v>292600</v>
      </c>
      <c r="P155" s="40">
        <v>-6.8306010928961749E-4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152.35</v>
      </c>
      <c r="F156" s="37">
        <v>152.45000000000002</v>
      </c>
      <c r="G156" s="38">
        <v>151.25000000000003</v>
      </c>
      <c r="H156" s="38">
        <v>150.15</v>
      </c>
      <c r="I156" s="38">
        <v>148.95000000000002</v>
      </c>
      <c r="J156" s="38">
        <v>153.55000000000004</v>
      </c>
      <c r="K156" s="38">
        <v>154.75000000000003</v>
      </c>
      <c r="L156" s="38">
        <v>155.85000000000005</v>
      </c>
      <c r="M156" s="28">
        <v>153.65</v>
      </c>
      <c r="N156" s="28">
        <v>151.35</v>
      </c>
      <c r="O156" s="39">
        <v>32209100</v>
      </c>
      <c r="P156" s="40">
        <v>1.4429489511337455E-2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38306.75</v>
      </c>
      <c r="F157" s="37">
        <v>38200.299999999996</v>
      </c>
      <c r="G157" s="38">
        <v>37910.649999999994</v>
      </c>
      <c r="H157" s="38">
        <v>37514.549999999996</v>
      </c>
      <c r="I157" s="38">
        <v>37224.899999999994</v>
      </c>
      <c r="J157" s="38">
        <v>38596.399999999994</v>
      </c>
      <c r="K157" s="38">
        <v>38886.050000000003</v>
      </c>
      <c r="L157" s="38">
        <v>39282.149999999994</v>
      </c>
      <c r="M157" s="28">
        <v>38489.949999999997</v>
      </c>
      <c r="N157" s="28">
        <v>37804.199999999997</v>
      </c>
      <c r="O157" s="39">
        <v>132810</v>
      </c>
      <c r="P157" s="40">
        <v>-2.4782465029188235E-2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681.9</v>
      </c>
      <c r="F158" s="37">
        <v>674.65</v>
      </c>
      <c r="G158" s="38">
        <v>664.8</v>
      </c>
      <c r="H158" s="38">
        <v>647.69999999999993</v>
      </c>
      <c r="I158" s="38">
        <v>637.84999999999991</v>
      </c>
      <c r="J158" s="38">
        <v>691.75</v>
      </c>
      <c r="K158" s="38">
        <v>701.60000000000014</v>
      </c>
      <c r="L158" s="38">
        <v>718.7</v>
      </c>
      <c r="M158" s="28">
        <v>684.5</v>
      </c>
      <c r="N158" s="28">
        <v>657.55</v>
      </c>
      <c r="O158" s="39">
        <v>9973700</v>
      </c>
      <c r="P158" s="40">
        <v>-2.4581786886127697E-2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4492.8500000000004</v>
      </c>
      <c r="F159" s="37">
        <v>4516.1166666666677</v>
      </c>
      <c r="G159" s="38">
        <v>4437.9333333333352</v>
      </c>
      <c r="H159" s="38">
        <v>4383.0166666666673</v>
      </c>
      <c r="I159" s="38">
        <v>4304.8333333333348</v>
      </c>
      <c r="J159" s="38">
        <v>4571.0333333333356</v>
      </c>
      <c r="K159" s="38">
        <v>4649.2166666666681</v>
      </c>
      <c r="L159" s="38">
        <v>4704.1333333333359</v>
      </c>
      <c r="M159" s="28">
        <v>4594.3</v>
      </c>
      <c r="N159" s="28">
        <v>4461.2</v>
      </c>
      <c r="O159" s="39">
        <v>1129275</v>
      </c>
      <c r="P159" s="40">
        <v>-2.7283690081398856E-2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235.15</v>
      </c>
      <c r="F160" s="37">
        <v>233.88333333333335</v>
      </c>
      <c r="G160" s="38">
        <v>231.9666666666667</v>
      </c>
      <c r="H160" s="38">
        <v>228.78333333333333</v>
      </c>
      <c r="I160" s="38">
        <v>226.86666666666667</v>
      </c>
      <c r="J160" s="38">
        <v>237.06666666666672</v>
      </c>
      <c r="K160" s="38">
        <v>238.98333333333341</v>
      </c>
      <c r="L160" s="38">
        <v>242.16666666666674</v>
      </c>
      <c r="M160" s="28">
        <v>235.8</v>
      </c>
      <c r="N160" s="28">
        <v>230.7</v>
      </c>
      <c r="O160" s="39">
        <v>13386000</v>
      </c>
      <c r="P160" s="40">
        <v>-1.4793552660631487E-2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154.80000000000001</v>
      </c>
      <c r="F161" s="37">
        <v>153.54999999999998</v>
      </c>
      <c r="G161" s="38">
        <v>151.74999999999997</v>
      </c>
      <c r="H161" s="38">
        <v>148.69999999999999</v>
      </c>
      <c r="I161" s="38">
        <v>146.89999999999998</v>
      </c>
      <c r="J161" s="38">
        <v>156.59999999999997</v>
      </c>
      <c r="K161" s="38">
        <v>158.39999999999998</v>
      </c>
      <c r="L161" s="38">
        <v>161.44999999999996</v>
      </c>
      <c r="M161" s="28">
        <v>155.35</v>
      </c>
      <c r="N161" s="28">
        <v>150.5</v>
      </c>
      <c r="O161" s="39">
        <v>67797000</v>
      </c>
      <c r="P161" s="40">
        <v>2.0159442866306242E-3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2367.8000000000002</v>
      </c>
      <c r="F162" s="37">
        <v>2374.0833333333335</v>
      </c>
      <c r="G162" s="38">
        <v>2353.7166666666672</v>
      </c>
      <c r="H162" s="38">
        <v>2339.6333333333337</v>
      </c>
      <c r="I162" s="38">
        <v>2319.2666666666673</v>
      </c>
      <c r="J162" s="38">
        <v>2388.166666666667</v>
      </c>
      <c r="K162" s="38">
        <v>2408.5333333333328</v>
      </c>
      <c r="L162" s="38">
        <v>2422.6166666666668</v>
      </c>
      <c r="M162" s="28">
        <v>2394.4499999999998</v>
      </c>
      <c r="N162" s="28">
        <v>2360</v>
      </c>
      <c r="O162" s="39">
        <v>2811000</v>
      </c>
      <c r="P162" s="40">
        <v>-1.2124406958355299E-2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2957.65</v>
      </c>
      <c r="F163" s="37">
        <v>2940.6</v>
      </c>
      <c r="G163" s="38">
        <v>2912.35</v>
      </c>
      <c r="H163" s="38">
        <v>2867.05</v>
      </c>
      <c r="I163" s="38">
        <v>2838.8</v>
      </c>
      <c r="J163" s="38">
        <v>2985.8999999999996</v>
      </c>
      <c r="K163" s="38">
        <v>3014.1499999999996</v>
      </c>
      <c r="L163" s="38">
        <v>3059.4499999999994</v>
      </c>
      <c r="M163" s="28">
        <v>2968.85</v>
      </c>
      <c r="N163" s="28">
        <v>2895.3</v>
      </c>
      <c r="O163" s="39">
        <v>2169750</v>
      </c>
      <c r="P163" s="40">
        <v>1.591946622966171E-2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</v>
      </c>
      <c r="F164" s="37">
        <v>47.75</v>
      </c>
      <c r="G164" s="38">
        <v>47.25</v>
      </c>
      <c r="H164" s="38">
        <v>46.5</v>
      </c>
      <c r="I164" s="38">
        <v>46</v>
      </c>
      <c r="J164" s="38">
        <v>48.5</v>
      </c>
      <c r="K164" s="38">
        <v>49</v>
      </c>
      <c r="L164" s="38">
        <v>49.75</v>
      </c>
      <c r="M164" s="28">
        <v>48.25</v>
      </c>
      <c r="N164" s="28">
        <v>47</v>
      </c>
      <c r="O164" s="39">
        <v>226080000</v>
      </c>
      <c r="P164" s="40">
        <v>1.4139094236704227E-2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2870.95</v>
      </c>
      <c r="F165" s="37">
        <v>2880.15</v>
      </c>
      <c r="G165" s="38">
        <v>2856.5</v>
      </c>
      <c r="H165" s="38">
        <v>2842.0499999999997</v>
      </c>
      <c r="I165" s="38">
        <v>2818.3999999999996</v>
      </c>
      <c r="J165" s="38">
        <v>2894.6000000000004</v>
      </c>
      <c r="K165" s="38">
        <v>2918.2500000000009</v>
      </c>
      <c r="L165" s="38">
        <v>2932.7000000000007</v>
      </c>
      <c r="M165" s="28">
        <v>2903.8</v>
      </c>
      <c r="N165" s="28">
        <v>2865.7</v>
      </c>
      <c r="O165" s="39">
        <v>1297500</v>
      </c>
      <c r="P165" s="40">
        <v>-2.5461919783686345E-2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224.3</v>
      </c>
      <c r="F166" s="37">
        <v>225.5</v>
      </c>
      <c r="G166" s="38">
        <v>222.3</v>
      </c>
      <c r="H166" s="38">
        <v>220.3</v>
      </c>
      <c r="I166" s="38">
        <v>217.10000000000002</v>
      </c>
      <c r="J166" s="38">
        <v>227.5</v>
      </c>
      <c r="K166" s="38">
        <v>230.7</v>
      </c>
      <c r="L166" s="38">
        <v>232.7</v>
      </c>
      <c r="M166" s="28">
        <v>228.7</v>
      </c>
      <c r="N166" s="28">
        <v>223.5</v>
      </c>
      <c r="O166" s="39">
        <v>30528900</v>
      </c>
      <c r="P166" s="40">
        <v>-6.1527643491254289E-3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1575.1</v>
      </c>
      <c r="F167" s="37">
        <v>1576</v>
      </c>
      <c r="G167" s="38">
        <v>1563.15</v>
      </c>
      <c r="H167" s="38">
        <v>1551.2</v>
      </c>
      <c r="I167" s="38">
        <v>1538.3500000000001</v>
      </c>
      <c r="J167" s="38">
        <v>1587.95</v>
      </c>
      <c r="K167" s="38">
        <v>1600.8</v>
      </c>
      <c r="L167" s="38">
        <v>1612.75</v>
      </c>
      <c r="M167" s="28">
        <v>1588.85</v>
      </c>
      <c r="N167" s="28">
        <v>1564.05</v>
      </c>
      <c r="O167" s="39">
        <v>2409033</v>
      </c>
      <c r="P167" s="40">
        <v>2.0314880650076179E-3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155.55000000000001</v>
      </c>
      <c r="F168" s="37">
        <v>155.29999999999998</v>
      </c>
      <c r="G168" s="38">
        <v>154.34999999999997</v>
      </c>
      <c r="H168" s="38">
        <v>153.14999999999998</v>
      </c>
      <c r="I168" s="38">
        <v>152.19999999999996</v>
      </c>
      <c r="J168" s="38">
        <v>156.49999999999997</v>
      </c>
      <c r="K168" s="38">
        <v>157.44999999999996</v>
      </c>
      <c r="L168" s="38">
        <v>158.64999999999998</v>
      </c>
      <c r="M168" s="28">
        <v>156.25</v>
      </c>
      <c r="N168" s="28">
        <v>154.1</v>
      </c>
      <c r="O168" s="39">
        <v>12194000</v>
      </c>
      <c r="P168" s="40">
        <v>-3.7174721189591076E-3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728.2</v>
      </c>
      <c r="F169" s="37">
        <v>724.51666666666677</v>
      </c>
      <c r="G169" s="38">
        <v>719.13333333333355</v>
      </c>
      <c r="H169" s="38">
        <v>710.06666666666683</v>
      </c>
      <c r="I169" s="38">
        <v>704.68333333333362</v>
      </c>
      <c r="J169" s="38">
        <v>733.58333333333348</v>
      </c>
      <c r="K169" s="38">
        <v>738.9666666666667</v>
      </c>
      <c r="L169" s="38">
        <v>748.03333333333342</v>
      </c>
      <c r="M169" s="28">
        <v>729.9</v>
      </c>
      <c r="N169" s="28">
        <v>715.45</v>
      </c>
      <c r="O169" s="39">
        <v>2778650</v>
      </c>
      <c r="P169" s="40">
        <v>3.9926289926289927E-3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141.9</v>
      </c>
      <c r="F170" s="37">
        <v>140.5</v>
      </c>
      <c r="G170" s="38">
        <v>138.5</v>
      </c>
      <c r="H170" s="38">
        <v>135.1</v>
      </c>
      <c r="I170" s="38">
        <v>133.1</v>
      </c>
      <c r="J170" s="38">
        <v>143.9</v>
      </c>
      <c r="K170" s="38">
        <v>145.9</v>
      </c>
      <c r="L170" s="38">
        <v>149.30000000000001</v>
      </c>
      <c r="M170" s="28">
        <v>142.5</v>
      </c>
      <c r="N170" s="28">
        <v>137.1</v>
      </c>
      <c r="O170" s="39">
        <v>39175000</v>
      </c>
      <c r="P170" s="40">
        <v>-4.3812545765194041E-2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119.15</v>
      </c>
      <c r="F171" s="37">
        <v>118.33333333333333</v>
      </c>
      <c r="G171" s="38">
        <v>117.26666666666665</v>
      </c>
      <c r="H171" s="38">
        <v>115.38333333333333</v>
      </c>
      <c r="I171" s="38">
        <v>114.31666666666665</v>
      </c>
      <c r="J171" s="38">
        <v>120.21666666666665</v>
      </c>
      <c r="K171" s="38">
        <v>121.28333333333335</v>
      </c>
      <c r="L171" s="38">
        <v>123.16666666666666</v>
      </c>
      <c r="M171" s="28">
        <v>119.4</v>
      </c>
      <c r="N171" s="28">
        <v>116.45</v>
      </c>
      <c r="O171" s="39">
        <v>60592000</v>
      </c>
      <c r="P171" s="40">
        <v>-5.1228162353868381E-3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2275.35</v>
      </c>
      <c r="F172" s="37">
        <v>2259.7666666666664</v>
      </c>
      <c r="G172" s="38">
        <v>2240.833333333333</v>
      </c>
      <c r="H172" s="38">
        <v>2206.3166666666666</v>
      </c>
      <c r="I172" s="38">
        <v>2187.3833333333332</v>
      </c>
      <c r="J172" s="38">
        <v>2294.2833333333328</v>
      </c>
      <c r="K172" s="38">
        <v>2313.2166666666662</v>
      </c>
      <c r="L172" s="38">
        <v>2347.7333333333327</v>
      </c>
      <c r="M172" s="28">
        <v>2278.6999999999998</v>
      </c>
      <c r="N172" s="28">
        <v>2225.25</v>
      </c>
      <c r="O172" s="39">
        <v>46107500</v>
      </c>
      <c r="P172" s="40">
        <v>-4.2449352564302253E-2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86.5</v>
      </c>
      <c r="F173" s="37">
        <v>86.316666666666663</v>
      </c>
      <c r="G173" s="38">
        <v>85.633333333333326</v>
      </c>
      <c r="H173" s="38">
        <v>84.766666666666666</v>
      </c>
      <c r="I173" s="38">
        <v>84.083333333333329</v>
      </c>
      <c r="J173" s="38">
        <v>87.183333333333323</v>
      </c>
      <c r="K173" s="38">
        <v>87.86666666666666</v>
      </c>
      <c r="L173" s="38">
        <v>88.73333333333332</v>
      </c>
      <c r="M173" s="28">
        <v>87</v>
      </c>
      <c r="N173" s="28">
        <v>85.45</v>
      </c>
      <c r="O173" s="39">
        <v>107768000</v>
      </c>
      <c r="P173" s="40">
        <v>-1.3258130676823909E-2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716.85</v>
      </c>
      <c r="F174" s="37">
        <v>716.18333333333339</v>
      </c>
      <c r="G174" s="38">
        <v>709.36666666666679</v>
      </c>
      <c r="H174" s="38">
        <v>701.88333333333344</v>
      </c>
      <c r="I174" s="38">
        <v>695.06666666666683</v>
      </c>
      <c r="J174" s="38">
        <v>723.66666666666674</v>
      </c>
      <c r="K174" s="38">
        <v>730.48333333333335</v>
      </c>
      <c r="L174" s="38">
        <v>737.9666666666667</v>
      </c>
      <c r="M174" s="28">
        <v>723</v>
      </c>
      <c r="N174" s="28">
        <v>708.7</v>
      </c>
      <c r="O174" s="39">
        <v>9862400</v>
      </c>
      <c r="P174" s="40">
        <v>1.0243382774727526E-2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1102.95</v>
      </c>
      <c r="F175" s="37">
        <v>1095.7833333333335</v>
      </c>
      <c r="G175" s="38">
        <v>1087.166666666667</v>
      </c>
      <c r="H175" s="38">
        <v>1071.3833333333334</v>
      </c>
      <c r="I175" s="38">
        <v>1062.7666666666669</v>
      </c>
      <c r="J175" s="38">
        <v>1111.5666666666671</v>
      </c>
      <c r="K175" s="38">
        <v>1120.1833333333334</v>
      </c>
      <c r="L175" s="38">
        <v>1135.9666666666672</v>
      </c>
      <c r="M175" s="28">
        <v>1104.4000000000001</v>
      </c>
      <c r="N175" s="28">
        <v>1080</v>
      </c>
      <c r="O175" s="39">
        <v>6732750</v>
      </c>
      <c r="P175" s="40">
        <v>1.2177246589243433E-2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524.70000000000005</v>
      </c>
      <c r="F176" s="37">
        <v>523.23333333333335</v>
      </c>
      <c r="G176" s="38">
        <v>520.26666666666665</v>
      </c>
      <c r="H176" s="38">
        <v>515.83333333333326</v>
      </c>
      <c r="I176" s="38">
        <v>512.86666666666656</v>
      </c>
      <c r="J176" s="38">
        <v>527.66666666666674</v>
      </c>
      <c r="K176" s="38">
        <v>530.63333333333344</v>
      </c>
      <c r="L176" s="38">
        <v>535.06666666666683</v>
      </c>
      <c r="M176" s="28">
        <v>526.20000000000005</v>
      </c>
      <c r="N176" s="28">
        <v>518.79999999999995</v>
      </c>
      <c r="O176" s="39">
        <v>86293500</v>
      </c>
      <c r="P176" s="40">
        <v>5.8257606416246645E-2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25125.55</v>
      </c>
      <c r="F177" s="37">
        <v>25065.866666666665</v>
      </c>
      <c r="G177" s="38">
        <v>24935.883333333331</v>
      </c>
      <c r="H177" s="38">
        <v>24746.216666666667</v>
      </c>
      <c r="I177" s="38">
        <v>24616.233333333334</v>
      </c>
      <c r="J177" s="38">
        <v>25255.533333333329</v>
      </c>
      <c r="K177" s="38">
        <v>25385.516666666659</v>
      </c>
      <c r="L177" s="38">
        <v>25575.183333333327</v>
      </c>
      <c r="M177" s="28">
        <v>25195.85</v>
      </c>
      <c r="N177" s="28">
        <v>24876.2</v>
      </c>
      <c r="O177" s="39">
        <v>367575</v>
      </c>
      <c r="P177" s="40">
        <v>8.5053844570958225E-3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3324.45</v>
      </c>
      <c r="F178" s="37">
        <v>3317.3666666666663</v>
      </c>
      <c r="G178" s="38">
        <v>3298.1333333333328</v>
      </c>
      <c r="H178" s="38">
        <v>3271.8166666666666</v>
      </c>
      <c r="I178" s="38">
        <v>3252.583333333333</v>
      </c>
      <c r="J178" s="38">
        <v>3343.6833333333325</v>
      </c>
      <c r="K178" s="38">
        <v>3362.9166666666661</v>
      </c>
      <c r="L178" s="38">
        <v>3389.2333333333322</v>
      </c>
      <c r="M178" s="28">
        <v>3336.6</v>
      </c>
      <c r="N178" s="28">
        <v>3291.05</v>
      </c>
      <c r="O178" s="39">
        <v>1867800</v>
      </c>
      <c r="P178" s="40">
        <v>3.5460992907801418E-3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2353.6</v>
      </c>
      <c r="F179" s="37">
        <v>2343.7333333333336</v>
      </c>
      <c r="G179" s="38">
        <v>2317.9666666666672</v>
      </c>
      <c r="H179" s="38">
        <v>2282.3333333333335</v>
      </c>
      <c r="I179" s="38">
        <v>2256.5666666666671</v>
      </c>
      <c r="J179" s="38">
        <v>2379.3666666666672</v>
      </c>
      <c r="K179" s="38">
        <v>2405.1333333333337</v>
      </c>
      <c r="L179" s="38">
        <v>2440.7666666666673</v>
      </c>
      <c r="M179" s="28">
        <v>2369.5</v>
      </c>
      <c r="N179" s="28">
        <v>2308.1</v>
      </c>
      <c r="O179" s="39">
        <v>3541125</v>
      </c>
      <c r="P179" s="40">
        <v>6.7488130228351803E-2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1262.3</v>
      </c>
      <c r="F180" s="37">
        <v>1249.5666666666666</v>
      </c>
      <c r="G180" s="38">
        <v>1234.9833333333331</v>
      </c>
      <c r="H180" s="38">
        <v>1207.6666666666665</v>
      </c>
      <c r="I180" s="38">
        <v>1193.083333333333</v>
      </c>
      <c r="J180" s="38">
        <v>1276.8833333333332</v>
      </c>
      <c r="K180" s="38">
        <v>1291.4666666666667</v>
      </c>
      <c r="L180" s="38">
        <v>1318.7833333333333</v>
      </c>
      <c r="M180" s="28">
        <v>1264.1500000000001</v>
      </c>
      <c r="N180" s="28">
        <v>1222.25</v>
      </c>
      <c r="O180" s="39">
        <v>3838800</v>
      </c>
      <c r="P180" s="40">
        <v>-1.5843716351330566E-2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958.7</v>
      </c>
      <c r="F181" s="37">
        <v>960.63333333333333</v>
      </c>
      <c r="G181" s="38">
        <v>955.01666666666665</v>
      </c>
      <c r="H181" s="38">
        <v>951.33333333333337</v>
      </c>
      <c r="I181" s="38">
        <v>945.7166666666667</v>
      </c>
      <c r="J181" s="38">
        <v>964.31666666666661</v>
      </c>
      <c r="K181" s="38">
        <v>969.93333333333317</v>
      </c>
      <c r="L181" s="38">
        <v>973.61666666666656</v>
      </c>
      <c r="M181" s="28">
        <v>966.25</v>
      </c>
      <c r="N181" s="28">
        <v>956.95</v>
      </c>
      <c r="O181" s="39">
        <v>18799900</v>
      </c>
      <c r="P181" s="40">
        <v>-4.7802564292596158E-3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431.95</v>
      </c>
      <c r="F182" s="37">
        <v>432.59999999999997</v>
      </c>
      <c r="G182" s="38">
        <v>429.84999999999991</v>
      </c>
      <c r="H182" s="38">
        <v>427.74999999999994</v>
      </c>
      <c r="I182" s="38">
        <v>424.99999999999989</v>
      </c>
      <c r="J182" s="38">
        <v>434.69999999999993</v>
      </c>
      <c r="K182" s="38">
        <v>437.45000000000005</v>
      </c>
      <c r="L182" s="38">
        <v>439.54999999999995</v>
      </c>
      <c r="M182" s="28">
        <v>435.35</v>
      </c>
      <c r="N182" s="28">
        <v>430.5</v>
      </c>
      <c r="O182" s="39">
        <v>9016500</v>
      </c>
      <c r="P182" s="40">
        <v>2.5016677785190127E-3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579.45000000000005</v>
      </c>
      <c r="F183" s="37">
        <v>578.69999999999993</v>
      </c>
      <c r="G183" s="38">
        <v>575.39999999999986</v>
      </c>
      <c r="H183" s="38">
        <v>571.34999999999991</v>
      </c>
      <c r="I183" s="38">
        <v>568.04999999999984</v>
      </c>
      <c r="J183" s="38">
        <v>582.74999999999989</v>
      </c>
      <c r="K183" s="38">
        <v>586.04999999999984</v>
      </c>
      <c r="L183" s="38">
        <v>590.09999999999991</v>
      </c>
      <c r="M183" s="28">
        <v>582</v>
      </c>
      <c r="N183" s="28">
        <v>574.65</v>
      </c>
      <c r="O183" s="39">
        <v>2174000</v>
      </c>
      <c r="P183" s="40">
        <v>-2.5112107623318385E-2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957.5</v>
      </c>
      <c r="F184" s="37">
        <v>955.46666666666658</v>
      </c>
      <c r="G184" s="38">
        <v>951.33333333333314</v>
      </c>
      <c r="H184" s="38">
        <v>945.16666666666652</v>
      </c>
      <c r="I184" s="38">
        <v>941.03333333333308</v>
      </c>
      <c r="J184" s="38">
        <v>961.63333333333321</v>
      </c>
      <c r="K184" s="38">
        <v>965.76666666666665</v>
      </c>
      <c r="L184" s="38">
        <v>971.93333333333328</v>
      </c>
      <c r="M184" s="28">
        <v>959.6</v>
      </c>
      <c r="N184" s="28">
        <v>949.3</v>
      </c>
      <c r="O184" s="39">
        <v>5692000</v>
      </c>
      <c r="P184" s="40">
        <v>4.7661076787290377E-3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1216</v>
      </c>
      <c r="F185" s="37">
        <v>1208.8666666666666</v>
      </c>
      <c r="G185" s="38">
        <v>1194.1333333333332</v>
      </c>
      <c r="H185" s="38">
        <v>1172.2666666666667</v>
      </c>
      <c r="I185" s="38">
        <v>1157.5333333333333</v>
      </c>
      <c r="J185" s="38">
        <v>1230.7333333333331</v>
      </c>
      <c r="K185" s="38">
        <v>1245.4666666666662</v>
      </c>
      <c r="L185" s="38">
        <v>1267.333333333333</v>
      </c>
      <c r="M185" s="28">
        <v>1223.5999999999999</v>
      </c>
      <c r="N185" s="28">
        <v>1187</v>
      </c>
      <c r="O185" s="39">
        <v>2147500</v>
      </c>
      <c r="P185" s="40">
        <v>-1.8958428506167201E-2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702.55</v>
      </c>
      <c r="F186" s="37">
        <v>703.83333333333337</v>
      </c>
      <c r="G186" s="38">
        <v>700.36666666666679</v>
      </c>
      <c r="H186" s="38">
        <v>698.18333333333339</v>
      </c>
      <c r="I186" s="38">
        <v>694.71666666666681</v>
      </c>
      <c r="J186" s="38">
        <v>706.01666666666677</v>
      </c>
      <c r="K186" s="38">
        <v>709.48333333333323</v>
      </c>
      <c r="L186" s="38">
        <v>711.66666666666674</v>
      </c>
      <c r="M186" s="28">
        <v>707.3</v>
      </c>
      <c r="N186" s="28">
        <v>701.65</v>
      </c>
      <c r="O186" s="39">
        <v>10691100</v>
      </c>
      <c r="P186" s="40">
        <v>-6.7300412215024819E-4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414.65</v>
      </c>
      <c r="F187" s="37">
        <v>413.31666666666661</v>
      </c>
      <c r="G187" s="38">
        <v>410.68333333333322</v>
      </c>
      <c r="H187" s="38">
        <v>406.71666666666664</v>
      </c>
      <c r="I187" s="38">
        <v>404.08333333333326</v>
      </c>
      <c r="J187" s="38">
        <v>417.28333333333319</v>
      </c>
      <c r="K187" s="38">
        <v>419.91666666666663</v>
      </c>
      <c r="L187" s="38">
        <v>423.88333333333316</v>
      </c>
      <c r="M187" s="28">
        <v>415.95</v>
      </c>
      <c r="N187" s="28">
        <v>409.35</v>
      </c>
      <c r="O187" s="39">
        <v>59267175</v>
      </c>
      <c r="P187" s="40">
        <v>-3.0442494846349296E-3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202.95</v>
      </c>
      <c r="F188" s="37">
        <v>202.93333333333331</v>
      </c>
      <c r="G188" s="38">
        <v>202.01666666666662</v>
      </c>
      <c r="H188" s="38">
        <v>201.08333333333331</v>
      </c>
      <c r="I188" s="38">
        <v>200.16666666666663</v>
      </c>
      <c r="J188" s="38">
        <v>203.86666666666662</v>
      </c>
      <c r="K188" s="38">
        <v>204.7833333333333</v>
      </c>
      <c r="L188" s="38">
        <v>205.71666666666661</v>
      </c>
      <c r="M188" s="28">
        <v>203.85</v>
      </c>
      <c r="N188" s="28">
        <v>202</v>
      </c>
      <c r="O188" s="39">
        <v>95272875</v>
      </c>
      <c r="P188" s="40">
        <v>3.020181921546333E-3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105.2</v>
      </c>
      <c r="F189" s="37">
        <v>105.08333333333333</v>
      </c>
      <c r="G189" s="38">
        <v>104.56666666666666</v>
      </c>
      <c r="H189" s="38">
        <v>103.93333333333334</v>
      </c>
      <c r="I189" s="38">
        <v>103.41666666666667</v>
      </c>
      <c r="J189" s="38">
        <v>105.71666666666665</v>
      </c>
      <c r="K189" s="38">
        <v>106.23333333333333</v>
      </c>
      <c r="L189" s="38">
        <v>106.86666666666665</v>
      </c>
      <c r="M189" s="28">
        <v>105.6</v>
      </c>
      <c r="N189" s="28">
        <v>104.45</v>
      </c>
      <c r="O189" s="39">
        <v>212338500</v>
      </c>
      <c r="P189" s="40">
        <v>7.2529938166923215E-3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3120.65</v>
      </c>
      <c r="F190" s="37">
        <v>3133.6166666666668</v>
      </c>
      <c r="G190" s="38">
        <v>3099.5333333333338</v>
      </c>
      <c r="H190" s="38">
        <v>3078.416666666667</v>
      </c>
      <c r="I190" s="38">
        <v>3044.3333333333339</v>
      </c>
      <c r="J190" s="38">
        <v>3154.7333333333336</v>
      </c>
      <c r="K190" s="38">
        <v>3188.8166666666666</v>
      </c>
      <c r="L190" s="38">
        <v>3209.9333333333334</v>
      </c>
      <c r="M190" s="28">
        <v>3167.7</v>
      </c>
      <c r="N190" s="28">
        <v>3112.5</v>
      </c>
      <c r="O190" s="39">
        <v>12368650</v>
      </c>
      <c r="P190" s="40">
        <v>1.9590305828043855E-2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1096.5999999999999</v>
      </c>
      <c r="F191" s="37">
        <v>1100.7833333333331</v>
      </c>
      <c r="G191" s="38">
        <v>1083.7666666666662</v>
      </c>
      <c r="H191" s="38">
        <v>1070.9333333333332</v>
      </c>
      <c r="I191" s="38">
        <v>1053.9166666666663</v>
      </c>
      <c r="J191" s="38">
        <v>1113.6166666666661</v>
      </c>
      <c r="K191" s="38">
        <v>1130.633333333333</v>
      </c>
      <c r="L191" s="38">
        <v>1143.466666666666</v>
      </c>
      <c r="M191" s="28">
        <v>1117.8</v>
      </c>
      <c r="N191" s="28">
        <v>1087.95</v>
      </c>
      <c r="O191" s="39">
        <v>11436000</v>
      </c>
      <c r="P191" s="40">
        <v>-1.2537560874520775E-2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2518.9</v>
      </c>
      <c r="F192" s="37">
        <v>2506.8666666666668</v>
      </c>
      <c r="G192" s="38">
        <v>2485.7833333333338</v>
      </c>
      <c r="H192" s="38">
        <v>2452.666666666667</v>
      </c>
      <c r="I192" s="38">
        <v>2431.5833333333339</v>
      </c>
      <c r="J192" s="38">
        <v>2539.9833333333336</v>
      </c>
      <c r="K192" s="38">
        <v>2561.0666666666666</v>
      </c>
      <c r="L192" s="38">
        <v>2594.1833333333334</v>
      </c>
      <c r="M192" s="28">
        <v>2527.9499999999998</v>
      </c>
      <c r="N192" s="28">
        <v>2473.75</v>
      </c>
      <c r="O192" s="39">
        <v>6277500</v>
      </c>
      <c r="P192" s="40">
        <v>-3.023983315954119E-2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1522.4</v>
      </c>
      <c r="F193" s="37">
        <v>1525.1500000000003</v>
      </c>
      <c r="G193" s="38">
        <v>1508.1500000000005</v>
      </c>
      <c r="H193" s="38">
        <v>1493.9000000000003</v>
      </c>
      <c r="I193" s="38">
        <v>1476.9000000000005</v>
      </c>
      <c r="J193" s="38">
        <v>1539.4000000000005</v>
      </c>
      <c r="K193" s="38">
        <v>1556.4</v>
      </c>
      <c r="L193" s="38">
        <v>1570.6500000000005</v>
      </c>
      <c r="M193" s="28">
        <v>1542.15</v>
      </c>
      <c r="N193" s="28">
        <v>1510.9</v>
      </c>
      <c r="O193" s="39">
        <v>1730000</v>
      </c>
      <c r="P193" s="40">
        <v>-1.1547344110854503E-3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521.25</v>
      </c>
      <c r="F194" s="37">
        <v>524.7833333333333</v>
      </c>
      <c r="G194" s="38">
        <v>516.11666666666656</v>
      </c>
      <c r="H194" s="38">
        <v>510.98333333333323</v>
      </c>
      <c r="I194" s="38">
        <v>502.31666666666649</v>
      </c>
      <c r="J194" s="38">
        <v>529.91666666666663</v>
      </c>
      <c r="K194" s="38">
        <v>538.58333333333337</v>
      </c>
      <c r="L194" s="38">
        <v>543.7166666666667</v>
      </c>
      <c r="M194" s="28">
        <v>533.45000000000005</v>
      </c>
      <c r="N194" s="28">
        <v>519.65</v>
      </c>
      <c r="O194" s="39">
        <v>2991000</v>
      </c>
      <c r="P194" s="40">
        <v>-1.7249876786594381E-2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1328.45</v>
      </c>
      <c r="F195" s="37">
        <v>1337.2333333333333</v>
      </c>
      <c r="G195" s="38">
        <v>1314.2666666666667</v>
      </c>
      <c r="H195" s="38">
        <v>1300.0833333333333</v>
      </c>
      <c r="I195" s="38">
        <v>1277.1166666666666</v>
      </c>
      <c r="J195" s="38">
        <v>1351.4166666666667</v>
      </c>
      <c r="K195" s="38">
        <v>1374.3833333333334</v>
      </c>
      <c r="L195" s="38">
        <v>1388.5666666666668</v>
      </c>
      <c r="M195" s="28">
        <v>1360.2</v>
      </c>
      <c r="N195" s="28">
        <v>1323.05</v>
      </c>
      <c r="O195" s="39">
        <v>3353200</v>
      </c>
      <c r="P195" s="40">
        <v>4.3129268000479211E-3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1053.4000000000001</v>
      </c>
      <c r="F196" s="37">
        <v>1051.2666666666667</v>
      </c>
      <c r="G196" s="38">
        <v>1046.9333333333334</v>
      </c>
      <c r="H196" s="38">
        <v>1040.4666666666667</v>
      </c>
      <c r="I196" s="38">
        <v>1036.1333333333334</v>
      </c>
      <c r="J196" s="38">
        <v>1057.7333333333333</v>
      </c>
      <c r="K196" s="38">
        <v>1062.0666666666668</v>
      </c>
      <c r="L196" s="38">
        <v>1068.5333333333333</v>
      </c>
      <c r="M196" s="28">
        <v>1055.5999999999999</v>
      </c>
      <c r="N196" s="28">
        <v>1044.8</v>
      </c>
      <c r="O196" s="39">
        <v>6086500</v>
      </c>
      <c r="P196" s="40">
        <v>2.1019257867543446E-2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1440.9</v>
      </c>
      <c r="F197" s="37">
        <v>1444.9833333333333</v>
      </c>
      <c r="G197" s="38">
        <v>1433.9666666666667</v>
      </c>
      <c r="H197" s="38">
        <v>1427.0333333333333</v>
      </c>
      <c r="I197" s="38">
        <v>1416.0166666666667</v>
      </c>
      <c r="J197" s="38">
        <v>1451.9166666666667</v>
      </c>
      <c r="K197" s="38">
        <v>1462.9333333333336</v>
      </c>
      <c r="L197" s="38">
        <v>1469.8666666666668</v>
      </c>
      <c r="M197" s="28">
        <v>1456</v>
      </c>
      <c r="N197" s="28">
        <v>1438.05</v>
      </c>
      <c r="O197" s="39">
        <v>1202000</v>
      </c>
      <c r="P197" s="40">
        <v>-3.3266799733865603E-4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7367.7</v>
      </c>
      <c r="F198" s="37">
        <v>7331.2333333333327</v>
      </c>
      <c r="G198" s="38">
        <v>7286.8166666666657</v>
      </c>
      <c r="H198" s="38">
        <v>7205.9333333333334</v>
      </c>
      <c r="I198" s="38">
        <v>7161.5166666666664</v>
      </c>
      <c r="J198" s="38">
        <v>7412.116666666665</v>
      </c>
      <c r="K198" s="38">
        <v>7456.533333333331</v>
      </c>
      <c r="L198" s="38">
        <v>7537.4166666666642</v>
      </c>
      <c r="M198" s="28">
        <v>7375.65</v>
      </c>
      <c r="N198" s="28">
        <v>7250.35</v>
      </c>
      <c r="O198" s="39">
        <v>1849800</v>
      </c>
      <c r="P198" s="40">
        <v>-1.5854437114279633E-2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711.4</v>
      </c>
      <c r="F199" s="37">
        <v>711.93333333333339</v>
      </c>
      <c r="G199" s="38">
        <v>706.91666666666674</v>
      </c>
      <c r="H199" s="38">
        <v>702.43333333333339</v>
      </c>
      <c r="I199" s="38">
        <v>697.41666666666674</v>
      </c>
      <c r="J199" s="38">
        <v>716.41666666666674</v>
      </c>
      <c r="K199" s="38">
        <v>721.43333333333339</v>
      </c>
      <c r="L199" s="38">
        <v>725.91666666666674</v>
      </c>
      <c r="M199" s="28">
        <v>716.95</v>
      </c>
      <c r="N199" s="28">
        <v>707.45</v>
      </c>
      <c r="O199" s="39">
        <v>16142100</v>
      </c>
      <c r="P199" s="40">
        <v>-5.4465358430116143E-3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284.64999999999998</v>
      </c>
      <c r="F200" s="37">
        <v>283.88333333333333</v>
      </c>
      <c r="G200" s="38">
        <v>282.01666666666665</v>
      </c>
      <c r="H200" s="38">
        <v>279.38333333333333</v>
      </c>
      <c r="I200" s="38">
        <v>277.51666666666665</v>
      </c>
      <c r="J200" s="38">
        <v>286.51666666666665</v>
      </c>
      <c r="K200" s="38">
        <v>288.38333333333333</v>
      </c>
      <c r="L200" s="38">
        <v>291.01666666666665</v>
      </c>
      <c r="M200" s="28">
        <v>285.75</v>
      </c>
      <c r="N200" s="28">
        <v>281.25</v>
      </c>
      <c r="O200" s="39">
        <v>40782000</v>
      </c>
      <c r="P200" s="40">
        <v>-1.7443261215245989E-2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840.45</v>
      </c>
      <c r="F201" s="37">
        <v>845.81666666666661</v>
      </c>
      <c r="G201" s="38">
        <v>831.63333333333321</v>
      </c>
      <c r="H201" s="38">
        <v>822.81666666666661</v>
      </c>
      <c r="I201" s="38">
        <v>808.63333333333321</v>
      </c>
      <c r="J201" s="38">
        <v>854.63333333333321</v>
      </c>
      <c r="K201" s="38">
        <v>868.81666666666661</v>
      </c>
      <c r="L201" s="38">
        <v>877.63333333333321</v>
      </c>
      <c r="M201" s="28">
        <v>860</v>
      </c>
      <c r="N201" s="28">
        <v>837</v>
      </c>
      <c r="O201" s="39">
        <v>6024600</v>
      </c>
      <c r="P201" s="40">
        <v>0.10522839845899835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1342.8</v>
      </c>
      <c r="F202" s="37">
        <v>1338.05</v>
      </c>
      <c r="G202" s="38">
        <v>1327.55</v>
      </c>
      <c r="H202" s="38">
        <v>1312.3</v>
      </c>
      <c r="I202" s="38">
        <v>1301.8</v>
      </c>
      <c r="J202" s="38">
        <v>1353.3</v>
      </c>
      <c r="K202" s="38">
        <v>1363.8</v>
      </c>
      <c r="L202" s="38">
        <v>1379.05</v>
      </c>
      <c r="M202" s="28">
        <v>1348.55</v>
      </c>
      <c r="N202" s="28">
        <v>1322.8</v>
      </c>
      <c r="O202" s="39">
        <v>974750</v>
      </c>
      <c r="P202" s="40">
        <v>9.7897026831036977E-3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367.95</v>
      </c>
      <c r="F203" s="37">
        <v>367.98333333333335</v>
      </c>
      <c r="G203" s="38">
        <v>365.9666666666667</v>
      </c>
      <c r="H203" s="38">
        <v>363.98333333333335</v>
      </c>
      <c r="I203" s="38">
        <v>361.9666666666667</v>
      </c>
      <c r="J203" s="38">
        <v>369.9666666666667</v>
      </c>
      <c r="K203" s="38">
        <v>371.98333333333335</v>
      </c>
      <c r="L203" s="38">
        <v>373.9666666666667</v>
      </c>
      <c r="M203" s="28">
        <v>370</v>
      </c>
      <c r="N203" s="28">
        <v>366</v>
      </c>
      <c r="O203" s="39">
        <v>39109500</v>
      </c>
      <c r="P203" s="40">
        <v>1.0228989887248635E-2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214.2</v>
      </c>
      <c r="F204" s="37">
        <v>212.4</v>
      </c>
      <c r="G204" s="38">
        <v>209</v>
      </c>
      <c r="H204" s="38">
        <v>203.79999999999998</v>
      </c>
      <c r="I204" s="38">
        <v>200.39999999999998</v>
      </c>
      <c r="J204" s="38">
        <v>217.60000000000002</v>
      </c>
      <c r="K204" s="38">
        <v>221.00000000000006</v>
      </c>
      <c r="L204" s="38">
        <v>226.20000000000005</v>
      </c>
      <c r="M204" s="28">
        <v>215.8</v>
      </c>
      <c r="N204" s="28">
        <v>207.2</v>
      </c>
      <c r="O204" s="39">
        <v>76563000</v>
      </c>
      <c r="P204" s="40">
        <v>-8.3540565744482445E-3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479.2</v>
      </c>
      <c r="F205" s="37">
        <v>478.2</v>
      </c>
      <c r="G205" s="38">
        <v>475.4</v>
      </c>
      <c r="H205" s="38">
        <v>471.59999999999997</v>
      </c>
      <c r="I205" s="38">
        <v>468.79999999999995</v>
      </c>
      <c r="J205" s="38">
        <v>482</v>
      </c>
      <c r="K205" s="38">
        <v>484.80000000000007</v>
      </c>
      <c r="L205" s="38">
        <v>488.6</v>
      </c>
      <c r="M205" s="28">
        <v>481</v>
      </c>
      <c r="N205" s="28">
        <v>474.4</v>
      </c>
      <c r="O205" s="39">
        <v>6737400</v>
      </c>
      <c r="P205" s="40">
        <v>-1.6294349540078842E-2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3" t="s">
        <v>16</v>
      </c>
      <c r="B8" s="375"/>
      <c r="C8" s="379" t="s">
        <v>20</v>
      </c>
      <c r="D8" s="379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3"/>
      <c r="L8" s="50"/>
      <c r="M8" s="50"/>
      <c r="N8" s="1"/>
      <c r="O8" s="1"/>
    </row>
    <row r="9" spans="1:15" ht="36" customHeight="1">
      <c r="A9" s="377"/>
      <c r="B9" s="378"/>
      <c r="C9" s="378"/>
      <c r="D9" s="3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17107.5</v>
      </c>
      <c r="D10" s="259">
        <v>17083.733333333334</v>
      </c>
      <c r="E10" s="259">
        <v>17039.766666666666</v>
      </c>
      <c r="F10" s="259">
        <v>16972.033333333333</v>
      </c>
      <c r="G10" s="259">
        <v>16928.066666666666</v>
      </c>
      <c r="H10" s="259">
        <v>17151.466666666667</v>
      </c>
      <c r="I10" s="259">
        <v>17195.433333333334</v>
      </c>
      <c r="J10" s="259">
        <v>17263.166666666668</v>
      </c>
      <c r="K10" s="259">
        <v>17127.7</v>
      </c>
      <c r="L10" s="259">
        <v>17016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39894.699999999997</v>
      </c>
      <c r="D11" s="259">
        <v>39743.966666666667</v>
      </c>
      <c r="E11" s="259">
        <v>39517.033333333333</v>
      </c>
      <c r="F11" s="259">
        <v>39139.366666666669</v>
      </c>
      <c r="G11" s="259">
        <v>38912.433333333334</v>
      </c>
      <c r="H11" s="259">
        <v>40121.633333333331</v>
      </c>
      <c r="I11" s="259">
        <v>40348.566666666666</v>
      </c>
      <c r="J11" s="259">
        <v>40726.23333333333</v>
      </c>
      <c r="K11" s="259">
        <v>39970.9</v>
      </c>
      <c r="L11" s="259">
        <v>39366.300000000003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2905.8</v>
      </c>
      <c r="D12" s="232">
        <v>2911.9500000000003</v>
      </c>
      <c r="E12" s="232">
        <v>2890.5000000000005</v>
      </c>
      <c r="F12" s="232">
        <v>2875.2000000000003</v>
      </c>
      <c r="G12" s="232">
        <v>2853.7500000000005</v>
      </c>
      <c r="H12" s="232">
        <v>2927.2500000000005</v>
      </c>
      <c r="I12" s="232">
        <v>2948.7000000000003</v>
      </c>
      <c r="J12" s="232">
        <v>2964.0000000000005</v>
      </c>
      <c r="K12" s="232">
        <v>2933.4</v>
      </c>
      <c r="L12" s="232">
        <v>2896.65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5099.95</v>
      </c>
      <c r="D13" s="232">
        <v>5095.8833333333341</v>
      </c>
      <c r="E13" s="232">
        <v>5083.2666666666682</v>
      </c>
      <c r="F13" s="232">
        <v>5066.5833333333339</v>
      </c>
      <c r="G13" s="232">
        <v>5053.9666666666681</v>
      </c>
      <c r="H13" s="232">
        <v>5112.5666666666684</v>
      </c>
      <c r="I13" s="232">
        <v>5125.1833333333352</v>
      </c>
      <c r="J13" s="232">
        <v>5141.8666666666686</v>
      </c>
      <c r="K13" s="232">
        <v>5108.5</v>
      </c>
      <c r="L13" s="232">
        <v>5079.2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28164.85</v>
      </c>
      <c r="D14" s="232">
        <v>28280.366666666669</v>
      </c>
      <c r="E14" s="232">
        <v>28008.733333333337</v>
      </c>
      <c r="F14" s="232">
        <v>27852.616666666669</v>
      </c>
      <c r="G14" s="232">
        <v>27580.983333333337</v>
      </c>
      <c r="H14" s="232">
        <v>28436.483333333337</v>
      </c>
      <c r="I14" s="232">
        <v>28708.116666666669</v>
      </c>
      <c r="J14" s="232">
        <v>28864.233333333337</v>
      </c>
      <c r="K14" s="232">
        <v>28552</v>
      </c>
      <c r="L14" s="232">
        <v>28124.25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4520.05</v>
      </c>
      <c r="D15" s="232">
        <v>4523.9000000000005</v>
      </c>
      <c r="E15" s="232">
        <v>4495.5000000000009</v>
      </c>
      <c r="F15" s="232">
        <v>4470.9500000000007</v>
      </c>
      <c r="G15" s="232">
        <v>4442.5500000000011</v>
      </c>
      <c r="H15" s="232">
        <v>4548.4500000000007</v>
      </c>
      <c r="I15" s="232">
        <v>4576.8500000000004</v>
      </c>
      <c r="J15" s="232">
        <v>4601.4000000000005</v>
      </c>
      <c r="K15" s="232">
        <v>4552.3</v>
      </c>
      <c r="L15" s="232">
        <v>4499.3500000000004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8433.6</v>
      </c>
      <c r="D16" s="232">
        <v>8421.2666666666682</v>
      </c>
      <c r="E16" s="232">
        <v>8394.9833333333372</v>
      </c>
      <c r="F16" s="232">
        <v>8356.3666666666686</v>
      </c>
      <c r="G16" s="232">
        <v>8330.0833333333376</v>
      </c>
      <c r="H16" s="232">
        <v>8459.8833333333369</v>
      </c>
      <c r="I16" s="232">
        <v>8486.1666666666661</v>
      </c>
      <c r="J16" s="232">
        <v>8524.7833333333365</v>
      </c>
      <c r="K16" s="232">
        <v>8447.5499999999993</v>
      </c>
      <c r="L16" s="232">
        <v>8382.65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3412.35</v>
      </c>
      <c r="D17" s="232">
        <v>3381.4333333333329</v>
      </c>
      <c r="E17" s="232">
        <v>3329.9166666666661</v>
      </c>
      <c r="F17" s="232">
        <v>3247.4833333333331</v>
      </c>
      <c r="G17" s="232">
        <v>3195.9666666666662</v>
      </c>
      <c r="H17" s="232">
        <v>3463.8666666666659</v>
      </c>
      <c r="I17" s="232">
        <v>3515.3833333333332</v>
      </c>
      <c r="J17" s="232">
        <v>3597.8166666666657</v>
      </c>
      <c r="K17" s="231">
        <v>3432.95</v>
      </c>
      <c r="L17" s="231">
        <v>3299</v>
      </c>
      <c r="M17" s="231">
        <v>2.7841999999999998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1724.6</v>
      </c>
      <c r="D18" s="232">
        <v>1720.8999999999999</v>
      </c>
      <c r="E18" s="232">
        <v>1701.9499999999998</v>
      </c>
      <c r="F18" s="232">
        <v>1679.3</v>
      </c>
      <c r="G18" s="232">
        <v>1660.35</v>
      </c>
      <c r="H18" s="232">
        <v>1743.5499999999997</v>
      </c>
      <c r="I18" s="232">
        <v>1762.5</v>
      </c>
      <c r="J18" s="232">
        <v>1785.1499999999996</v>
      </c>
      <c r="K18" s="231">
        <v>1739.85</v>
      </c>
      <c r="L18" s="231">
        <v>1698.25</v>
      </c>
      <c r="M18" s="231">
        <v>3.0638299999999998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579.6</v>
      </c>
      <c r="D19" s="232">
        <v>577</v>
      </c>
      <c r="E19" s="232">
        <v>571.4</v>
      </c>
      <c r="F19" s="232">
        <v>563.19999999999993</v>
      </c>
      <c r="G19" s="232">
        <v>557.59999999999991</v>
      </c>
      <c r="H19" s="232">
        <v>585.20000000000005</v>
      </c>
      <c r="I19" s="232">
        <v>590.79999999999995</v>
      </c>
      <c r="J19" s="232">
        <v>599.00000000000011</v>
      </c>
      <c r="K19" s="231">
        <v>582.6</v>
      </c>
      <c r="L19" s="231">
        <v>568.79999999999995</v>
      </c>
      <c r="M19" s="231">
        <v>11.139709999999999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21287.85</v>
      </c>
      <c r="D20" s="232">
        <v>21275.983333333334</v>
      </c>
      <c r="E20" s="232">
        <v>21131.966666666667</v>
      </c>
      <c r="F20" s="232">
        <v>20976.083333333332</v>
      </c>
      <c r="G20" s="232">
        <v>20832.066666666666</v>
      </c>
      <c r="H20" s="232">
        <v>21431.866666666669</v>
      </c>
      <c r="I20" s="232">
        <v>21575.883333333339</v>
      </c>
      <c r="J20" s="232">
        <v>21731.76666666667</v>
      </c>
      <c r="K20" s="231">
        <v>21420</v>
      </c>
      <c r="L20" s="231">
        <v>21120.1</v>
      </c>
      <c r="M20" s="231">
        <v>5.8130000000000001E-2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1824.25</v>
      </c>
      <c r="D21" s="232">
        <v>1830.0666666666666</v>
      </c>
      <c r="E21" s="232">
        <v>1799.1333333333332</v>
      </c>
      <c r="F21" s="232">
        <v>1774.0166666666667</v>
      </c>
      <c r="G21" s="232">
        <v>1743.0833333333333</v>
      </c>
      <c r="H21" s="232">
        <v>1855.1833333333332</v>
      </c>
      <c r="I21" s="232">
        <v>1886.1166666666666</v>
      </c>
      <c r="J21" s="232">
        <v>1911.2333333333331</v>
      </c>
      <c r="K21" s="231">
        <v>1861</v>
      </c>
      <c r="L21" s="231">
        <v>1804.95</v>
      </c>
      <c r="M21" s="231">
        <v>40.940179999999998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891.05</v>
      </c>
      <c r="D22" s="232">
        <v>882.58333333333337</v>
      </c>
      <c r="E22" s="232">
        <v>874.11666666666679</v>
      </c>
      <c r="F22" s="232">
        <v>857.18333333333339</v>
      </c>
      <c r="G22" s="232">
        <v>848.71666666666681</v>
      </c>
      <c r="H22" s="232">
        <v>899.51666666666677</v>
      </c>
      <c r="I22" s="232">
        <v>907.98333333333323</v>
      </c>
      <c r="J22" s="232">
        <v>924.91666666666674</v>
      </c>
      <c r="K22" s="231">
        <v>891.05</v>
      </c>
      <c r="L22" s="231">
        <v>865.65</v>
      </c>
      <c r="M22" s="231">
        <v>38.196550000000002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664.8</v>
      </c>
      <c r="D23" s="232">
        <v>666.8</v>
      </c>
      <c r="E23" s="232">
        <v>659.19999999999993</v>
      </c>
      <c r="F23" s="232">
        <v>653.6</v>
      </c>
      <c r="G23" s="232">
        <v>646</v>
      </c>
      <c r="H23" s="232">
        <v>672.39999999999986</v>
      </c>
      <c r="I23" s="232">
        <v>679.99999999999977</v>
      </c>
      <c r="J23" s="232">
        <v>685.5999999999998</v>
      </c>
      <c r="K23" s="231">
        <v>674.4</v>
      </c>
      <c r="L23" s="231">
        <v>661.2</v>
      </c>
      <c r="M23" s="231">
        <v>50.11027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890.8</v>
      </c>
      <c r="D24" s="232">
        <v>867.68333333333339</v>
      </c>
      <c r="E24" s="232">
        <v>839.86666666666679</v>
      </c>
      <c r="F24" s="232">
        <v>788.93333333333339</v>
      </c>
      <c r="G24" s="232">
        <v>761.11666666666679</v>
      </c>
      <c r="H24" s="232">
        <v>918.61666666666679</v>
      </c>
      <c r="I24" s="232">
        <v>946.43333333333339</v>
      </c>
      <c r="J24" s="232">
        <v>997.36666666666679</v>
      </c>
      <c r="K24" s="231">
        <v>895.5</v>
      </c>
      <c r="L24" s="231">
        <v>816.75</v>
      </c>
      <c r="M24" s="231">
        <v>22.905080000000002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1006.1</v>
      </c>
      <c r="D25" s="232">
        <v>1005.3666666666668</v>
      </c>
      <c r="E25" s="232">
        <v>973.03333333333353</v>
      </c>
      <c r="F25" s="232">
        <v>939.9666666666667</v>
      </c>
      <c r="G25" s="232">
        <v>907.63333333333344</v>
      </c>
      <c r="H25" s="232">
        <v>1038.4333333333336</v>
      </c>
      <c r="I25" s="232">
        <v>1070.7666666666669</v>
      </c>
      <c r="J25" s="232">
        <v>1103.8333333333337</v>
      </c>
      <c r="K25" s="231">
        <v>1037.7</v>
      </c>
      <c r="L25" s="231">
        <v>972.3</v>
      </c>
      <c r="M25" s="231">
        <v>22.651810000000001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418.75</v>
      </c>
      <c r="D26" s="232">
        <v>418.26666666666665</v>
      </c>
      <c r="E26" s="232">
        <v>410.73333333333329</v>
      </c>
      <c r="F26" s="232">
        <v>402.71666666666664</v>
      </c>
      <c r="G26" s="232">
        <v>395.18333333333328</v>
      </c>
      <c r="H26" s="232">
        <v>426.2833333333333</v>
      </c>
      <c r="I26" s="232">
        <v>433.81666666666661</v>
      </c>
      <c r="J26" s="232">
        <v>441.83333333333331</v>
      </c>
      <c r="K26" s="231">
        <v>425.8</v>
      </c>
      <c r="L26" s="231">
        <v>410.25</v>
      </c>
      <c r="M26" s="231">
        <v>27.870190000000001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152.65</v>
      </c>
      <c r="D27" s="232">
        <v>151.93333333333334</v>
      </c>
      <c r="E27" s="232">
        <v>150.71666666666667</v>
      </c>
      <c r="F27" s="232">
        <v>148.78333333333333</v>
      </c>
      <c r="G27" s="232">
        <v>147.56666666666666</v>
      </c>
      <c r="H27" s="232">
        <v>153.86666666666667</v>
      </c>
      <c r="I27" s="232">
        <v>155.08333333333337</v>
      </c>
      <c r="J27" s="232">
        <v>157.01666666666668</v>
      </c>
      <c r="K27" s="231">
        <v>153.15</v>
      </c>
      <c r="L27" s="231">
        <v>150</v>
      </c>
      <c r="M27" s="231">
        <v>22.226980000000001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217.65</v>
      </c>
      <c r="D28" s="232">
        <v>217.30000000000004</v>
      </c>
      <c r="E28" s="232">
        <v>214.90000000000009</v>
      </c>
      <c r="F28" s="232">
        <v>212.15000000000006</v>
      </c>
      <c r="G28" s="232">
        <v>209.75000000000011</v>
      </c>
      <c r="H28" s="232">
        <v>220.05000000000007</v>
      </c>
      <c r="I28" s="232">
        <v>222.45</v>
      </c>
      <c r="J28" s="232">
        <v>225.20000000000005</v>
      </c>
      <c r="K28" s="231">
        <v>219.7</v>
      </c>
      <c r="L28" s="231">
        <v>214.55</v>
      </c>
      <c r="M28" s="231">
        <v>18.104500000000002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3116.6</v>
      </c>
      <c r="D29" s="232">
        <v>3124.2666666666664</v>
      </c>
      <c r="E29" s="232">
        <v>3091.4833333333327</v>
      </c>
      <c r="F29" s="232">
        <v>3066.3666666666663</v>
      </c>
      <c r="G29" s="232">
        <v>3033.5833333333326</v>
      </c>
      <c r="H29" s="232">
        <v>3149.3833333333328</v>
      </c>
      <c r="I29" s="232">
        <v>3182.1666666666665</v>
      </c>
      <c r="J29" s="232">
        <v>3207.2833333333328</v>
      </c>
      <c r="K29" s="231">
        <v>3157.05</v>
      </c>
      <c r="L29" s="231">
        <v>3099.15</v>
      </c>
      <c r="M29" s="231">
        <v>0.39168999999999998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370.9</v>
      </c>
      <c r="D30" s="232">
        <v>370.59999999999997</v>
      </c>
      <c r="E30" s="232">
        <v>366.49999999999994</v>
      </c>
      <c r="F30" s="232">
        <v>362.09999999999997</v>
      </c>
      <c r="G30" s="232">
        <v>357.99999999999994</v>
      </c>
      <c r="H30" s="232">
        <v>374.99999999999994</v>
      </c>
      <c r="I30" s="232">
        <v>379.09999999999997</v>
      </c>
      <c r="J30" s="232">
        <v>383.49999999999994</v>
      </c>
      <c r="K30" s="231">
        <v>374.7</v>
      </c>
      <c r="L30" s="231">
        <v>366.2</v>
      </c>
      <c r="M30" s="231">
        <v>71.592309999999998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4274</v>
      </c>
      <c r="D31" s="232">
        <v>4297.9666666666662</v>
      </c>
      <c r="E31" s="232">
        <v>4242.0333333333328</v>
      </c>
      <c r="F31" s="232">
        <v>4210.0666666666666</v>
      </c>
      <c r="G31" s="232">
        <v>4154.1333333333332</v>
      </c>
      <c r="H31" s="232">
        <v>4329.9333333333325</v>
      </c>
      <c r="I31" s="232">
        <v>4385.866666666665</v>
      </c>
      <c r="J31" s="232">
        <v>4417.8333333333321</v>
      </c>
      <c r="K31" s="231">
        <v>4353.8999999999996</v>
      </c>
      <c r="L31" s="231">
        <v>4266</v>
      </c>
      <c r="M31" s="231">
        <v>2.3930400000000001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135.4</v>
      </c>
      <c r="D32" s="232">
        <v>135.95000000000002</v>
      </c>
      <c r="E32" s="232">
        <v>134.60000000000002</v>
      </c>
      <c r="F32" s="232">
        <v>133.80000000000001</v>
      </c>
      <c r="G32" s="232">
        <v>132.45000000000002</v>
      </c>
      <c r="H32" s="232">
        <v>136.75000000000003</v>
      </c>
      <c r="I32" s="232">
        <v>138.1</v>
      </c>
      <c r="J32" s="232">
        <v>138.90000000000003</v>
      </c>
      <c r="K32" s="231">
        <v>137.30000000000001</v>
      </c>
      <c r="L32" s="231">
        <v>135.15</v>
      </c>
      <c r="M32" s="231">
        <v>69.478020000000001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2839.1</v>
      </c>
      <c r="D33" s="232">
        <v>2853.7000000000003</v>
      </c>
      <c r="E33" s="232">
        <v>2820.4000000000005</v>
      </c>
      <c r="F33" s="232">
        <v>2801.7000000000003</v>
      </c>
      <c r="G33" s="232">
        <v>2768.4000000000005</v>
      </c>
      <c r="H33" s="232">
        <v>2872.4000000000005</v>
      </c>
      <c r="I33" s="232">
        <v>2905.7000000000007</v>
      </c>
      <c r="J33" s="232">
        <v>2924.4000000000005</v>
      </c>
      <c r="K33" s="231">
        <v>2887</v>
      </c>
      <c r="L33" s="231">
        <v>2835</v>
      </c>
      <c r="M33" s="231">
        <v>6.9189100000000003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1334.5</v>
      </c>
      <c r="D34" s="232">
        <v>1331.2833333333333</v>
      </c>
      <c r="E34" s="232">
        <v>1322.5666666666666</v>
      </c>
      <c r="F34" s="232">
        <v>1310.6333333333332</v>
      </c>
      <c r="G34" s="232">
        <v>1301.9166666666665</v>
      </c>
      <c r="H34" s="232">
        <v>1343.2166666666667</v>
      </c>
      <c r="I34" s="232">
        <v>1351.9333333333334</v>
      </c>
      <c r="J34" s="232">
        <v>1363.8666666666668</v>
      </c>
      <c r="K34" s="231">
        <v>1340</v>
      </c>
      <c r="L34" s="231">
        <v>1319.35</v>
      </c>
      <c r="M34" s="231">
        <v>1.8567400000000001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467.95</v>
      </c>
      <c r="D35" s="232">
        <v>471.25</v>
      </c>
      <c r="E35" s="232">
        <v>462.9</v>
      </c>
      <c r="F35" s="232">
        <v>457.84999999999997</v>
      </c>
      <c r="G35" s="232">
        <v>449.49999999999994</v>
      </c>
      <c r="H35" s="232">
        <v>476.3</v>
      </c>
      <c r="I35" s="232">
        <v>484.65000000000003</v>
      </c>
      <c r="J35" s="232">
        <v>489.70000000000005</v>
      </c>
      <c r="K35" s="231">
        <v>479.6</v>
      </c>
      <c r="L35" s="231">
        <v>466.2</v>
      </c>
      <c r="M35" s="231">
        <v>10.5709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3357.6</v>
      </c>
      <c r="D36" s="232">
        <v>3352.6</v>
      </c>
      <c r="E36" s="232">
        <v>3331.1499999999996</v>
      </c>
      <c r="F36" s="232">
        <v>3304.7</v>
      </c>
      <c r="G36" s="232">
        <v>3283.2499999999995</v>
      </c>
      <c r="H36" s="232">
        <v>3379.0499999999997</v>
      </c>
      <c r="I36" s="232">
        <v>3400.4999999999995</v>
      </c>
      <c r="J36" s="232">
        <v>3426.95</v>
      </c>
      <c r="K36" s="231">
        <v>3374.05</v>
      </c>
      <c r="L36" s="231">
        <v>3326.15</v>
      </c>
      <c r="M36" s="231">
        <v>2.2359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855.6</v>
      </c>
      <c r="D37" s="232">
        <v>850.56666666666661</v>
      </c>
      <c r="E37" s="232">
        <v>843.78333333333319</v>
      </c>
      <c r="F37" s="232">
        <v>831.96666666666658</v>
      </c>
      <c r="G37" s="232">
        <v>825.18333333333317</v>
      </c>
      <c r="H37" s="232">
        <v>862.38333333333321</v>
      </c>
      <c r="I37" s="232">
        <v>869.16666666666652</v>
      </c>
      <c r="J37" s="232">
        <v>880.98333333333323</v>
      </c>
      <c r="K37" s="231">
        <v>857.35</v>
      </c>
      <c r="L37" s="231">
        <v>838.75</v>
      </c>
      <c r="M37" s="231">
        <v>114.89951000000001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3905.7</v>
      </c>
      <c r="D38" s="232">
        <v>3874.8166666666671</v>
      </c>
      <c r="E38" s="232">
        <v>3827.6333333333341</v>
      </c>
      <c r="F38" s="232">
        <v>3749.5666666666671</v>
      </c>
      <c r="G38" s="232">
        <v>3702.3833333333341</v>
      </c>
      <c r="H38" s="232">
        <v>3952.8833333333341</v>
      </c>
      <c r="I38" s="232">
        <v>4000.0666666666675</v>
      </c>
      <c r="J38" s="232">
        <v>4078.1333333333341</v>
      </c>
      <c r="K38" s="231">
        <v>3922</v>
      </c>
      <c r="L38" s="231">
        <v>3796.75</v>
      </c>
      <c r="M38" s="231">
        <v>8.0388599999999997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5710.1</v>
      </c>
      <c r="D39" s="232">
        <v>5670.416666666667</v>
      </c>
      <c r="E39" s="232">
        <v>5625.8333333333339</v>
      </c>
      <c r="F39" s="232">
        <v>5541.5666666666666</v>
      </c>
      <c r="G39" s="232">
        <v>5496.9833333333336</v>
      </c>
      <c r="H39" s="232">
        <v>5754.6833333333343</v>
      </c>
      <c r="I39" s="232">
        <v>5799.2666666666682</v>
      </c>
      <c r="J39" s="232">
        <v>5883.5333333333347</v>
      </c>
      <c r="K39" s="231">
        <v>5715</v>
      </c>
      <c r="L39" s="231">
        <v>5586.15</v>
      </c>
      <c r="M39" s="231">
        <v>11.30114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1268.0999999999999</v>
      </c>
      <c r="D40" s="232">
        <v>1262.7333333333333</v>
      </c>
      <c r="E40" s="232">
        <v>1253.9666666666667</v>
      </c>
      <c r="F40" s="232">
        <v>1239.8333333333333</v>
      </c>
      <c r="G40" s="232">
        <v>1231.0666666666666</v>
      </c>
      <c r="H40" s="232">
        <v>1276.8666666666668</v>
      </c>
      <c r="I40" s="232">
        <v>1285.6333333333337</v>
      </c>
      <c r="J40" s="232">
        <v>1299.7666666666669</v>
      </c>
      <c r="K40" s="231">
        <v>1271.5</v>
      </c>
      <c r="L40" s="231">
        <v>1248.5999999999999</v>
      </c>
      <c r="M40" s="231">
        <v>23.33183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6028.75</v>
      </c>
      <c r="D41" s="232">
        <v>5980.25</v>
      </c>
      <c r="E41" s="232">
        <v>5888.5</v>
      </c>
      <c r="F41" s="232">
        <v>5748.25</v>
      </c>
      <c r="G41" s="232">
        <v>5656.5</v>
      </c>
      <c r="H41" s="232">
        <v>6120.5</v>
      </c>
      <c r="I41" s="232">
        <v>6212.25</v>
      </c>
      <c r="J41" s="232">
        <v>6352.5</v>
      </c>
      <c r="K41" s="231">
        <v>6072</v>
      </c>
      <c r="L41" s="231">
        <v>5840</v>
      </c>
      <c r="M41" s="231">
        <v>0.42621999999999999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1965.55</v>
      </c>
      <c r="D42" s="232">
        <v>1973.6833333333332</v>
      </c>
      <c r="E42" s="232">
        <v>1952.0166666666664</v>
      </c>
      <c r="F42" s="232">
        <v>1938.4833333333333</v>
      </c>
      <c r="G42" s="232">
        <v>1916.8166666666666</v>
      </c>
      <c r="H42" s="232">
        <v>1987.2166666666662</v>
      </c>
      <c r="I42" s="232">
        <v>2008.8833333333328</v>
      </c>
      <c r="J42" s="232">
        <v>2022.4166666666661</v>
      </c>
      <c r="K42" s="231">
        <v>1995.35</v>
      </c>
      <c r="L42" s="231">
        <v>1960.15</v>
      </c>
      <c r="M42" s="231">
        <v>1.11253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202.8</v>
      </c>
      <c r="D43" s="232">
        <v>201.68333333333331</v>
      </c>
      <c r="E43" s="232">
        <v>199.36666666666662</v>
      </c>
      <c r="F43" s="232">
        <v>195.93333333333331</v>
      </c>
      <c r="G43" s="232">
        <v>193.61666666666662</v>
      </c>
      <c r="H43" s="232">
        <v>205.11666666666662</v>
      </c>
      <c r="I43" s="232">
        <v>207.43333333333328</v>
      </c>
      <c r="J43" s="232">
        <v>210.86666666666662</v>
      </c>
      <c r="K43" s="231">
        <v>204</v>
      </c>
      <c r="L43" s="231">
        <v>198.25</v>
      </c>
      <c r="M43" s="231">
        <v>82.168940000000006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163.05000000000001</v>
      </c>
      <c r="D44" s="232">
        <v>161.91666666666669</v>
      </c>
      <c r="E44" s="232">
        <v>160.43333333333337</v>
      </c>
      <c r="F44" s="232">
        <v>157.81666666666669</v>
      </c>
      <c r="G44" s="232">
        <v>156.33333333333337</v>
      </c>
      <c r="H44" s="232">
        <v>164.53333333333336</v>
      </c>
      <c r="I44" s="232">
        <v>166.01666666666671</v>
      </c>
      <c r="J44" s="232">
        <v>168.63333333333335</v>
      </c>
      <c r="K44" s="231">
        <v>163.4</v>
      </c>
      <c r="L44" s="231">
        <v>159.30000000000001</v>
      </c>
      <c r="M44" s="231">
        <v>257.02420999999998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73.45</v>
      </c>
      <c r="D45" s="232">
        <v>73.2</v>
      </c>
      <c r="E45" s="232">
        <v>72.600000000000009</v>
      </c>
      <c r="F45" s="232">
        <v>71.75</v>
      </c>
      <c r="G45" s="232">
        <v>71.150000000000006</v>
      </c>
      <c r="H45" s="232">
        <v>74.050000000000011</v>
      </c>
      <c r="I45" s="232">
        <v>74.650000000000006</v>
      </c>
      <c r="J45" s="232">
        <v>75.500000000000014</v>
      </c>
      <c r="K45" s="231">
        <v>73.8</v>
      </c>
      <c r="L45" s="231">
        <v>72.349999999999994</v>
      </c>
      <c r="M45" s="231">
        <v>82.419539999999998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1406.25</v>
      </c>
      <c r="D46" s="232">
        <v>1404.8833333333332</v>
      </c>
      <c r="E46" s="232">
        <v>1399.3166666666664</v>
      </c>
      <c r="F46" s="232">
        <v>1392.3833333333332</v>
      </c>
      <c r="G46" s="232">
        <v>1386.8166666666664</v>
      </c>
      <c r="H46" s="232">
        <v>1411.8166666666664</v>
      </c>
      <c r="I46" s="232">
        <v>1417.383333333333</v>
      </c>
      <c r="J46" s="232">
        <v>1424.3166666666664</v>
      </c>
      <c r="K46" s="231">
        <v>1410.45</v>
      </c>
      <c r="L46" s="231">
        <v>1397.95</v>
      </c>
      <c r="M46" s="231">
        <v>1.55118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594.70000000000005</v>
      </c>
      <c r="D47" s="232">
        <v>594.80000000000007</v>
      </c>
      <c r="E47" s="232">
        <v>590.90000000000009</v>
      </c>
      <c r="F47" s="232">
        <v>587.1</v>
      </c>
      <c r="G47" s="232">
        <v>583.20000000000005</v>
      </c>
      <c r="H47" s="232">
        <v>598.60000000000014</v>
      </c>
      <c r="I47" s="232">
        <v>602.5</v>
      </c>
      <c r="J47" s="232">
        <v>606.30000000000018</v>
      </c>
      <c r="K47" s="231">
        <v>598.70000000000005</v>
      </c>
      <c r="L47" s="231">
        <v>591</v>
      </c>
      <c r="M47" s="231">
        <v>5.1486200000000002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93.1</v>
      </c>
      <c r="D48" s="232">
        <v>92.966666666666654</v>
      </c>
      <c r="E48" s="232">
        <v>92.483333333333306</v>
      </c>
      <c r="F48" s="232">
        <v>91.866666666666646</v>
      </c>
      <c r="G48" s="232">
        <v>91.383333333333297</v>
      </c>
      <c r="H48" s="232">
        <v>93.583333333333314</v>
      </c>
      <c r="I48" s="232">
        <v>94.066666666666663</v>
      </c>
      <c r="J48" s="232">
        <v>94.683333333333323</v>
      </c>
      <c r="K48" s="231">
        <v>93.45</v>
      </c>
      <c r="L48" s="231">
        <v>92.35</v>
      </c>
      <c r="M48" s="231">
        <v>58.866709999999998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778.05</v>
      </c>
      <c r="D49" s="232">
        <v>779.4666666666667</v>
      </c>
      <c r="E49" s="232">
        <v>768.73333333333335</v>
      </c>
      <c r="F49" s="232">
        <v>759.41666666666663</v>
      </c>
      <c r="G49" s="232">
        <v>748.68333333333328</v>
      </c>
      <c r="H49" s="232">
        <v>788.78333333333342</v>
      </c>
      <c r="I49" s="232">
        <v>799.51666666666677</v>
      </c>
      <c r="J49" s="232">
        <v>808.83333333333348</v>
      </c>
      <c r="K49" s="231">
        <v>790.2</v>
      </c>
      <c r="L49" s="231">
        <v>770.15</v>
      </c>
      <c r="M49" s="231">
        <v>8.25685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75.849999999999994</v>
      </c>
      <c r="D50" s="232">
        <v>75.466666666666654</v>
      </c>
      <c r="E50" s="232">
        <v>74.933333333333309</v>
      </c>
      <c r="F50" s="232">
        <v>74.016666666666652</v>
      </c>
      <c r="G50" s="232">
        <v>73.483333333333306</v>
      </c>
      <c r="H50" s="232">
        <v>76.383333333333312</v>
      </c>
      <c r="I50" s="232">
        <v>76.916666666666643</v>
      </c>
      <c r="J50" s="232">
        <v>77.833333333333314</v>
      </c>
      <c r="K50" s="231">
        <v>76</v>
      </c>
      <c r="L50" s="231">
        <v>74.55</v>
      </c>
      <c r="M50" s="231">
        <v>65.834940000000003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358.55</v>
      </c>
      <c r="D51" s="232">
        <v>358.63333333333338</v>
      </c>
      <c r="E51" s="232">
        <v>355.66666666666674</v>
      </c>
      <c r="F51" s="232">
        <v>352.78333333333336</v>
      </c>
      <c r="G51" s="232">
        <v>349.81666666666672</v>
      </c>
      <c r="H51" s="232">
        <v>361.51666666666677</v>
      </c>
      <c r="I51" s="232">
        <v>364.48333333333335</v>
      </c>
      <c r="J51" s="232">
        <v>367.36666666666679</v>
      </c>
      <c r="K51" s="231">
        <v>361.6</v>
      </c>
      <c r="L51" s="231">
        <v>355.75</v>
      </c>
      <c r="M51" s="231">
        <v>51.252809999999997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756.95</v>
      </c>
      <c r="D52" s="232">
        <v>759.36666666666667</v>
      </c>
      <c r="E52" s="232">
        <v>752.73333333333335</v>
      </c>
      <c r="F52" s="232">
        <v>748.51666666666665</v>
      </c>
      <c r="G52" s="232">
        <v>741.88333333333333</v>
      </c>
      <c r="H52" s="232">
        <v>763.58333333333337</v>
      </c>
      <c r="I52" s="232">
        <v>770.21666666666681</v>
      </c>
      <c r="J52" s="232">
        <v>774.43333333333339</v>
      </c>
      <c r="K52" s="231">
        <v>766</v>
      </c>
      <c r="L52" s="231">
        <v>755.15</v>
      </c>
      <c r="M52" s="231">
        <v>53.322209999999998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201.1</v>
      </c>
      <c r="D53" s="232">
        <v>198.75</v>
      </c>
      <c r="E53" s="232">
        <v>193.9</v>
      </c>
      <c r="F53" s="232">
        <v>186.70000000000002</v>
      </c>
      <c r="G53" s="232">
        <v>181.85000000000002</v>
      </c>
      <c r="H53" s="232">
        <v>205.95</v>
      </c>
      <c r="I53" s="232">
        <v>210.8</v>
      </c>
      <c r="J53" s="232">
        <v>217.99999999999997</v>
      </c>
      <c r="K53" s="231">
        <v>203.6</v>
      </c>
      <c r="L53" s="231">
        <v>191.55</v>
      </c>
      <c r="M53" s="231">
        <v>121.70981999999999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18369.75</v>
      </c>
      <c r="D54" s="232">
        <v>18320.25</v>
      </c>
      <c r="E54" s="232">
        <v>18172.099999999999</v>
      </c>
      <c r="F54" s="232">
        <v>17974.449999999997</v>
      </c>
      <c r="G54" s="232">
        <v>17826.299999999996</v>
      </c>
      <c r="H54" s="232">
        <v>18517.900000000001</v>
      </c>
      <c r="I54" s="232">
        <v>18666.050000000003</v>
      </c>
      <c r="J54" s="232">
        <v>18863.700000000004</v>
      </c>
      <c r="K54" s="231">
        <v>18468.400000000001</v>
      </c>
      <c r="L54" s="231">
        <v>18122.599999999999</v>
      </c>
      <c r="M54" s="231">
        <v>0.40044000000000002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4264.7</v>
      </c>
      <c r="D55" s="232">
        <v>4303.5666666666666</v>
      </c>
      <c r="E55" s="232">
        <v>4221.1333333333332</v>
      </c>
      <c r="F55" s="232">
        <v>4177.5666666666666</v>
      </c>
      <c r="G55" s="232">
        <v>4095.1333333333332</v>
      </c>
      <c r="H55" s="232">
        <v>4347.1333333333332</v>
      </c>
      <c r="I55" s="232">
        <v>4429.5666666666657</v>
      </c>
      <c r="J55" s="232">
        <v>4473.1333333333332</v>
      </c>
      <c r="K55" s="231">
        <v>4386</v>
      </c>
      <c r="L55" s="231">
        <v>4260</v>
      </c>
      <c r="M55" s="231">
        <v>2.3187600000000002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284</v>
      </c>
      <c r="D56" s="232">
        <v>282.18333333333334</v>
      </c>
      <c r="E56" s="232">
        <v>278.91666666666669</v>
      </c>
      <c r="F56" s="232">
        <v>273.83333333333337</v>
      </c>
      <c r="G56" s="232">
        <v>270.56666666666672</v>
      </c>
      <c r="H56" s="232">
        <v>287.26666666666665</v>
      </c>
      <c r="I56" s="232">
        <v>290.5333333333333</v>
      </c>
      <c r="J56" s="232">
        <v>295.61666666666662</v>
      </c>
      <c r="K56" s="231">
        <v>285.45</v>
      </c>
      <c r="L56" s="231">
        <v>277.10000000000002</v>
      </c>
      <c r="M56" s="231">
        <v>73.301050000000004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754.6</v>
      </c>
      <c r="D57" s="232">
        <v>751.65</v>
      </c>
      <c r="E57" s="232">
        <v>745.15</v>
      </c>
      <c r="F57" s="232">
        <v>735.7</v>
      </c>
      <c r="G57" s="232">
        <v>729.2</v>
      </c>
      <c r="H57" s="232">
        <v>761.09999999999991</v>
      </c>
      <c r="I57" s="232">
        <v>767.59999999999991</v>
      </c>
      <c r="J57" s="232">
        <v>777.04999999999984</v>
      </c>
      <c r="K57" s="231">
        <v>758.15</v>
      </c>
      <c r="L57" s="231">
        <v>742.2</v>
      </c>
      <c r="M57" s="231">
        <v>18.96931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862.35</v>
      </c>
      <c r="D58" s="232">
        <v>865.11666666666667</v>
      </c>
      <c r="E58" s="232">
        <v>857.83333333333337</v>
      </c>
      <c r="F58" s="232">
        <v>853.31666666666672</v>
      </c>
      <c r="G58" s="232">
        <v>846.03333333333342</v>
      </c>
      <c r="H58" s="232">
        <v>869.63333333333333</v>
      </c>
      <c r="I58" s="232">
        <v>876.91666666666663</v>
      </c>
      <c r="J58" s="232">
        <v>881.43333333333328</v>
      </c>
      <c r="K58" s="231">
        <v>872.4</v>
      </c>
      <c r="L58" s="231">
        <v>860.6</v>
      </c>
      <c r="M58" s="231">
        <v>8.88443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1352.75</v>
      </c>
      <c r="D59" s="232">
        <v>1362.2</v>
      </c>
      <c r="E59" s="232">
        <v>1340.5500000000002</v>
      </c>
      <c r="F59" s="232">
        <v>1328.3500000000001</v>
      </c>
      <c r="G59" s="232">
        <v>1306.7000000000003</v>
      </c>
      <c r="H59" s="232">
        <v>1374.4</v>
      </c>
      <c r="I59" s="232">
        <v>1396.0500000000002</v>
      </c>
      <c r="J59" s="232">
        <v>1408.25</v>
      </c>
      <c r="K59" s="231">
        <v>1383.85</v>
      </c>
      <c r="L59" s="231">
        <v>1350</v>
      </c>
      <c r="M59" s="231">
        <v>0.51012000000000002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217.05</v>
      </c>
      <c r="D60" s="232">
        <v>217.31666666666669</v>
      </c>
      <c r="E60" s="232">
        <v>215.68333333333339</v>
      </c>
      <c r="F60" s="232">
        <v>214.31666666666669</v>
      </c>
      <c r="G60" s="232">
        <v>212.68333333333339</v>
      </c>
      <c r="H60" s="232">
        <v>218.68333333333339</v>
      </c>
      <c r="I60" s="232">
        <v>220.31666666666666</v>
      </c>
      <c r="J60" s="232">
        <v>221.68333333333339</v>
      </c>
      <c r="K60" s="231">
        <v>218.95</v>
      </c>
      <c r="L60" s="231">
        <v>215.95</v>
      </c>
      <c r="M60" s="231">
        <v>39.98751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3712.6</v>
      </c>
      <c r="D61" s="232">
        <v>3738.5</v>
      </c>
      <c r="E61" s="232">
        <v>3677.2</v>
      </c>
      <c r="F61" s="232">
        <v>3641.7999999999997</v>
      </c>
      <c r="G61" s="232">
        <v>3580.4999999999995</v>
      </c>
      <c r="H61" s="232">
        <v>3773.9</v>
      </c>
      <c r="I61" s="232">
        <v>3835.2000000000003</v>
      </c>
      <c r="J61" s="232">
        <v>3870.6000000000004</v>
      </c>
      <c r="K61" s="231">
        <v>3799.8</v>
      </c>
      <c r="L61" s="231">
        <v>3703.1</v>
      </c>
      <c r="M61" s="231">
        <v>2.47105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1495.9</v>
      </c>
      <c r="D62" s="232">
        <v>1496.0666666666668</v>
      </c>
      <c r="E62" s="232">
        <v>1489.2333333333336</v>
      </c>
      <c r="F62" s="232">
        <v>1482.5666666666668</v>
      </c>
      <c r="G62" s="232">
        <v>1475.7333333333336</v>
      </c>
      <c r="H62" s="232">
        <v>1502.7333333333336</v>
      </c>
      <c r="I62" s="232">
        <v>1509.5666666666671</v>
      </c>
      <c r="J62" s="232">
        <v>1516.2333333333336</v>
      </c>
      <c r="K62" s="231">
        <v>1502.9</v>
      </c>
      <c r="L62" s="231">
        <v>1489.4</v>
      </c>
      <c r="M62" s="231">
        <v>2.5700400000000001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595.6</v>
      </c>
      <c r="D63" s="232">
        <v>594.16666666666663</v>
      </c>
      <c r="E63" s="232">
        <v>590.18333333333328</v>
      </c>
      <c r="F63" s="232">
        <v>584.76666666666665</v>
      </c>
      <c r="G63" s="232">
        <v>580.7833333333333</v>
      </c>
      <c r="H63" s="232">
        <v>599.58333333333326</v>
      </c>
      <c r="I63" s="232">
        <v>603.56666666666661</v>
      </c>
      <c r="J63" s="232">
        <v>608.98333333333323</v>
      </c>
      <c r="K63" s="231">
        <v>598.15</v>
      </c>
      <c r="L63" s="231">
        <v>588.75</v>
      </c>
      <c r="M63" s="231">
        <v>9.3744899999999998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862.4</v>
      </c>
      <c r="D64" s="232">
        <v>856.1</v>
      </c>
      <c r="E64" s="232">
        <v>847.80000000000007</v>
      </c>
      <c r="F64" s="232">
        <v>833.2</v>
      </c>
      <c r="G64" s="232">
        <v>824.90000000000009</v>
      </c>
      <c r="H64" s="232">
        <v>870.7</v>
      </c>
      <c r="I64" s="232">
        <v>879</v>
      </c>
      <c r="J64" s="232">
        <v>893.6</v>
      </c>
      <c r="K64" s="231">
        <v>864.4</v>
      </c>
      <c r="L64" s="231">
        <v>841.5</v>
      </c>
      <c r="M64" s="231">
        <v>2.9207000000000001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292.25</v>
      </c>
      <c r="D65" s="232">
        <v>289.81666666666666</v>
      </c>
      <c r="E65" s="232">
        <v>283.68333333333334</v>
      </c>
      <c r="F65" s="232">
        <v>275.11666666666667</v>
      </c>
      <c r="G65" s="232">
        <v>268.98333333333335</v>
      </c>
      <c r="H65" s="232">
        <v>298.38333333333333</v>
      </c>
      <c r="I65" s="232">
        <v>304.51666666666665</v>
      </c>
      <c r="J65" s="232">
        <v>313.08333333333331</v>
      </c>
      <c r="K65" s="231">
        <v>295.95</v>
      </c>
      <c r="L65" s="231">
        <v>281.25</v>
      </c>
      <c r="M65" s="231">
        <v>38.17756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1635.25</v>
      </c>
      <c r="D66" s="232">
        <v>1637</v>
      </c>
      <c r="E66" s="232">
        <v>1611.85</v>
      </c>
      <c r="F66" s="232">
        <v>1588.4499999999998</v>
      </c>
      <c r="G66" s="232">
        <v>1563.2999999999997</v>
      </c>
      <c r="H66" s="232">
        <v>1660.4</v>
      </c>
      <c r="I66" s="232">
        <v>1685.5500000000002</v>
      </c>
      <c r="J66" s="232">
        <v>1708.9500000000003</v>
      </c>
      <c r="K66" s="231">
        <v>1662.15</v>
      </c>
      <c r="L66" s="231">
        <v>1613.6</v>
      </c>
      <c r="M66" s="231">
        <v>6.8844399999999997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367.45</v>
      </c>
      <c r="D67" s="232">
        <v>368.71666666666664</v>
      </c>
      <c r="E67" s="232">
        <v>365.0333333333333</v>
      </c>
      <c r="F67" s="232">
        <v>362.61666666666667</v>
      </c>
      <c r="G67" s="232">
        <v>358.93333333333334</v>
      </c>
      <c r="H67" s="232">
        <v>371.13333333333327</v>
      </c>
      <c r="I67" s="232">
        <v>374.81666666666655</v>
      </c>
      <c r="J67" s="232">
        <v>377.23333333333323</v>
      </c>
      <c r="K67" s="231">
        <v>372.4</v>
      </c>
      <c r="L67" s="231">
        <v>366.3</v>
      </c>
      <c r="M67" s="231">
        <v>29.80424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532.29999999999995</v>
      </c>
      <c r="D68" s="232">
        <v>534.43333333333339</v>
      </c>
      <c r="E68" s="232">
        <v>529.01666666666677</v>
      </c>
      <c r="F68" s="232">
        <v>525.73333333333335</v>
      </c>
      <c r="G68" s="232">
        <v>520.31666666666672</v>
      </c>
      <c r="H68" s="232">
        <v>537.71666666666681</v>
      </c>
      <c r="I68" s="232">
        <v>543.13333333333333</v>
      </c>
      <c r="J68" s="232">
        <v>546.41666666666686</v>
      </c>
      <c r="K68" s="231">
        <v>539.85</v>
      </c>
      <c r="L68" s="231">
        <v>531.15</v>
      </c>
      <c r="M68" s="231">
        <v>16.455629999999999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1822.7</v>
      </c>
      <c r="D69" s="232">
        <v>1815.25</v>
      </c>
      <c r="E69" s="232">
        <v>1802.5</v>
      </c>
      <c r="F69" s="232">
        <v>1782.3</v>
      </c>
      <c r="G69" s="232">
        <v>1769.55</v>
      </c>
      <c r="H69" s="232">
        <v>1835.45</v>
      </c>
      <c r="I69" s="232">
        <v>1848.2</v>
      </c>
      <c r="J69" s="232">
        <v>1868.4</v>
      </c>
      <c r="K69" s="231">
        <v>1828</v>
      </c>
      <c r="L69" s="231">
        <v>1795.05</v>
      </c>
      <c r="M69" s="231">
        <v>3.38835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1795.7</v>
      </c>
      <c r="D70" s="232">
        <v>1804.55</v>
      </c>
      <c r="E70" s="232">
        <v>1781.1499999999999</v>
      </c>
      <c r="F70" s="232">
        <v>1766.6</v>
      </c>
      <c r="G70" s="232">
        <v>1743.1999999999998</v>
      </c>
      <c r="H70" s="232">
        <v>1819.1</v>
      </c>
      <c r="I70" s="232">
        <v>1842.5</v>
      </c>
      <c r="J70" s="232">
        <v>1857.05</v>
      </c>
      <c r="K70" s="231">
        <v>1827.95</v>
      </c>
      <c r="L70" s="231">
        <v>1790</v>
      </c>
      <c r="M70" s="231">
        <v>2.1437900000000001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328.9</v>
      </c>
      <c r="D71" s="232">
        <v>329.08333333333331</v>
      </c>
      <c r="E71" s="232">
        <v>324.86666666666662</v>
      </c>
      <c r="F71" s="232">
        <v>320.83333333333331</v>
      </c>
      <c r="G71" s="232">
        <v>316.61666666666662</v>
      </c>
      <c r="H71" s="232">
        <v>333.11666666666662</v>
      </c>
      <c r="I71" s="232">
        <v>337.33333333333331</v>
      </c>
      <c r="J71" s="232">
        <v>341.36666666666662</v>
      </c>
      <c r="K71" s="231">
        <v>333.3</v>
      </c>
      <c r="L71" s="231">
        <v>325.05</v>
      </c>
      <c r="M71" s="231">
        <v>5.5739400000000003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2767.9</v>
      </c>
      <c r="D72" s="232">
        <v>2784.2999999999997</v>
      </c>
      <c r="E72" s="232">
        <v>2745.5999999999995</v>
      </c>
      <c r="F72" s="232">
        <v>2723.2999999999997</v>
      </c>
      <c r="G72" s="232">
        <v>2684.5999999999995</v>
      </c>
      <c r="H72" s="232">
        <v>2806.5999999999995</v>
      </c>
      <c r="I72" s="232">
        <v>2845.2999999999993</v>
      </c>
      <c r="J72" s="232">
        <v>2867.5999999999995</v>
      </c>
      <c r="K72" s="231">
        <v>2823</v>
      </c>
      <c r="L72" s="231">
        <v>2762</v>
      </c>
      <c r="M72" s="231">
        <v>4.0321400000000001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2900.05</v>
      </c>
      <c r="D73" s="232">
        <v>2914.3666666666668</v>
      </c>
      <c r="E73" s="232">
        <v>2880.6833333333334</v>
      </c>
      <c r="F73" s="232">
        <v>2861.3166666666666</v>
      </c>
      <c r="G73" s="232">
        <v>2827.6333333333332</v>
      </c>
      <c r="H73" s="232">
        <v>2933.7333333333336</v>
      </c>
      <c r="I73" s="232">
        <v>2967.416666666667</v>
      </c>
      <c r="J73" s="232">
        <v>2986.7833333333338</v>
      </c>
      <c r="K73" s="231">
        <v>2948.05</v>
      </c>
      <c r="L73" s="231">
        <v>2895</v>
      </c>
      <c r="M73" s="231">
        <v>1.82196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1779.85</v>
      </c>
      <c r="D74" s="232">
        <v>1787.7333333333333</v>
      </c>
      <c r="E74" s="232">
        <v>1765.2166666666667</v>
      </c>
      <c r="F74" s="232">
        <v>1750.5833333333333</v>
      </c>
      <c r="G74" s="232">
        <v>1728.0666666666666</v>
      </c>
      <c r="H74" s="232">
        <v>1802.3666666666668</v>
      </c>
      <c r="I74" s="232">
        <v>1824.8833333333337</v>
      </c>
      <c r="J74" s="232">
        <v>1839.5166666666669</v>
      </c>
      <c r="K74" s="231">
        <v>1810.25</v>
      </c>
      <c r="L74" s="231">
        <v>1773.1</v>
      </c>
      <c r="M74" s="231">
        <v>1.5608200000000001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4419.3500000000004</v>
      </c>
      <c r="D75" s="232">
        <v>4436.1833333333334</v>
      </c>
      <c r="E75" s="232">
        <v>4392.3666666666668</v>
      </c>
      <c r="F75" s="232">
        <v>4365.3833333333332</v>
      </c>
      <c r="G75" s="232">
        <v>4321.5666666666666</v>
      </c>
      <c r="H75" s="232">
        <v>4463.166666666667</v>
      </c>
      <c r="I75" s="232">
        <v>4506.9833333333345</v>
      </c>
      <c r="J75" s="232">
        <v>4533.9666666666672</v>
      </c>
      <c r="K75" s="231">
        <v>4480</v>
      </c>
      <c r="L75" s="231">
        <v>4409.2</v>
      </c>
      <c r="M75" s="231">
        <v>3.9692799999999999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2934.8</v>
      </c>
      <c r="D76" s="232">
        <v>2945.6</v>
      </c>
      <c r="E76" s="232">
        <v>2916.2</v>
      </c>
      <c r="F76" s="232">
        <v>2897.6</v>
      </c>
      <c r="G76" s="232">
        <v>2868.2</v>
      </c>
      <c r="H76" s="232">
        <v>2964.2</v>
      </c>
      <c r="I76" s="232">
        <v>2993.6000000000004</v>
      </c>
      <c r="J76" s="232">
        <v>3012.2</v>
      </c>
      <c r="K76" s="231">
        <v>2975</v>
      </c>
      <c r="L76" s="231">
        <v>2927</v>
      </c>
      <c r="M76" s="231">
        <v>4.9009200000000002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345</v>
      </c>
      <c r="D77" s="232">
        <v>344.5</v>
      </c>
      <c r="E77" s="232">
        <v>342.2</v>
      </c>
      <c r="F77" s="232">
        <v>339.4</v>
      </c>
      <c r="G77" s="232">
        <v>337.09999999999997</v>
      </c>
      <c r="H77" s="232">
        <v>347.3</v>
      </c>
      <c r="I77" s="232">
        <v>349.59999999999997</v>
      </c>
      <c r="J77" s="232">
        <v>352.40000000000003</v>
      </c>
      <c r="K77" s="231">
        <v>346.8</v>
      </c>
      <c r="L77" s="231">
        <v>341.7</v>
      </c>
      <c r="M77" s="231">
        <v>3.2214200000000002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1898.45</v>
      </c>
      <c r="D78" s="232">
        <v>1905.95</v>
      </c>
      <c r="E78" s="232">
        <v>1886.9</v>
      </c>
      <c r="F78" s="232">
        <v>1875.3500000000001</v>
      </c>
      <c r="G78" s="232">
        <v>1856.3000000000002</v>
      </c>
      <c r="H78" s="232">
        <v>1917.5</v>
      </c>
      <c r="I78" s="232">
        <v>1936.5499999999997</v>
      </c>
      <c r="J78" s="232">
        <v>1948.1</v>
      </c>
      <c r="K78" s="231">
        <v>1925</v>
      </c>
      <c r="L78" s="231">
        <v>1894.4</v>
      </c>
      <c r="M78" s="231">
        <v>1.8199700000000001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139.6</v>
      </c>
      <c r="D79" s="232">
        <v>139.95000000000002</v>
      </c>
      <c r="E79" s="232">
        <v>138.25000000000003</v>
      </c>
      <c r="F79" s="232">
        <v>136.9</v>
      </c>
      <c r="G79" s="232">
        <v>135.20000000000002</v>
      </c>
      <c r="H79" s="232">
        <v>141.30000000000004</v>
      </c>
      <c r="I79" s="232">
        <v>143.00000000000003</v>
      </c>
      <c r="J79" s="232">
        <v>144.35000000000005</v>
      </c>
      <c r="K79" s="231">
        <v>141.65</v>
      </c>
      <c r="L79" s="231">
        <v>138.6</v>
      </c>
      <c r="M79" s="231">
        <v>26.38231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128.80000000000001</v>
      </c>
      <c r="D80" s="232">
        <v>128.71666666666667</v>
      </c>
      <c r="E80" s="232">
        <v>127.68333333333334</v>
      </c>
      <c r="F80" s="232">
        <v>126.56666666666666</v>
      </c>
      <c r="G80" s="232">
        <v>125.53333333333333</v>
      </c>
      <c r="H80" s="232">
        <v>129.83333333333334</v>
      </c>
      <c r="I80" s="232">
        <v>130.8666666666667</v>
      </c>
      <c r="J80" s="232">
        <v>131.98333333333335</v>
      </c>
      <c r="K80" s="231">
        <v>129.75</v>
      </c>
      <c r="L80" s="231">
        <v>127.6</v>
      </c>
      <c r="M80" s="231">
        <v>77.191720000000004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253.8</v>
      </c>
      <c r="D81" s="232">
        <v>255.61666666666667</v>
      </c>
      <c r="E81" s="232">
        <v>249.43333333333334</v>
      </c>
      <c r="F81" s="232">
        <v>245.06666666666666</v>
      </c>
      <c r="G81" s="232">
        <v>238.88333333333333</v>
      </c>
      <c r="H81" s="232">
        <v>259.98333333333335</v>
      </c>
      <c r="I81" s="232">
        <v>266.16666666666674</v>
      </c>
      <c r="J81" s="232">
        <v>270.53333333333336</v>
      </c>
      <c r="K81" s="231">
        <v>261.8</v>
      </c>
      <c r="L81" s="231">
        <v>251.25</v>
      </c>
      <c r="M81" s="231">
        <v>10.4148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105.1</v>
      </c>
      <c r="D82" s="232">
        <v>105.7</v>
      </c>
      <c r="E82" s="232">
        <v>103.80000000000001</v>
      </c>
      <c r="F82" s="232">
        <v>102.50000000000001</v>
      </c>
      <c r="G82" s="232">
        <v>100.60000000000002</v>
      </c>
      <c r="H82" s="232">
        <v>107</v>
      </c>
      <c r="I82" s="232">
        <v>108.9</v>
      </c>
      <c r="J82" s="232">
        <v>110.19999999999999</v>
      </c>
      <c r="K82" s="231">
        <v>107.6</v>
      </c>
      <c r="L82" s="231">
        <v>104.4</v>
      </c>
      <c r="M82" s="231">
        <v>266.05734999999999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1224.55</v>
      </c>
      <c r="D83" s="232">
        <v>1221.8833333333334</v>
      </c>
      <c r="E83" s="232">
        <v>1163.7666666666669</v>
      </c>
      <c r="F83" s="232">
        <v>1102.9833333333333</v>
      </c>
      <c r="G83" s="232">
        <v>1044.8666666666668</v>
      </c>
      <c r="H83" s="232">
        <v>1282.666666666667</v>
      </c>
      <c r="I83" s="232">
        <v>1340.7833333333333</v>
      </c>
      <c r="J83" s="232">
        <v>1401.5666666666671</v>
      </c>
      <c r="K83" s="231">
        <v>1280</v>
      </c>
      <c r="L83" s="231">
        <v>1161.0999999999999</v>
      </c>
      <c r="M83" s="231">
        <v>6.2972999999999999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943.6</v>
      </c>
      <c r="D84" s="232">
        <v>949.54999999999984</v>
      </c>
      <c r="E84" s="232">
        <v>935.09999999999968</v>
      </c>
      <c r="F84" s="232">
        <v>926.5999999999998</v>
      </c>
      <c r="G84" s="232">
        <v>912.14999999999964</v>
      </c>
      <c r="H84" s="232">
        <v>958.04999999999973</v>
      </c>
      <c r="I84" s="232">
        <v>972.49999999999977</v>
      </c>
      <c r="J84" s="232">
        <v>980.99999999999977</v>
      </c>
      <c r="K84" s="231">
        <v>964</v>
      </c>
      <c r="L84" s="231">
        <v>941.05</v>
      </c>
      <c r="M84" s="231">
        <v>12.582649999999999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1097.45</v>
      </c>
      <c r="D85" s="232">
        <v>1102.45</v>
      </c>
      <c r="E85" s="232">
        <v>1090</v>
      </c>
      <c r="F85" s="232">
        <v>1082.55</v>
      </c>
      <c r="G85" s="232">
        <v>1070.0999999999999</v>
      </c>
      <c r="H85" s="232">
        <v>1109.9000000000001</v>
      </c>
      <c r="I85" s="232">
        <v>1122.3500000000004</v>
      </c>
      <c r="J85" s="232">
        <v>1129.8000000000002</v>
      </c>
      <c r="K85" s="231">
        <v>1114.9000000000001</v>
      </c>
      <c r="L85" s="231">
        <v>1095</v>
      </c>
      <c r="M85" s="231">
        <v>3.01416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1606.2</v>
      </c>
      <c r="D86" s="232">
        <v>1600.9833333333333</v>
      </c>
      <c r="E86" s="232">
        <v>1592.9666666666667</v>
      </c>
      <c r="F86" s="232">
        <v>1579.7333333333333</v>
      </c>
      <c r="G86" s="232">
        <v>1571.7166666666667</v>
      </c>
      <c r="H86" s="232">
        <v>1614.2166666666667</v>
      </c>
      <c r="I86" s="232">
        <v>1622.2333333333336</v>
      </c>
      <c r="J86" s="232">
        <v>1635.4666666666667</v>
      </c>
      <c r="K86" s="231">
        <v>1609</v>
      </c>
      <c r="L86" s="231">
        <v>1587.75</v>
      </c>
      <c r="M86" s="231">
        <v>5.6856099999999996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501.15</v>
      </c>
      <c r="D87" s="232">
        <v>502.05</v>
      </c>
      <c r="E87" s="232">
        <v>494.1</v>
      </c>
      <c r="F87" s="232">
        <v>487.05</v>
      </c>
      <c r="G87" s="232">
        <v>479.1</v>
      </c>
      <c r="H87" s="232">
        <v>509.1</v>
      </c>
      <c r="I87" s="232">
        <v>517.04999999999995</v>
      </c>
      <c r="J87" s="232">
        <v>524.1</v>
      </c>
      <c r="K87" s="231">
        <v>510</v>
      </c>
      <c r="L87" s="231">
        <v>495</v>
      </c>
      <c r="M87" s="231">
        <v>13.78566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272.45</v>
      </c>
      <c r="D88" s="232">
        <v>271.63333333333338</v>
      </c>
      <c r="E88" s="232">
        <v>268.51666666666677</v>
      </c>
      <c r="F88" s="232">
        <v>264.58333333333337</v>
      </c>
      <c r="G88" s="232">
        <v>261.46666666666675</v>
      </c>
      <c r="H88" s="232">
        <v>275.56666666666678</v>
      </c>
      <c r="I88" s="232">
        <v>278.68333333333345</v>
      </c>
      <c r="J88" s="232">
        <v>282.61666666666679</v>
      </c>
      <c r="K88" s="231">
        <v>274.75</v>
      </c>
      <c r="L88" s="231">
        <v>267.7</v>
      </c>
      <c r="M88" s="231">
        <v>4.4403100000000002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1083.9000000000001</v>
      </c>
      <c r="D89" s="232">
        <v>1087.8</v>
      </c>
      <c r="E89" s="232">
        <v>1073.1999999999998</v>
      </c>
      <c r="F89" s="232">
        <v>1062.4999999999998</v>
      </c>
      <c r="G89" s="232">
        <v>1047.8999999999996</v>
      </c>
      <c r="H89" s="232">
        <v>1098.5</v>
      </c>
      <c r="I89" s="232">
        <v>1113.0999999999999</v>
      </c>
      <c r="J89" s="232">
        <v>1123.8000000000002</v>
      </c>
      <c r="K89" s="231">
        <v>1102.4000000000001</v>
      </c>
      <c r="L89" s="231">
        <v>1077.0999999999999</v>
      </c>
      <c r="M89" s="231">
        <v>24.211269999999999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1764.2</v>
      </c>
      <c r="D90" s="232">
        <v>1741.0833333333333</v>
      </c>
      <c r="E90" s="232">
        <v>1713.2666666666664</v>
      </c>
      <c r="F90" s="232">
        <v>1662.3333333333333</v>
      </c>
      <c r="G90" s="232">
        <v>1634.5166666666664</v>
      </c>
      <c r="H90" s="232">
        <v>1792.0166666666664</v>
      </c>
      <c r="I90" s="232">
        <v>1819.8333333333335</v>
      </c>
      <c r="J90" s="232">
        <v>1870.7666666666664</v>
      </c>
      <c r="K90" s="231">
        <v>1768.9</v>
      </c>
      <c r="L90" s="231">
        <v>1690.15</v>
      </c>
      <c r="M90" s="231">
        <v>18.831430000000001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1579.45</v>
      </c>
      <c r="D91" s="232">
        <v>1572.7166666666665</v>
      </c>
      <c r="E91" s="232">
        <v>1562.9333333333329</v>
      </c>
      <c r="F91" s="232">
        <v>1546.4166666666665</v>
      </c>
      <c r="G91" s="232">
        <v>1536.633333333333</v>
      </c>
      <c r="H91" s="232">
        <v>1589.2333333333329</v>
      </c>
      <c r="I91" s="232">
        <v>1599.0166666666662</v>
      </c>
      <c r="J91" s="232">
        <v>1615.5333333333328</v>
      </c>
      <c r="K91" s="231">
        <v>1582.5</v>
      </c>
      <c r="L91" s="231">
        <v>1556.2</v>
      </c>
      <c r="M91" s="231">
        <v>165.25246999999999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482.75</v>
      </c>
      <c r="D92" s="232">
        <v>477.75</v>
      </c>
      <c r="E92" s="232">
        <v>471.5</v>
      </c>
      <c r="F92" s="232">
        <v>460.25</v>
      </c>
      <c r="G92" s="232">
        <v>454</v>
      </c>
      <c r="H92" s="232">
        <v>489</v>
      </c>
      <c r="I92" s="232">
        <v>495.25</v>
      </c>
      <c r="J92" s="232">
        <v>506.5</v>
      </c>
      <c r="K92" s="231">
        <v>484</v>
      </c>
      <c r="L92" s="231">
        <v>466.5</v>
      </c>
      <c r="M92" s="231">
        <v>43.635829999999999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1202.3499999999999</v>
      </c>
      <c r="D93" s="232">
        <v>1195.2833333333335</v>
      </c>
      <c r="E93" s="232">
        <v>1183.116666666667</v>
      </c>
      <c r="F93" s="232">
        <v>1163.8833333333334</v>
      </c>
      <c r="G93" s="232">
        <v>1151.7166666666669</v>
      </c>
      <c r="H93" s="232">
        <v>1214.5166666666671</v>
      </c>
      <c r="I93" s="232">
        <v>1226.6833333333336</v>
      </c>
      <c r="J93" s="232">
        <v>1245.9166666666672</v>
      </c>
      <c r="K93" s="231">
        <v>1207.45</v>
      </c>
      <c r="L93" s="231">
        <v>1176.05</v>
      </c>
      <c r="M93" s="231">
        <v>5.2454000000000001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2349.0500000000002</v>
      </c>
      <c r="D94" s="232">
        <v>2345.4666666666667</v>
      </c>
      <c r="E94" s="232">
        <v>2334.5833333333335</v>
      </c>
      <c r="F94" s="232">
        <v>2320.1166666666668</v>
      </c>
      <c r="G94" s="232">
        <v>2309.2333333333336</v>
      </c>
      <c r="H94" s="232">
        <v>2359.9333333333334</v>
      </c>
      <c r="I94" s="232">
        <v>2370.8166666666666</v>
      </c>
      <c r="J94" s="232">
        <v>2385.2833333333333</v>
      </c>
      <c r="K94" s="231">
        <v>2356.35</v>
      </c>
      <c r="L94" s="231">
        <v>2331</v>
      </c>
      <c r="M94" s="231">
        <v>2.9114200000000001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388.55</v>
      </c>
      <c r="D95" s="232">
        <v>388.03333333333336</v>
      </c>
      <c r="E95" s="232">
        <v>385.4666666666667</v>
      </c>
      <c r="F95" s="232">
        <v>382.38333333333333</v>
      </c>
      <c r="G95" s="232">
        <v>379.81666666666666</v>
      </c>
      <c r="H95" s="232">
        <v>391.11666666666673</v>
      </c>
      <c r="I95" s="232">
        <v>393.68333333333345</v>
      </c>
      <c r="J95" s="232">
        <v>396.76666666666677</v>
      </c>
      <c r="K95" s="231">
        <v>390.6</v>
      </c>
      <c r="L95" s="231">
        <v>384.95</v>
      </c>
      <c r="M95" s="231">
        <v>60.800020000000004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2655.55</v>
      </c>
      <c r="D96" s="232">
        <v>2639.85</v>
      </c>
      <c r="E96" s="232">
        <v>2607.6999999999998</v>
      </c>
      <c r="F96" s="232">
        <v>2559.85</v>
      </c>
      <c r="G96" s="232">
        <v>2527.6999999999998</v>
      </c>
      <c r="H96" s="232">
        <v>2687.7</v>
      </c>
      <c r="I96" s="232">
        <v>2719.8500000000004</v>
      </c>
      <c r="J96" s="232">
        <v>2767.7</v>
      </c>
      <c r="K96" s="231">
        <v>2672</v>
      </c>
      <c r="L96" s="231">
        <v>2592</v>
      </c>
      <c r="M96" s="231">
        <v>13.23667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244.75</v>
      </c>
      <c r="D97" s="232">
        <v>244.85</v>
      </c>
      <c r="E97" s="232">
        <v>242</v>
      </c>
      <c r="F97" s="232">
        <v>239.25</v>
      </c>
      <c r="G97" s="232">
        <v>236.4</v>
      </c>
      <c r="H97" s="232">
        <v>247.6</v>
      </c>
      <c r="I97" s="232">
        <v>250.44999999999996</v>
      </c>
      <c r="J97" s="232">
        <v>253.2</v>
      </c>
      <c r="K97" s="231">
        <v>247.7</v>
      </c>
      <c r="L97" s="231">
        <v>242.1</v>
      </c>
      <c r="M97" s="231">
        <v>33.596080000000001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2462.6</v>
      </c>
      <c r="D98" s="232">
        <v>2481.5333333333333</v>
      </c>
      <c r="E98" s="232">
        <v>2439.8166666666666</v>
      </c>
      <c r="F98" s="232">
        <v>2417.0333333333333</v>
      </c>
      <c r="G98" s="232">
        <v>2375.3166666666666</v>
      </c>
      <c r="H98" s="232">
        <v>2504.3166666666666</v>
      </c>
      <c r="I98" s="232">
        <v>2546.0333333333328</v>
      </c>
      <c r="J98" s="232">
        <v>2568.8166666666666</v>
      </c>
      <c r="K98" s="231">
        <v>2523.25</v>
      </c>
      <c r="L98" s="231">
        <v>2458.75</v>
      </c>
      <c r="M98" s="231">
        <v>15.951610000000001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310.60000000000002</v>
      </c>
      <c r="D99" s="232">
        <v>311.90000000000003</v>
      </c>
      <c r="E99" s="232">
        <v>307.80000000000007</v>
      </c>
      <c r="F99" s="232">
        <v>305.00000000000006</v>
      </c>
      <c r="G99" s="232">
        <v>300.90000000000009</v>
      </c>
      <c r="H99" s="232">
        <v>314.70000000000005</v>
      </c>
      <c r="I99" s="232">
        <v>318.80000000000007</v>
      </c>
      <c r="J99" s="232">
        <v>321.60000000000002</v>
      </c>
      <c r="K99" s="231">
        <v>316</v>
      </c>
      <c r="L99" s="231">
        <v>309.10000000000002</v>
      </c>
      <c r="M99" s="231">
        <v>15.662599999999999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35390.65</v>
      </c>
      <c r="D100" s="232">
        <v>35230.216666666667</v>
      </c>
      <c r="E100" s="232">
        <v>34960.433333333334</v>
      </c>
      <c r="F100" s="232">
        <v>34530.216666666667</v>
      </c>
      <c r="G100" s="232">
        <v>34260.433333333334</v>
      </c>
      <c r="H100" s="232">
        <v>35660.433333333334</v>
      </c>
      <c r="I100" s="232">
        <v>35930.216666666674</v>
      </c>
      <c r="J100" s="232">
        <v>36360.433333333334</v>
      </c>
      <c r="K100" s="231">
        <v>35500</v>
      </c>
      <c r="L100" s="231">
        <v>34800</v>
      </c>
      <c r="M100" s="231">
        <v>3.4689999999999999E-2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2580.6999999999998</v>
      </c>
      <c r="D101" s="232">
        <v>2572.2833333333333</v>
      </c>
      <c r="E101" s="232">
        <v>2560.5666666666666</v>
      </c>
      <c r="F101" s="232">
        <v>2540.4333333333334</v>
      </c>
      <c r="G101" s="232">
        <v>2528.7166666666667</v>
      </c>
      <c r="H101" s="232">
        <v>2592.4166666666665</v>
      </c>
      <c r="I101" s="232">
        <v>2604.1333333333328</v>
      </c>
      <c r="J101" s="232">
        <v>2624.2666666666664</v>
      </c>
      <c r="K101" s="231">
        <v>2584</v>
      </c>
      <c r="L101" s="231">
        <v>2552.15</v>
      </c>
      <c r="M101" s="231">
        <v>28.624860000000002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852.4</v>
      </c>
      <c r="D102" s="232">
        <v>848.65</v>
      </c>
      <c r="E102" s="232">
        <v>842.8</v>
      </c>
      <c r="F102" s="232">
        <v>833.19999999999993</v>
      </c>
      <c r="G102" s="232">
        <v>827.34999999999991</v>
      </c>
      <c r="H102" s="232">
        <v>858.25</v>
      </c>
      <c r="I102" s="232">
        <v>864.10000000000014</v>
      </c>
      <c r="J102" s="232">
        <v>873.7</v>
      </c>
      <c r="K102" s="231">
        <v>854.5</v>
      </c>
      <c r="L102" s="231">
        <v>839.05</v>
      </c>
      <c r="M102" s="231">
        <v>187.55853999999999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1083.1500000000001</v>
      </c>
      <c r="D103" s="232">
        <v>1080.7333333333333</v>
      </c>
      <c r="E103" s="232">
        <v>1067.5166666666667</v>
      </c>
      <c r="F103" s="232">
        <v>1051.8833333333332</v>
      </c>
      <c r="G103" s="232">
        <v>1038.6666666666665</v>
      </c>
      <c r="H103" s="232">
        <v>1096.3666666666668</v>
      </c>
      <c r="I103" s="232">
        <v>1109.5833333333335</v>
      </c>
      <c r="J103" s="232">
        <v>1125.2166666666669</v>
      </c>
      <c r="K103" s="231">
        <v>1093.95</v>
      </c>
      <c r="L103" s="231">
        <v>1065.0999999999999</v>
      </c>
      <c r="M103" s="231">
        <v>7.0794499999999996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415.9</v>
      </c>
      <c r="D104" s="232">
        <v>414.88333333333338</v>
      </c>
      <c r="E104" s="232">
        <v>405.76666666666677</v>
      </c>
      <c r="F104" s="232">
        <v>395.63333333333338</v>
      </c>
      <c r="G104" s="232">
        <v>386.51666666666677</v>
      </c>
      <c r="H104" s="232">
        <v>425.01666666666677</v>
      </c>
      <c r="I104" s="232">
        <v>434.13333333333344</v>
      </c>
      <c r="J104" s="232">
        <v>444.26666666666677</v>
      </c>
      <c r="K104" s="231">
        <v>424</v>
      </c>
      <c r="L104" s="231">
        <v>404.75</v>
      </c>
      <c r="M104" s="231">
        <v>43.125709999999998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434.2</v>
      </c>
      <c r="D105" s="232">
        <v>435.59999999999997</v>
      </c>
      <c r="E105" s="232">
        <v>430.59999999999991</v>
      </c>
      <c r="F105" s="232">
        <v>426.99999999999994</v>
      </c>
      <c r="G105" s="232">
        <v>421.99999999999989</v>
      </c>
      <c r="H105" s="232">
        <v>439.19999999999993</v>
      </c>
      <c r="I105" s="232">
        <v>444.20000000000005</v>
      </c>
      <c r="J105" s="232">
        <v>447.79999999999995</v>
      </c>
      <c r="K105" s="231">
        <v>440.6</v>
      </c>
      <c r="L105" s="231">
        <v>432</v>
      </c>
      <c r="M105" s="231">
        <v>2.35703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55.7</v>
      </c>
      <c r="D106" s="232">
        <v>55.383333333333326</v>
      </c>
      <c r="E106" s="232">
        <v>54.866666666666653</v>
      </c>
      <c r="F106" s="232">
        <v>54.033333333333324</v>
      </c>
      <c r="G106" s="232">
        <v>53.516666666666652</v>
      </c>
      <c r="H106" s="232">
        <v>56.216666666666654</v>
      </c>
      <c r="I106" s="232">
        <v>56.733333333333334</v>
      </c>
      <c r="J106" s="232">
        <v>57.566666666666656</v>
      </c>
      <c r="K106" s="231">
        <v>55.9</v>
      </c>
      <c r="L106" s="231">
        <v>54.55</v>
      </c>
      <c r="M106" s="231">
        <v>201.86435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376.95</v>
      </c>
      <c r="D107" s="232">
        <v>376.59999999999997</v>
      </c>
      <c r="E107" s="232">
        <v>374.39999999999992</v>
      </c>
      <c r="F107" s="232">
        <v>371.84999999999997</v>
      </c>
      <c r="G107" s="232">
        <v>369.64999999999992</v>
      </c>
      <c r="H107" s="232">
        <v>379.14999999999992</v>
      </c>
      <c r="I107" s="232">
        <v>381.34999999999997</v>
      </c>
      <c r="J107" s="232">
        <v>383.89999999999992</v>
      </c>
      <c r="K107" s="231">
        <v>378.8</v>
      </c>
      <c r="L107" s="231">
        <v>374.05</v>
      </c>
      <c r="M107" s="231">
        <v>116.10832000000001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5102.3</v>
      </c>
      <c r="D108" s="232">
        <v>5047.583333333333</v>
      </c>
      <c r="E108" s="232">
        <v>4955.2166666666662</v>
      </c>
      <c r="F108" s="232">
        <v>4808.1333333333332</v>
      </c>
      <c r="G108" s="232">
        <v>4715.7666666666664</v>
      </c>
      <c r="H108" s="232">
        <v>5194.6666666666661</v>
      </c>
      <c r="I108" s="232">
        <v>5287.0333333333328</v>
      </c>
      <c r="J108" s="232">
        <v>5434.1166666666659</v>
      </c>
      <c r="K108" s="231">
        <v>5139.95</v>
      </c>
      <c r="L108" s="231">
        <v>4900.5</v>
      </c>
      <c r="M108" s="231">
        <v>3.2745500000000001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272.8</v>
      </c>
      <c r="D109" s="232">
        <v>272.05</v>
      </c>
      <c r="E109" s="232">
        <v>268.75</v>
      </c>
      <c r="F109" s="232">
        <v>264.7</v>
      </c>
      <c r="G109" s="232">
        <v>261.39999999999998</v>
      </c>
      <c r="H109" s="232">
        <v>276.10000000000002</v>
      </c>
      <c r="I109" s="232">
        <v>279.40000000000009</v>
      </c>
      <c r="J109" s="232">
        <v>283.45000000000005</v>
      </c>
      <c r="K109" s="231">
        <v>275.35000000000002</v>
      </c>
      <c r="L109" s="231">
        <v>268</v>
      </c>
      <c r="M109" s="231">
        <v>12.311070000000001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150.15</v>
      </c>
      <c r="D110" s="232">
        <v>150.51666666666668</v>
      </c>
      <c r="E110" s="232">
        <v>149.08333333333337</v>
      </c>
      <c r="F110" s="232">
        <v>148.01666666666668</v>
      </c>
      <c r="G110" s="232">
        <v>146.58333333333337</v>
      </c>
      <c r="H110" s="232">
        <v>151.58333333333337</v>
      </c>
      <c r="I110" s="232">
        <v>153.01666666666671</v>
      </c>
      <c r="J110" s="232">
        <v>154.08333333333337</v>
      </c>
      <c r="K110" s="231">
        <v>151.94999999999999</v>
      </c>
      <c r="L110" s="231">
        <v>149.44999999999999</v>
      </c>
      <c r="M110" s="231">
        <v>31.616250000000001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317.85000000000002</v>
      </c>
      <c r="D111" s="232">
        <v>317.90000000000003</v>
      </c>
      <c r="E111" s="232">
        <v>315.90000000000009</v>
      </c>
      <c r="F111" s="232">
        <v>313.95000000000005</v>
      </c>
      <c r="G111" s="232">
        <v>311.9500000000001</v>
      </c>
      <c r="H111" s="232">
        <v>319.85000000000008</v>
      </c>
      <c r="I111" s="232">
        <v>321.84999999999997</v>
      </c>
      <c r="J111" s="232">
        <v>323.80000000000007</v>
      </c>
      <c r="K111" s="231">
        <v>319.89999999999998</v>
      </c>
      <c r="L111" s="231">
        <v>315.95</v>
      </c>
      <c r="M111" s="231">
        <v>17.938079999999999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79.55</v>
      </c>
      <c r="D112" s="232">
        <v>80</v>
      </c>
      <c r="E112" s="232">
        <v>78.849999999999994</v>
      </c>
      <c r="F112" s="232">
        <v>78.149999999999991</v>
      </c>
      <c r="G112" s="232">
        <v>76.999999999999986</v>
      </c>
      <c r="H112" s="232">
        <v>80.7</v>
      </c>
      <c r="I112" s="232">
        <v>81.850000000000009</v>
      </c>
      <c r="J112" s="232">
        <v>82.550000000000011</v>
      </c>
      <c r="K112" s="231">
        <v>81.150000000000006</v>
      </c>
      <c r="L112" s="231">
        <v>79.3</v>
      </c>
      <c r="M112" s="231">
        <v>99.425870000000003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606.75</v>
      </c>
      <c r="D113" s="232">
        <v>605.9</v>
      </c>
      <c r="E113" s="232">
        <v>603</v>
      </c>
      <c r="F113" s="232">
        <v>599.25</v>
      </c>
      <c r="G113" s="232">
        <v>596.35</v>
      </c>
      <c r="H113" s="232">
        <v>609.65</v>
      </c>
      <c r="I113" s="232">
        <v>612.54999999999984</v>
      </c>
      <c r="J113" s="232">
        <v>616.29999999999995</v>
      </c>
      <c r="K113" s="231">
        <v>608.79999999999995</v>
      </c>
      <c r="L113" s="231">
        <v>602.15</v>
      </c>
      <c r="M113" s="231">
        <v>8.2310999999999996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440.5</v>
      </c>
      <c r="D114" s="232">
        <v>439.16666666666669</v>
      </c>
      <c r="E114" s="232">
        <v>435.58333333333337</v>
      </c>
      <c r="F114" s="232">
        <v>430.66666666666669</v>
      </c>
      <c r="G114" s="232">
        <v>427.08333333333337</v>
      </c>
      <c r="H114" s="232">
        <v>444.08333333333337</v>
      </c>
      <c r="I114" s="232">
        <v>447.66666666666674</v>
      </c>
      <c r="J114" s="232">
        <v>452.58333333333337</v>
      </c>
      <c r="K114" s="231">
        <v>442.75</v>
      </c>
      <c r="L114" s="231">
        <v>434.25</v>
      </c>
      <c r="M114" s="231">
        <v>31.299779999999998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151.85</v>
      </c>
      <c r="D115" s="232">
        <v>152.43333333333331</v>
      </c>
      <c r="E115" s="232">
        <v>150.66666666666663</v>
      </c>
      <c r="F115" s="232">
        <v>149.48333333333332</v>
      </c>
      <c r="G115" s="232">
        <v>147.71666666666664</v>
      </c>
      <c r="H115" s="232">
        <v>153.61666666666662</v>
      </c>
      <c r="I115" s="232">
        <v>155.38333333333333</v>
      </c>
      <c r="J115" s="232">
        <v>156.56666666666661</v>
      </c>
      <c r="K115" s="231">
        <v>154.19999999999999</v>
      </c>
      <c r="L115" s="231">
        <v>151.25</v>
      </c>
      <c r="M115" s="231">
        <v>27.08793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1022.85</v>
      </c>
      <c r="D116" s="232">
        <v>1016.2666666666668</v>
      </c>
      <c r="E116" s="232">
        <v>1002.5833333333335</v>
      </c>
      <c r="F116" s="232">
        <v>982.31666666666672</v>
      </c>
      <c r="G116" s="232">
        <v>968.63333333333344</v>
      </c>
      <c r="H116" s="232">
        <v>1036.5333333333335</v>
      </c>
      <c r="I116" s="232">
        <v>1050.2166666666667</v>
      </c>
      <c r="J116" s="232">
        <v>1070.4833333333336</v>
      </c>
      <c r="K116" s="231">
        <v>1029.95</v>
      </c>
      <c r="L116" s="231">
        <v>996</v>
      </c>
      <c r="M116" s="231">
        <v>62.005180000000003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3459.55</v>
      </c>
      <c r="D117" s="232">
        <v>3446.9</v>
      </c>
      <c r="E117" s="232">
        <v>3413.9</v>
      </c>
      <c r="F117" s="232">
        <v>3368.25</v>
      </c>
      <c r="G117" s="232">
        <v>3335.25</v>
      </c>
      <c r="H117" s="232">
        <v>3492.55</v>
      </c>
      <c r="I117" s="232">
        <v>3525.55</v>
      </c>
      <c r="J117" s="232">
        <v>3571.2000000000003</v>
      </c>
      <c r="K117" s="231">
        <v>3479.9</v>
      </c>
      <c r="L117" s="231">
        <v>3401.25</v>
      </c>
      <c r="M117" s="231">
        <v>1.8580300000000001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1390.7</v>
      </c>
      <c r="D118" s="232">
        <v>1395.2333333333333</v>
      </c>
      <c r="E118" s="232">
        <v>1385.4666666666667</v>
      </c>
      <c r="F118" s="232">
        <v>1380.2333333333333</v>
      </c>
      <c r="G118" s="232">
        <v>1370.4666666666667</v>
      </c>
      <c r="H118" s="232">
        <v>1400.4666666666667</v>
      </c>
      <c r="I118" s="232">
        <v>1410.2333333333336</v>
      </c>
      <c r="J118" s="232">
        <v>1415.4666666666667</v>
      </c>
      <c r="K118" s="231">
        <v>1405</v>
      </c>
      <c r="L118" s="231">
        <v>1390</v>
      </c>
      <c r="M118" s="231">
        <v>85.367549999999994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1874.6</v>
      </c>
      <c r="D119" s="232">
        <v>1886.4166666666667</v>
      </c>
      <c r="E119" s="232">
        <v>1853.8333333333335</v>
      </c>
      <c r="F119" s="232">
        <v>1833.0666666666668</v>
      </c>
      <c r="G119" s="232">
        <v>1800.4833333333336</v>
      </c>
      <c r="H119" s="232">
        <v>1907.1833333333334</v>
      </c>
      <c r="I119" s="232">
        <v>1939.7666666666669</v>
      </c>
      <c r="J119" s="232">
        <v>1960.5333333333333</v>
      </c>
      <c r="K119" s="231">
        <v>1919</v>
      </c>
      <c r="L119" s="231">
        <v>1865.65</v>
      </c>
      <c r="M119" s="231">
        <v>4.0894700000000004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779.9</v>
      </c>
      <c r="D120" s="232">
        <v>780.69999999999993</v>
      </c>
      <c r="E120" s="232">
        <v>773.94999999999982</v>
      </c>
      <c r="F120" s="232">
        <v>767.99999999999989</v>
      </c>
      <c r="G120" s="232">
        <v>761.24999999999977</v>
      </c>
      <c r="H120" s="232">
        <v>786.64999999999986</v>
      </c>
      <c r="I120" s="232">
        <v>793.40000000000009</v>
      </c>
      <c r="J120" s="232">
        <v>799.34999999999991</v>
      </c>
      <c r="K120" s="231">
        <v>787.45</v>
      </c>
      <c r="L120" s="231">
        <v>774.75</v>
      </c>
      <c r="M120" s="231">
        <v>1.52769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252.05</v>
      </c>
      <c r="D121" s="232">
        <v>251.63333333333335</v>
      </c>
      <c r="E121" s="232">
        <v>247.7166666666667</v>
      </c>
      <c r="F121" s="232">
        <v>243.38333333333335</v>
      </c>
      <c r="G121" s="232">
        <v>239.4666666666667</v>
      </c>
      <c r="H121" s="232">
        <v>255.9666666666667</v>
      </c>
      <c r="I121" s="232">
        <v>259.88333333333338</v>
      </c>
      <c r="J121" s="232">
        <v>264.2166666666667</v>
      </c>
      <c r="K121" s="231">
        <v>255.55</v>
      </c>
      <c r="L121" s="231">
        <v>247.3</v>
      </c>
      <c r="M121" s="231">
        <v>14.561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665.75</v>
      </c>
      <c r="D122" s="232">
        <v>666.41666666666663</v>
      </c>
      <c r="E122" s="232">
        <v>661.33333333333326</v>
      </c>
      <c r="F122" s="232">
        <v>656.91666666666663</v>
      </c>
      <c r="G122" s="232">
        <v>651.83333333333326</v>
      </c>
      <c r="H122" s="232">
        <v>670.83333333333326</v>
      </c>
      <c r="I122" s="232">
        <v>675.91666666666652</v>
      </c>
      <c r="J122" s="232">
        <v>680.33333333333326</v>
      </c>
      <c r="K122" s="231">
        <v>671.5</v>
      </c>
      <c r="L122" s="231">
        <v>662</v>
      </c>
      <c r="M122" s="231">
        <v>11.33592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559.25</v>
      </c>
      <c r="D123" s="232">
        <v>558.73333333333335</v>
      </c>
      <c r="E123" s="232">
        <v>552.76666666666665</v>
      </c>
      <c r="F123" s="232">
        <v>546.2833333333333</v>
      </c>
      <c r="G123" s="232">
        <v>540.31666666666661</v>
      </c>
      <c r="H123" s="232">
        <v>565.2166666666667</v>
      </c>
      <c r="I123" s="232">
        <v>571.18333333333339</v>
      </c>
      <c r="J123" s="232">
        <v>577.66666666666674</v>
      </c>
      <c r="K123" s="231">
        <v>564.70000000000005</v>
      </c>
      <c r="L123" s="231">
        <v>552.25</v>
      </c>
      <c r="M123" s="231">
        <v>19.485250000000001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445.2</v>
      </c>
      <c r="D124" s="232">
        <v>442.75</v>
      </c>
      <c r="E124" s="232">
        <v>437.5</v>
      </c>
      <c r="F124" s="232">
        <v>429.8</v>
      </c>
      <c r="G124" s="232">
        <v>424.55</v>
      </c>
      <c r="H124" s="232">
        <v>450.45</v>
      </c>
      <c r="I124" s="232">
        <v>455.7</v>
      </c>
      <c r="J124" s="232">
        <v>463.4</v>
      </c>
      <c r="K124" s="231">
        <v>448</v>
      </c>
      <c r="L124" s="231">
        <v>435.05</v>
      </c>
      <c r="M124" s="231">
        <v>27.234290000000001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1706.85</v>
      </c>
      <c r="D125" s="232">
        <v>1703.6000000000001</v>
      </c>
      <c r="E125" s="232">
        <v>1695.2500000000002</v>
      </c>
      <c r="F125" s="232">
        <v>1683.65</v>
      </c>
      <c r="G125" s="232">
        <v>1675.3000000000002</v>
      </c>
      <c r="H125" s="232">
        <v>1715.2000000000003</v>
      </c>
      <c r="I125" s="232">
        <v>1723.5500000000002</v>
      </c>
      <c r="J125" s="232">
        <v>1735.1500000000003</v>
      </c>
      <c r="K125" s="231">
        <v>1711.95</v>
      </c>
      <c r="L125" s="231">
        <v>1692</v>
      </c>
      <c r="M125" s="231">
        <v>18.0518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85.35</v>
      </c>
      <c r="D126" s="232">
        <v>85.066666666666663</v>
      </c>
      <c r="E126" s="232">
        <v>84.383333333333326</v>
      </c>
      <c r="F126" s="232">
        <v>83.416666666666657</v>
      </c>
      <c r="G126" s="232">
        <v>82.73333333333332</v>
      </c>
      <c r="H126" s="232">
        <v>86.033333333333331</v>
      </c>
      <c r="I126" s="232">
        <v>86.716666666666669</v>
      </c>
      <c r="J126" s="232">
        <v>87.683333333333337</v>
      </c>
      <c r="K126" s="231">
        <v>85.75</v>
      </c>
      <c r="L126" s="231">
        <v>84.1</v>
      </c>
      <c r="M126" s="231">
        <v>23.676539999999999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3426.9</v>
      </c>
      <c r="D127" s="232">
        <v>3455.6833333333329</v>
      </c>
      <c r="E127" s="232">
        <v>3383.2166666666658</v>
      </c>
      <c r="F127" s="232">
        <v>3339.5333333333328</v>
      </c>
      <c r="G127" s="232">
        <v>3267.0666666666657</v>
      </c>
      <c r="H127" s="232">
        <v>3499.3666666666659</v>
      </c>
      <c r="I127" s="232">
        <v>3571.833333333333</v>
      </c>
      <c r="J127" s="232">
        <v>3615.516666666666</v>
      </c>
      <c r="K127" s="231">
        <v>3528.15</v>
      </c>
      <c r="L127" s="231">
        <v>3412</v>
      </c>
      <c r="M127" s="231">
        <v>4.0050499999999998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343.5</v>
      </c>
      <c r="D128" s="232">
        <v>344.09999999999997</v>
      </c>
      <c r="E128" s="232">
        <v>340.39999999999992</v>
      </c>
      <c r="F128" s="232">
        <v>337.29999999999995</v>
      </c>
      <c r="G128" s="232">
        <v>333.59999999999991</v>
      </c>
      <c r="H128" s="232">
        <v>347.19999999999993</v>
      </c>
      <c r="I128" s="232">
        <v>350.9</v>
      </c>
      <c r="J128" s="232">
        <v>353.99999999999994</v>
      </c>
      <c r="K128" s="231">
        <v>347.8</v>
      </c>
      <c r="L128" s="231">
        <v>341</v>
      </c>
      <c r="M128" s="231">
        <v>16.047979999999999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4674.1000000000004</v>
      </c>
      <c r="D129" s="232">
        <v>4681.75</v>
      </c>
      <c r="E129" s="232">
        <v>4639.6000000000004</v>
      </c>
      <c r="F129" s="232">
        <v>4605.1000000000004</v>
      </c>
      <c r="G129" s="232">
        <v>4562.9500000000007</v>
      </c>
      <c r="H129" s="232">
        <v>4716.25</v>
      </c>
      <c r="I129" s="232">
        <v>4758.3999999999996</v>
      </c>
      <c r="J129" s="232">
        <v>4792.8999999999996</v>
      </c>
      <c r="K129" s="231">
        <v>4723.8999999999996</v>
      </c>
      <c r="L129" s="231">
        <v>4647.25</v>
      </c>
      <c r="M129" s="231">
        <v>3.3283299999999998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2208.4499999999998</v>
      </c>
      <c r="D130" s="232">
        <v>2205.8166666666666</v>
      </c>
      <c r="E130" s="232">
        <v>2184.6333333333332</v>
      </c>
      <c r="F130" s="232">
        <v>2160.8166666666666</v>
      </c>
      <c r="G130" s="232">
        <v>2139.6333333333332</v>
      </c>
      <c r="H130" s="232">
        <v>2229.6333333333332</v>
      </c>
      <c r="I130" s="232">
        <v>2250.8166666666666</v>
      </c>
      <c r="J130" s="232">
        <v>2274.6333333333332</v>
      </c>
      <c r="K130" s="231">
        <v>2227</v>
      </c>
      <c r="L130" s="231">
        <v>2182</v>
      </c>
      <c r="M130" s="231">
        <v>31.786799999999999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305.35000000000002</v>
      </c>
      <c r="D131" s="232">
        <v>303.56666666666666</v>
      </c>
      <c r="E131" s="232">
        <v>300.63333333333333</v>
      </c>
      <c r="F131" s="232">
        <v>295.91666666666669</v>
      </c>
      <c r="G131" s="232">
        <v>292.98333333333335</v>
      </c>
      <c r="H131" s="232">
        <v>308.2833333333333</v>
      </c>
      <c r="I131" s="232">
        <v>311.21666666666658</v>
      </c>
      <c r="J131" s="232">
        <v>315.93333333333328</v>
      </c>
      <c r="K131" s="231">
        <v>306.5</v>
      </c>
      <c r="L131" s="231">
        <v>298.85000000000002</v>
      </c>
      <c r="M131" s="231">
        <v>10.8223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572.54999999999995</v>
      </c>
      <c r="D132" s="232">
        <v>574.2833333333333</v>
      </c>
      <c r="E132" s="232">
        <v>569.81666666666661</v>
      </c>
      <c r="F132" s="232">
        <v>567.08333333333326</v>
      </c>
      <c r="G132" s="232">
        <v>562.61666666666656</v>
      </c>
      <c r="H132" s="232">
        <v>577.01666666666665</v>
      </c>
      <c r="I132" s="232">
        <v>581.48333333333335</v>
      </c>
      <c r="J132" s="232">
        <v>584.2166666666667</v>
      </c>
      <c r="K132" s="231">
        <v>578.75</v>
      </c>
      <c r="L132" s="231">
        <v>571.54999999999995</v>
      </c>
      <c r="M132" s="231">
        <v>7.7926700000000002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3822.7</v>
      </c>
      <c r="D133" s="232">
        <v>3807.2666666666664</v>
      </c>
      <c r="E133" s="232">
        <v>3766.5333333333328</v>
      </c>
      <c r="F133" s="232">
        <v>3710.3666666666663</v>
      </c>
      <c r="G133" s="232">
        <v>3669.6333333333328</v>
      </c>
      <c r="H133" s="232">
        <v>3863.4333333333329</v>
      </c>
      <c r="I133" s="232">
        <v>3904.1666666666665</v>
      </c>
      <c r="J133" s="232">
        <v>3960.333333333333</v>
      </c>
      <c r="K133" s="231">
        <v>3848</v>
      </c>
      <c r="L133" s="231">
        <v>3751.1</v>
      </c>
      <c r="M133" s="231">
        <v>0.38145000000000001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649.4</v>
      </c>
      <c r="D134" s="232">
        <v>650.31666666666661</v>
      </c>
      <c r="E134" s="232">
        <v>645.18333333333317</v>
      </c>
      <c r="F134" s="232">
        <v>640.96666666666658</v>
      </c>
      <c r="G134" s="232">
        <v>635.83333333333314</v>
      </c>
      <c r="H134" s="232">
        <v>654.53333333333319</v>
      </c>
      <c r="I134" s="232">
        <v>659.66666666666663</v>
      </c>
      <c r="J134" s="232">
        <v>663.88333333333321</v>
      </c>
      <c r="K134" s="231">
        <v>655.45</v>
      </c>
      <c r="L134" s="231">
        <v>646.1</v>
      </c>
      <c r="M134" s="231">
        <v>3.03443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83746</v>
      </c>
      <c r="D135" s="232">
        <v>84229.400000000009</v>
      </c>
      <c r="E135" s="232">
        <v>82748.800000000017</v>
      </c>
      <c r="F135" s="232">
        <v>81751.600000000006</v>
      </c>
      <c r="G135" s="232">
        <v>80271.000000000015</v>
      </c>
      <c r="H135" s="232">
        <v>85226.60000000002</v>
      </c>
      <c r="I135" s="232">
        <v>86707.200000000026</v>
      </c>
      <c r="J135" s="232">
        <v>87704.400000000023</v>
      </c>
      <c r="K135" s="231">
        <v>85710</v>
      </c>
      <c r="L135" s="231">
        <v>83232.2</v>
      </c>
      <c r="M135" s="231">
        <v>6.8599999999999994E-2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229.55</v>
      </c>
      <c r="D136" s="232">
        <v>227.36666666666667</v>
      </c>
      <c r="E136" s="232">
        <v>224.43333333333334</v>
      </c>
      <c r="F136" s="232">
        <v>219.31666666666666</v>
      </c>
      <c r="G136" s="232">
        <v>216.38333333333333</v>
      </c>
      <c r="H136" s="232">
        <v>232.48333333333335</v>
      </c>
      <c r="I136" s="232">
        <v>235.41666666666669</v>
      </c>
      <c r="J136" s="232">
        <v>240.53333333333336</v>
      </c>
      <c r="K136" s="231">
        <v>230.3</v>
      </c>
      <c r="L136" s="231">
        <v>222.25</v>
      </c>
      <c r="M136" s="231">
        <v>61.346550000000001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1160.3</v>
      </c>
      <c r="D137" s="232">
        <v>1163.9000000000001</v>
      </c>
      <c r="E137" s="232">
        <v>1152.8000000000002</v>
      </c>
      <c r="F137" s="232">
        <v>1145.3000000000002</v>
      </c>
      <c r="G137" s="232">
        <v>1134.2000000000003</v>
      </c>
      <c r="H137" s="232">
        <v>1171.4000000000001</v>
      </c>
      <c r="I137" s="232">
        <v>1182.5</v>
      </c>
      <c r="J137" s="232">
        <v>1190</v>
      </c>
      <c r="K137" s="231">
        <v>1175</v>
      </c>
      <c r="L137" s="231">
        <v>1156.4000000000001</v>
      </c>
      <c r="M137" s="231">
        <v>22.09422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481.85</v>
      </c>
      <c r="D138" s="232">
        <v>482.0333333333333</v>
      </c>
      <c r="E138" s="232">
        <v>479.56666666666661</v>
      </c>
      <c r="F138" s="232">
        <v>477.2833333333333</v>
      </c>
      <c r="G138" s="232">
        <v>474.81666666666661</v>
      </c>
      <c r="H138" s="232">
        <v>484.31666666666661</v>
      </c>
      <c r="I138" s="232">
        <v>486.7833333333333</v>
      </c>
      <c r="J138" s="232">
        <v>489.06666666666661</v>
      </c>
      <c r="K138" s="231">
        <v>484.5</v>
      </c>
      <c r="L138" s="231">
        <v>479.75</v>
      </c>
      <c r="M138" s="231">
        <v>6.9957500000000001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8228.4</v>
      </c>
      <c r="D139" s="232">
        <v>8239.4666666666672</v>
      </c>
      <c r="E139" s="232">
        <v>8203.9333333333343</v>
      </c>
      <c r="F139" s="232">
        <v>8179.4666666666672</v>
      </c>
      <c r="G139" s="232">
        <v>8143.9333333333343</v>
      </c>
      <c r="H139" s="232">
        <v>8263.9333333333343</v>
      </c>
      <c r="I139" s="232">
        <v>8299.4666666666672</v>
      </c>
      <c r="J139" s="232">
        <v>8323.9333333333343</v>
      </c>
      <c r="K139" s="231">
        <v>8275</v>
      </c>
      <c r="L139" s="231">
        <v>8215</v>
      </c>
      <c r="M139" s="231">
        <v>2.8749699999999998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629.70000000000005</v>
      </c>
      <c r="D140" s="232">
        <v>628.76666666666677</v>
      </c>
      <c r="E140" s="232">
        <v>615.03333333333353</v>
      </c>
      <c r="F140" s="232">
        <v>600.36666666666679</v>
      </c>
      <c r="G140" s="232">
        <v>586.63333333333355</v>
      </c>
      <c r="H140" s="232">
        <v>643.43333333333351</v>
      </c>
      <c r="I140" s="232">
        <v>657.16666666666686</v>
      </c>
      <c r="J140" s="232">
        <v>671.83333333333348</v>
      </c>
      <c r="K140" s="231">
        <v>642.5</v>
      </c>
      <c r="L140" s="231">
        <v>614.1</v>
      </c>
      <c r="M140" s="231">
        <v>17.67484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464.5</v>
      </c>
      <c r="D141" s="232">
        <v>465.5333333333333</v>
      </c>
      <c r="E141" s="232">
        <v>460.61666666666662</v>
      </c>
      <c r="F141" s="232">
        <v>456.73333333333329</v>
      </c>
      <c r="G141" s="232">
        <v>451.81666666666661</v>
      </c>
      <c r="H141" s="232">
        <v>469.41666666666663</v>
      </c>
      <c r="I141" s="232">
        <v>474.33333333333337</v>
      </c>
      <c r="J141" s="232">
        <v>478.21666666666664</v>
      </c>
      <c r="K141" s="231">
        <v>470.45</v>
      </c>
      <c r="L141" s="231">
        <v>461.65</v>
      </c>
      <c r="M141" s="231">
        <v>50.897550000000003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47.05</v>
      </c>
      <c r="D142" s="232">
        <v>46.800000000000004</v>
      </c>
      <c r="E142" s="232">
        <v>46.100000000000009</v>
      </c>
      <c r="F142" s="232">
        <v>45.150000000000006</v>
      </c>
      <c r="G142" s="232">
        <v>44.45000000000001</v>
      </c>
      <c r="H142" s="232">
        <v>47.750000000000007</v>
      </c>
      <c r="I142" s="232">
        <v>48.45000000000001</v>
      </c>
      <c r="J142" s="232">
        <v>49.400000000000006</v>
      </c>
      <c r="K142" s="231">
        <v>47.5</v>
      </c>
      <c r="L142" s="231">
        <v>45.85</v>
      </c>
      <c r="M142" s="231">
        <v>28.83474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1792.3</v>
      </c>
      <c r="D143" s="232">
        <v>1802.3</v>
      </c>
      <c r="E143" s="232">
        <v>1775.8</v>
      </c>
      <c r="F143" s="232">
        <v>1759.3</v>
      </c>
      <c r="G143" s="232">
        <v>1732.8</v>
      </c>
      <c r="H143" s="232">
        <v>1818.8</v>
      </c>
      <c r="I143" s="232">
        <v>1845.3</v>
      </c>
      <c r="J143" s="232">
        <v>1861.8</v>
      </c>
      <c r="K143" s="231">
        <v>1828.8</v>
      </c>
      <c r="L143" s="231">
        <v>1785.8</v>
      </c>
      <c r="M143" s="231">
        <v>5.9635300000000004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970.75</v>
      </c>
      <c r="D144" s="232">
        <v>962.08333333333337</v>
      </c>
      <c r="E144" s="232">
        <v>947.66666666666674</v>
      </c>
      <c r="F144" s="232">
        <v>924.58333333333337</v>
      </c>
      <c r="G144" s="232">
        <v>910.16666666666674</v>
      </c>
      <c r="H144" s="232">
        <v>985.16666666666674</v>
      </c>
      <c r="I144" s="232">
        <v>999.58333333333348</v>
      </c>
      <c r="J144" s="232">
        <v>1022.6666666666667</v>
      </c>
      <c r="K144" s="231">
        <v>976.5</v>
      </c>
      <c r="L144" s="231">
        <v>939</v>
      </c>
      <c r="M144" s="231">
        <v>9.5433800000000009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177.1</v>
      </c>
      <c r="D145" s="232">
        <v>176.65</v>
      </c>
      <c r="E145" s="232">
        <v>175.75</v>
      </c>
      <c r="F145" s="232">
        <v>174.4</v>
      </c>
      <c r="G145" s="232">
        <v>173.5</v>
      </c>
      <c r="H145" s="232">
        <v>178</v>
      </c>
      <c r="I145" s="232">
        <v>178.90000000000003</v>
      </c>
      <c r="J145" s="232">
        <v>180.25</v>
      </c>
      <c r="K145" s="231">
        <v>177.55</v>
      </c>
      <c r="L145" s="231">
        <v>175.3</v>
      </c>
      <c r="M145" s="231">
        <v>128.94327000000001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78.900000000000006</v>
      </c>
      <c r="D146" s="232">
        <v>78.783333333333346</v>
      </c>
      <c r="E146" s="232">
        <v>77.816666666666691</v>
      </c>
      <c r="F146" s="232">
        <v>76.733333333333348</v>
      </c>
      <c r="G146" s="232">
        <v>75.766666666666694</v>
      </c>
      <c r="H146" s="232">
        <v>79.866666666666688</v>
      </c>
      <c r="I146" s="232">
        <v>80.833333333333357</v>
      </c>
      <c r="J146" s="232">
        <v>81.916666666666686</v>
      </c>
      <c r="K146" s="231">
        <v>79.75</v>
      </c>
      <c r="L146" s="231">
        <v>77.7</v>
      </c>
      <c r="M146" s="231">
        <v>141.64117999999999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4222.5</v>
      </c>
      <c r="D147" s="232">
        <v>4267.8666666666668</v>
      </c>
      <c r="E147" s="232">
        <v>4160.7833333333338</v>
      </c>
      <c r="F147" s="232">
        <v>4099.0666666666666</v>
      </c>
      <c r="G147" s="232">
        <v>3991.9833333333336</v>
      </c>
      <c r="H147" s="232">
        <v>4329.5833333333339</v>
      </c>
      <c r="I147" s="232">
        <v>4436.6666666666661</v>
      </c>
      <c r="J147" s="232">
        <v>4498.3833333333341</v>
      </c>
      <c r="K147" s="231">
        <v>4374.95</v>
      </c>
      <c r="L147" s="231">
        <v>4206.1499999999996</v>
      </c>
      <c r="M147" s="231">
        <v>3.3679899999999998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18927.400000000001</v>
      </c>
      <c r="D148" s="232">
        <v>19002.149999999998</v>
      </c>
      <c r="E148" s="232">
        <v>18745.299999999996</v>
      </c>
      <c r="F148" s="232">
        <v>18563.199999999997</v>
      </c>
      <c r="G148" s="232">
        <v>18306.349999999995</v>
      </c>
      <c r="H148" s="232">
        <v>19184.249999999996</v>
      </c>
      <c r="I148" s="232">
        <v>19441.099999999995</v>
      </c>
      <c r="J148" s="232">
        <v>19623.199999999997</v>
      </c>
      <c r="K148" s="231">
        <v>19259</v>
      </c>
      <c r="L148" s="231">
        <v>18820.05</v>
      </c>
      <c r="M148" s="231">
        <v>0.97762000000000004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213.95</v>
      </c>
      <c r="D149" s="232">
        <v>215.04999999999998</v>
      </c>
      <c r="E149" s="232">
        <v>212.39999999999998</v>
      </c>
      <c r="F149" s="232">
        <v>210.85</v>
      </c>
      <c r="G149" s="232">
        <v>208.2</v>
      </c>
      <c r="H149" s="232">
        <v>216.59999999999997</v>
      </c>
      <c r="I149" s="232">
        <v>219.25</v>
      </c>
      <c r="J149" s="232">
        <v>220.79999999999995</v>
      </c>
      <c r="K149" s="231">
        <v>217.7</v>
      </c>
      <c r="L149" s="231">
        <v>213.5</v>
      </c>
      <c r="M149" s="231">
        <v>4.4946000000000002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862</v>
      </c>
      <c r="D150" s="232">
        <v>860.5</v>
      </c>
      <c r="E150" s="232">
        <v>855.6</v>
      </c>
      <c r="F150" s="232">
        <v>849.2</v>
      </c>
      <c r="G150" s="232">
        <v>844.30000000000007</v>
      </c>
      <c r="H150" s="232">
        <v>866.9</v>
      </c>
      <c r="I150" s="232">
        <v>871.80000000000007</v>
      </c>
      <c r="J150" s="232">
        <v>878.19999999999993</v>
      </c>
      <c r="K150" s="231">
        <v>865.4</v>
      </c>
      <c r="L150" s="231">
        <v>854.1</v>
      </c>
      <c r="M150" s="231">
        <v>1.34744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151.55000000000001</v>
      </c>
      <c r="D151" s="232">
        <v>152.08333333333334</v>
      </c>
      <c r="E151" s="232">
        <v>150.41666666666669</v>
      </c>
      <c r="F151" s="232">
        <v>149.28333333333333</v>
      </c>
      <c r="G151" s="232">
        <v>147.61666666666667</v>
      </c>
      <c r="H151" s="232">
        <v>153.2166666666667</v>
      </c>
      <c r="I151" s="232">
        <v>154.88333333333338</v>
      </c>
      <c r="J151" s="232">
        <v>156.01666666666671</v>
      </c>
      <c r="K151" s="231">
        <v>153.75</v>
      </c>
      <c r="L151" s="231">
        <v>150.94999999999999</v>
      </c>
      <c r="M151" s="231">
        <v>61.48489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251.15</v>
      </c>
      <c r="D152" s="232">
        <v>250.56666666666669</v>
      </c>
      <c r="E152" s="232">
        <v>246.28333333333339</v>
      </c>
      <c r="F152" s="232">
        <v>241.41666666666669</v>
      </c>
      <c r="G152" s="232">
        <v>237.13333333333338</v>
      </c>
      <c r="H152" s="232">
        <v>255.43333333333339</v>
      </c>
      <c r="I152" s="232">
        <v>259.7166666666667</v>
      </c>
      <c r="J152" s="232">
        <v>264.58333333333337</v>
      </c>
      <c r="K152" s="231">
        <v>254.85</v>
      </c>
      <c r="L152" s="231">
        <v>245.7</v>
      </c>
      <c r="M152" s="231">
        <v>16.44605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583.9</v>
      </c>
      <c r="D153" s="232">
        <v>578.31666666666672</v>
      </c>
      <c r="E153" s="232">
        <v>570.38333333333344</v>
      </c>
      <c r="F153" s="232">
        <v>556.86666666666667</v>
      </c>
      <c r="G153" s="232">
        <v>548.93333333333339</v>
      </c>
      <c r="H153" s="232">
        <v>591.83333333333348</v>
      </c>
      <c r="I153" s="232">
        <v>599.76666666666665</v>
      </c>
      <c r="J153" s="232">
        <v>613.28333333333353</v>
      </c>
      <c r="K153" s="231">
        <v>586.25</v>
      </c>
      <c r="L153" s="231">
        <v>564.79999999999995</v>
      </c>
      <c r="M153" s="231">
        <v>43.979480000000002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3181.9</v>
      </c>
      <c r="D154" s="232">
        <v>3195.5499999999997</v>
      </c>
      <c r="E154" s="232">
        <v>3162.5999999999995</v>
      </c>
      <c r="F154" s="232">
        <v>3143.2999999999997</v>
      </c>
      <c r="G154" s="232">
        <v>3110.3499999999995</v>
      </c>
      <c r="H154" s="232">
        <v>3214.8499999999995</v>
      </c>
      <c r="I154" s="232">
        <v>3247.7999999999993</v>
      </c>
      <c r="J154" s="232">
        <v>3267.0999999999995</v>
      </c>
      <c r="K154" s="231">
        <v>3228.5</v>
      </c>
      <c r="L154" s="231">
        <v>3176.25</v>
      </c>
      <c r="M154" s="231">
        <v>0.69045999999999996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589.1</v>
      </c>
      <c r="D155" s="232">
        <v>589.0333333333333</v>
      </c>
      <c r="E155" s="232">
        <v>581.06666666666661</v>
      </c>
      <c r="F155" s="232">
        <v>573.0333333333333</v>
      </c>
      <c r="G155" s="232">
        <v>565.06666666666661</v>
      </c>
      <c r="H155" s="232">
        <v>597.06666666666661</v>
      </c>
      <c r="I155" s="232">
        <v>605.0333333333333</v>
      </c>
      <c r="J155" s="232">
        <v>613.06666666666661</v>
      </c>
      <c r="K155" s="231">
        <v>597</v>
      </c>
      <c r="L155" s="231">
        <v>581</v>
      </c>
      <c r="M155" s="231">
        <v>10.535550000000001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2944.3</v>
      </c>
      <c r="D156" s="232">
        <v>2936.4166666666665</v>
      </c>
      <c r="E156" s="232">
        <v>2918.8833333333332</v>
      </c>
      <c r="F156" s="232">
        <v>2893.4666666666667</v>
      </c>
      <c r="G156" s="232">
        <v>2875.9333333333334</v>
      </c>
      <c r="H156" s="232">
        <v>2961.833333333333</v>
      </c>
      <c r="I156" s="232">
        <v>2979.3666666666668</v>
      </c>
      <c r="J156" s="232">
        <v>3004.7833333333328</v>
      </c>
      <c r="K156" s="231">
        <v>2953.95</v>
      </c>
      <c r="L156" s="231">
        <v>2911</v>
      </c>
      <c r="M156" s="231">
        <v>1.31063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38228.199999999997</v>
      </c>
      <c r="D157" s="232">
        <v>38095.950000000004</v>
      </c>
      <c r="E157" s="232">
        <v>37877.000000000007</v>
      </c>
      <c r="F157" s="232">
        <v>37525.800000000003</v>
      </c>
      <c r="G157" s="232">
        <v>37306.850000000006</v>
      </c>
      <c r="H157" s="232">
        <v>38447.150000000009</v>
      </c>
      <c r="I157" s="232">
        <v>38666.100000000006</v>
      </c>
      <c r="J157" s="232">
        <v>39017.30000000001</v>
      </c>
      <c r="K157" s="231">
        <v>38314.9</v>
      </c>
      <c r="L157" s="231">
        <v>37744.75</v>
      </c>
      <c r="M157" s="231">
        <v>0.23569999999999999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896.4</v>
      </c>
      <c r="D158" s="232">
        <v>891.48333333333323</v>
      </c>
      <c r="E158" s="232">
        <v>877.91666666666652</v>
      </c>
      <c r="F158" s="232">
        <v>859.43333333333328</v>
      </c>
      <c r="G158" s="232">
        <v>845.86666666666656</v>
      </c>
      <c r="H158" s="232">
        <v>909.96666666666647</v>
      </c>
      <c r="I158" s="232">
        <v>923.5333333333333</v>
      </c>
      <c r="J158" s="232">
        <v>942.01666666666642</v>
      </c>
      <c r="K158" s="231">
        <v>905.05</v>
      </c>
      <c r="L158" s="231">
        <v>873</v>
      </c>
      <c r="M158" s="231">
        <v>5.5204800000000001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4476.55</v>
      </c>
      <c r="D159" s="232">
        <v>4502.95</v>
      </c>
      <c r="E159" s="232">
        <v>4424.1499999999996</v>
      </c>
      <c r="F159" s="232">
        <v>4371.75</v>
      </c>
      <c r="G159" s="232">
        <v>4292.95</v>
      </c>
      <c r="H159" s="232">
        <v>4555.3499999999995</v>
      </c>
      <c r="I159" s="232">
        <v>4634.1500000000005</v>
      </c>
      <c r="J159" s="232">
        <v>4686.5499999999993</v>
      </c>
      <c r="K159" s="231">
        <v>4581.75</v>
      </c>
      <c r="L159" s="231">
        <v>4450.55</v>
      </c>
      <c r="M159" s="231">
        <v>2.77319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234.65</v>
      </c>
      <c r="D160" s="232">
        <v>233.70000000000002</v>
      </c>
      <c r="E160" s="232">
        <v>231.00000000000003</v>
      </c>
      <c r="F160" s="232">
        <v>227.35000000000002</v>
      </c>
      <c r="G160" s="232">
        <v>224.65000000000003</v>
      </c>
      <c r="H160" s="232">
        <v>237.35000000000002</v>
      </c>
      <c r="I160" s="232">
        <v>240.05</v>
      </c>
      <c r="J160" s="232">
        <v>243.70000000000002</v>
      </c>
      <c r="K160" s="231">
        <v>236.4</v>
      </c>
      <c r="L160" s="231">
        <v>230.05</v>
      </c>
      <c r="M160" s="231">
        <v>43.390520000000002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2358.4499999999998</v>
      </c>
      <c r="D161" s="232">
        <v>2366.4666666666667</v>
      </c>
      <c r="E161" s="232">
        <v>2343.0833333333335</v>
      </c>
      <c r="F161" s="232">
        <v>2327.7166666666667</v>
      </c>
      <c r="G161" s="232">
        <v>2304.3333333333335</v>
      </c>
      <c r="H161" s="232">
        <v>2381.8333333333335</v>
      </c>
      <c r="I161" s="232">
        <v>2405.2166666666667</v>
      </c>
      <c r="J161" s="232">
        <v>2420.5833333333335</v>
      </c>
      <c r="K161" s="231">
        <v>2389.85</v>
      </c>
      <c r="L161" s="231">
        <v>2351.1</v>
      </c>
      <c r="M161" s="231">
        <v>2.9938899999999999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2864</v>
      </c>
      <c r="D162" s="232">
        <v>2873.65</v>
      </c>
      <c r="E162" s="232">
        <v>2848.3</v>
      </c>
      <c r="F162" s="232">
        <v>2832.6</v>
      </c>
      <c r="G162" s="232">
        <v>2807.25</v>
      </c>
      <c r="H162" s="232">
        <v>2889.3500000000004</v>
      </c>
      <c r="I162" s="232">
        <v>2914.7</v>
      </c>
      <c r="J162" s="232">
        <v>2930.4000000000005</v>
      </c>
      <c r="K162" s="231">
        <v>2899</v>
      </c>
      <c r="L162" s="231">
        <v>2857.95</v>
      </c>
      <c r="M162" s="231">
        <v>2.28098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281.10000000000002</v>
      </c>
      <c r="D163" s="232">
        <v>280.23333333333335</v>
      </c>
      <c r="E163" s="232">
        <v>278.06666666666672</v>
      </c>
      <c r="F163" s="232">
        <v>275.03333333333336</v>
      </c>
      <c r="G163" s="232">
        <v>272.86666666666673</v>
      </c>
      <c r="H163" s="232">
        <v>283.26666666666671</v>
      </c>
      <c r="I163" s="232">
        <v>285.43333333333334</v>
      </c>
      <c r="J163" s="232">
        <v>288.4666666666667</v>
      </c>
      <c r="K163" s="231">
        <v>282.39999999999998</v>
      </c>
      <c r="L163" s="231">
        <v>277.2</v>
      </c>
      <c r="M163" s="231">
        <v>8.8326399999999996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154.15</v>
      </c>
      <c r="D164" s="232">
        <v>152.88333333333335</v>
      </c>
      <c r="E164" s="232">
        <v>151.06666666666672</v>
      </c>
      <c r="F164" s="232">
        <v>147.98333333333338</v>
      </c>
      <c r="G164" s="232">
        <v>146.16666666666674</v>
      </c>
      <c r="H164" s="232">
        <v>155.9666666666667</v>
      </c>
      <c r="I164" s="232">
        <v>157.78333333333336</v>
      </c>
      <c r="J164" s="232">
        <v>160.86666666666667</v>
      </c>
      <c r="K164" s="231">
        <v>154.69999999999999</v>
      </c>
      <c r="L164" s="231">
        <v>149.80000000000001</v>
      </c>
      <c r="M164" s="231">
        <v>70.561480000000003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223.15</v>
      </c>
      <c r="D165" s="232">
        <v>224.43333333333331</v>
      </c>
      <c r="E165" s="232">
        <v>221.16666666666663</v>
      </c>
      <c r="F165" s="232">
        <v>219.18333333333331</v>
      </c>
      <c r="G165" s="232">
        <v>215.91666666666663</v>
      </c>
      <c r="H165" s="232">
        <v>226.41666666666663</v>
      </c>
      <c r="I165" s="232">
        <v>229.68333333333334</v>
      </c>
      <c r="J165" s="232">
        <v>231.66666666666663</v>
      </c>
      <c r="K165" s="231">
        <v>227.7</v>
      </c>
      <c r="L165" s="231">
        <v>222.45</v>
      </c>
      <c r="M165" s="231">
        <v>84.545910000000006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409.45</v>
      </c>
      <c r="D166" s="232">
        <v>410.66666666666669</v>
      </c>
      <c r="E166" s="232">
        <v>405.78333333333336</v>
      </c>
      <c r="F166" s="232">
        <v>402.11666666666667</v>
      </c>
      <c r="G166" s="232">
        <v>397.23333333333335</v>
      </c>
      <c r="H166" s="232">
        <v>414.33333333333337</v>
      </c>
      <c r="I166" s="232">
        <v>419.2166666666667</v>
      </c>
      <c r="J166" s="232">
        <v>422.88333333333338</v>
      </c>
      <c r="K166" s="231">
        <v>415.55</v>
      </c>
      <c r="L166" s="231">
        <v>407</v>
      </c>
      <c r="M166" s="231">
        <v>13.464549999999999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13882.2</v>
      </c>
      <c r="D167" s="232">
        <v>13811.433333333334</v>
      </c>
      <c r="E167" s="232">
        <v>13526.816666666669</v>
      </c>
      <c r="F167" s="232">
        <v>13171.433333333334</v>
      </c>
      <c r="G167" s="232">
        <v>12886.816666666669</v>
      </c>
      <c r="H167" s="232">
        <v>14166.816666666669</v>
      </c>
      <c r="I167" s="232">
        <v>14451.433333333334</v>
      </c>
      <c r="J167" s="232">
        <v>14806.816666666669</v>
      </c>
      <c r="K167" s="231">
        <v>14096.05</v>
      </c>
      <c r="L167" s="231">
        <v>13456.05</v>
      </c>
      <c r="M167" s="231">
        <v>4.8379999999999999E-2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47.75</v>
      </c>
      <c r="D168" s="232">
        <v>47.550000000000004</v>
      </c>
      <c r="E168" s="232">
        <v>47.050000000000011</v>
      </c>
      <c r="F168" s="232">
        <v>46.350000000000009</v>
      </c>
      <c r="G168" s="232">
        <v>45.850000000000016</v>
      </c>
      <c r="H168" s="232">
        <v>48.250000000000007</v>
      </c>
      <c r="I168" s="232">
        <v>48.749999999999993</v>
      </c>
      <c r="J168" s="232">
        <v>49.45</v>
      </c>
      <c r="K168" s="231">
        <v>48.05</v>
      </c>
      <c r="L168" s="231">
        <v>46.85</v>
      </c>
      <c r="M168" s="231">
        <v>407.35601000000003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118.65</v>
      </c>
      <c r="D169" s="232">
        <v>117.89999999999999</v>
      </c>
      <c r="E169" s="232">
        <v>116.94999999999999</v>
      </c>
      <c r="F169" s="232">
        <v>115.25</v>
      </c>
      <c r="G169" s="232">
        <v>114.3</v>
      </c>
      <c r="H169" s="232">
        <v>119.59999999999998</v>
      </c>
      <c r="I169" s="232">
        <v>120.55</v>
      </c>
      <c r="J169" s="232">
        <v>122.24999999999997</v>
      </c>
      <c r="K169" s="231">
        <v>118.85</v>
      </c>
      <c r="L169" s="231">
        <v>116.2</v>
      </c>
      <c r="M169" s="231">
        <v>63.217359999999999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2269.6999999999998</v>
      </c>
      <c r="D170" s="232">
        <v>2253.5666666666666</v>
      </c>
      <c r="E170" s="232">
        <v>2233.1333333333332</v>
      </c>
      <c r="F170" s="232">
        <v>2196.5666666666666</v>
      </c>
      <c r="G170" s="232">
        <v>2176.1333333333332</v>
      </c>
      <c r="H170" s="232">
        <v>2290.1333333333332</v>
      </c>
      <c r="I170" s="232">
        <v>2310.5666666666666</v>
      </c>
      <c r="J170" s="232">
        <v>2347.1333333333332</v>
      </c>
      <c r="K170" s="231">
        <v>2274</v>
      </c>
      <c r="L170" s="231">
        <v>2217</v>
      </c>
      <c r="M170" s="231">
        <v>98.762630000000001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717.45</v>
      </c>
      <c r="D171" s="232">
        <v>718.5</v>
      </c>
      <c r="E171" s="232">
        <v>711.05</v>
      </c>
      <c r="F171" s="232">
        <v>704.65</v>
      </c>
      <c r="G171" s="232">
        <v>697.19999999999993</v>
      </c>
      <c r="H171" s="232">
        <v>724.9</v>
      </c>
      <c r="I171" s="232">
        <v>732.35</v>
      </c>
      <c r="J171" s="232">
        <v>738.75</v>
      </c>
      <c r="K171" s="231">
        <v>725.95</v>
      </c>
      <c r="L171" s="231">
        <v>712.1</v>
      </c>
      <c r="M171" s="231">
        <v>6.9660000000000002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1097.7</v>
      </c>
      <c r="D172" s="232">
        <v>1090.8166666666666</v>
      </c>
      <c r="E172" s="232">
        <v>1081.9333333333332</v>
      </c>
      <c r="F172" s="232">
        <v>1066.1666666666665</v>
      </c>
      <c r="G172" s="232">
        <v>1057.2833333333331</v>
      </c>
      <c r="H172" s="232">
        <v>1106.5833333333333</v>
      </c>
      <c r="I172" s="232">
        <v>1115.4666666666665</v>
      </c>
      <c r="J172" s="232">
        <v>1131.2333333333333</v>
      </c>
      <c r="K172" s="231">
        <v>1099.7</v>
      </c>
      <c r="L172" s="231">
        <v>1075.05</v>
      </c>
      <c r="M172" s="231">
        <v>8.4266900000000007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2349.35</v>
      </c>
      <c r="D173" s="232">
        <v>2337.6</v>
      </c>
      <c r="E173" s="232">
        <v>2310.2999999999997</v>
      </c>
      <c r="F173" s="232">
        <v>2271.25</v>
      </c>
      <c r="G173" s="232">
        <v>2243.9499999999998</v>
      </c>
      <c r="H173" s="232">
        <v>2376.6499999999996</v>
      </c>
      <c r="I173" s="232">
        <v>2403.9499999999998</v>
      </c>
      <c r="J173" s="232">
        <v>2442.9999999999995</v>
      </c>
      <c r="K173" s="231">
        <v>2364.9</v>
      </c>
      <c r="L173" s="231">
        <v>2298.5500000000002</v>
      </c>
      <c r="M173" s="231">
        <v>6.1995199999999997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65.55</v>
      </c>
      <c r="D174" s="232">
        <v>65.466666666666654</v>
      </c>
      <c r="E174" s="232">
        <v>64.633333333333312</v>
      </c>
      <c r="F174" s="232">
        <v>63.716666666666654</v>
      </c>
      <c r="G174" s="232">
        <v>62.883333333333312</v>
      </c>
      <c r="H174" s="232">
        <v>66.383333333333312</v>
      </c>
      <c r="I174" s="232">
        <v>67.216666666666654</v>
      </c>
      <c r="J174" s="232">
        <v>68.133333333333312</v>
      </c>
      <c r="K174" s="231">
        <v>66.3</v>
      </c>
      <c r="L174" s="231">
        <v>64.55</v>
      </c>
      <c r="M174" s="231">
        <v>224.70820000000001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25142.9</v>
      </c>
      <c r="D175" s="232">
        <v>25070.316666666666</v>
      </c>
      <c r="E175" s="232">
        <v>24950.633333333331</v>
      </c>
      <c r="F175" s="232">
        <v>24758.366666666665</v>
      </c>
      <c r="G175" s="232">
        <v>24638.683333333331</v>
      </c>
      <c r="H175" s="232">
        <v>25262.583333333332</v>
      </c>
      <c r="I175" s="232">
        <v>25382.266666666666</v>
      </c>
      <c r="J175" s="232">
        <v>25574.533333333333</v>
      </c>
      <c r="K175" s="231">
        <v>25190</v>
      </c>
      <c r="L175" s="231">
        <v>24878.05</v>
      </c>
      <c r="M175" s="231">
        <v>0.29460999999999998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1260.5</v>
      </c>
      <c r="D176" s="280">
        <v>1255.75</v>
      </c>
      <c r="E176" s="280">
        <v>1222.8499999999999</v>
      </c>
      <c r="F176" s="280">
        <v>1185.1999999999998</v>
      </c>
      <c r="G176" s="280">
        <v>1152.2999999999997</v>
      </c>
      <c r="H176" s="280">
        <v>1293.4000000000001</v>
      </c>
      <c r="I176" s="280">
        <v>1326.3000000000002</v>
      </c>
      <c r="J176" s="280">
        <v>1363.9500000000003</v>
      </c>
      <c r="K176" s="279">
        <v>1288.6500000000001</v>
      </c>
      <c r="L176" s="279">
        <v>1218.0999999999999</v>
      </c>
      <c r="M176" s="279">
        <v>10.158720000000001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3313.15</v>
      </c>
      <c r="D177" s="232">
        <v>3309.6666666666665</v>
      </c>
      <c r="E177" s="232">
        <v>3286.4833333333331</v>
      </c>
      <c r="F177" s="232">
        <v>3259.8166666666666</v>
      </c>
      <c r="G177" s="232">
        <v>3236.6333333333332</v>
      </c>
      <c r="H177" s="232">
        <v>3336.333333333333</v>
      </c>
      <c r="I177" s="232">
        <v>3359.5166666666664</v>
      </c>
      <c r="J177" s="232">
        <v>3386.1833333333329</v>
      </c>
      <c r="K177" s="231">
        <v>3332.85</v>
      </c>
      <c r="L177" s="231">
        <v>3283</v>
      </c>
      <c r="M177" s="231">
        <v>2.2622599999999999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409.25</v>
      </c>
      <c r="D178" s="232">
        <v>408.41666666666669</v>
      </c>
      <c r="E178" s="232">
        <v>405.83333333333337</v>
      </c>
      <c r="F178" s="232">
        <v>402.41666666666669</v>
      </c>
      <c r="G178" s="232">
        <v>399.83333333333337</v>
      </c>
      <c r="H178" s="232">
        <v>411.83333333333337</v>
      </c>
      <c r="I178" s="232">
        <v>414.41666666666674</v>
      </c>
      <c r="J178" s="232">
        <v>417.83333333333337</v>
      </c>
      <c r="K178" s="231">
        <v>411</v>
      </c>
      <c r="L178" s="231">
        <v>405</v>
      </c>
      <c r="M178" s="231">
        <v>21.796790000000001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521.85</v>
      </c>
      <c r="D179" s="232">
        <v>520.58333333333337</v>
      </c>
      <c r="E179" s="232">
        <v>517.7166666666667</v>
      </c>
      <c r="F179" s="232">
        <v>513.58333333333337</v>
      </c>
      <c r="G179" s="232">
        <v>510.7166666666667</v>
      </c>
      <c r="H179" s="232">
        <v>524.7166666666667</v>
      </c>
      <c r="I179" s="232">
        <v>527.58333333333326</v>
      </c>
      <c r="J179" s="232">
        <v>531.7166666666667</v>
      </c>
      <c r="K179" s="231">
        <v>523.45000000000005</v>
      </c>
      <c r="L179" s="231">
        <v>516.45000000000005</v>
      </c>
      <c r="M179" s="231">
        <v>294.85180000000003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87.05</v>
      </c>
      <c r="D180" s="232">
        <v>86.95</v>
      </c>
      <c r="E180" s="232">
        <v>86.350000000000009</v>
      </c>
      <c r="F180" s="232">
        <v>85.65</v>
      </c>
      <c r="G180" s="232">
        <v>85.050000000000011</v>
      </c>
      <c r="H180" s="232">
        <v>87.65</v>
      </c>
      <c r="I180" s="232">
        <v>88.25</v>
      </c>
      <c r="J180" s="232">
        <v>88.95</v>
      </c>
      <c r="K180" s="231">
        <v>87.55</v>
      </c>
      <c r="L180" s="231">
        <v>86.25</v>
      </c>
      <c r="M180" s="231">
        <v>91.706959999999995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956.2</v>
      </c>
      <c r="D181" s="232">
        <v>958.15</v>
      </c>
      <c r="E181" s="232">
        <v>951.3</v>
      </c>
      <c r="F181" s="232">
        <v>946.4</v>
      </c>
      <c r="G181" s="232">
        <v>939.55</v>
      </c>
      <c r="H181" s="232">
        <v>963.05</v>
      </c>
      <c r="I181" s="232">
        <v>969.90000000000009</v>
      </c>
      <c r="J181" s="232">
        <v>974.8</v>
      </c>
      <c r="K181" s="231">
        <v>965</v>
      </c>
      <c r="L181" s="231">
        <v>953.25</v>
      </c>
      <c r="M181" s="231">
        <v>16.872389999999999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429.55</v>
      </c>
      <c r="D182" s="232">
        <v>430.61666666666662</v>
      </c>
      <c r="E182" s="232">
        <v>427.23333333333323</v>
      </c>
      <c r="F182" s="232">
        <v>424.91666666666663</v>
      </c>
      <c r="G182" s="232">
        <v>421.53333333333325</v>
      </c>
      <c r="H182" s="232">
        <v>432.93333333333322</v>
      </c>
      <c r="I182" s="232">
        <v>436.31666666666655</v>
      </c>
      <c r="J182" s="232">
        <v>438.63333333333321</v>
      </c>
      <c r="K182" s="231">
        <v>434</v>
      </c>
      <c r="L182" s="231">
        <v>428.3</v>
      </c>
      <c r="M182" s="231">
        <v>2.17421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578.6</v>
      </c>
      <c r="D183" s="232">
        <v>577.80000000000007</v>
      </c>
      <c r="E183" s="232">
        <v>574.90000000000009</v>
      </c>
      <c r="F183" s="232">
        <v>571.20000000000005</v>
      </c>
      <c r="G183" s="232">
        <v>568.30000000000007</v>
      </c>
      <c r="H183" s="232">
        <v>581.50000000000011</v>
      </c>
      <c r="I183" s="232">
        <v>584.4</v>
      </c>
      <c r="J183" s="232">
        <v>588.10000000000014</v>
      </c>
      <c r="K183" s="231">
        <v>580.70000000000005</v>
      </c>
      <c r="L183" s="231">
        <v>574.1</v>
      </c>
      <c r="M183" s="231">
        <v>4.2537399999999996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1054.05</v>
      </c>
      <c r="D184" s="232">
        <v>1051.6500000000001</v>
      </c>
      <c r="E184" s="232">
        <v>1045.5500000000002</v>
      </c>
      <c r="F184" s="232">
        <v>1037.0500000000002</v>
      </c>
      <c r="G184" s="232">
        <v>1030.9500000000003</v>
      </c>
      <c r="H184" s="232">
        <v>1060.1500000000001</v>
      </c>
      <c r="I184" s="232">
        <v>1066.25</v>
      </c>
      <c r="J184" s="232">
        <v>1074.75</v>
      </c>
      <c r="K184" s="231">
        <v>1057.75</v>
      </c>
      <c r="L184" s="231">
        <v>1043.1500000000001</v>
      </c>
      <c r="M184" s="231">
        <v>9.7216799999999992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953.2</v>
      </c>
      <c r="D185" s="232">
        <v>952.9666666666667</v>
      </c>
      <c r="E185" s="232">
        <v>948.23333333333335</v>
      </c>
      <c r="F185" s="232">
        <v>943.26666666666665</v>
      </c>
      <c r="G185" s="232">
        <v>938.5333333333333</v>
      </c>
      <c r="H185" s="232">
        <v>957.93333333333339</v>
      </c>
      <c r="I185" s="232">
        <v>962.66666666666674</v>
      </c>
      <c r="J185" s="232">
        <v>967.63333333333344</v>
      </c>
      <c r="K185" s="231">
        <v>957.7</v>
      </c>
      <c r="L185" s="231">
        <v>948</v>
      </c>
      <c r="M185" s="231">
        <v>3.6692300000000002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1213.8499999999999</v>
      </c>
      <c r="D186" s="232">
        <v>1205.55</v>
      </c>
      <c r="E186" s="232">
        <v>1189.25</v>
      </c>
      <c r="F186" s="232">
        <v>1164.6500000000001</v>
      </c>
      <c r="G186" s="232">
        <v>1148.3500000000001</v>
      </c>
      <c r="H186" s="232">
        <v>1230.1499999999999</v>
      </c>
      <c r="I186" s="232">
        <v>1246.4499999999996</v>
      </c>
      <c r="J186" s="232">
        <v>1271.0499999999997</v>
      </c>
      <c r="K186" s="231">
        <v>1221.8499999999999</v>
      </c>
      <c r="L186" s="231">
        <v>1180.95</v>
      </c>
      <c r="M186" s="231">
        <v>3.6595800000000001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3106.1</v>
      </c>
      <c r="D187" s="232">
        <v>3120.1</v>
      </c>
      <c r="E187" s="232">
        <v>3083.45</v>
      </c>
      <c r="F187" s="232">
        <v>3060.7999999999997</v>
      </c>
      <c r="G187" s="232">
        <v>3024.1499999999996</v>
      </c>
      <c r="H187" s="232">
        <v>3142.75</v>
      </c>
      <c r="I187" s="232">
        <v>3179.4000000000005</v>
      </c>
      <c r="J187" s="232">
        <v>3202.05</v>
      </c>
      <c r="K187" s="231">
        <v>3156.75</v>
      </c>
      <c r="L187" s="231">
        <v>3097.45</v>
      </c>
      <c r="M187" s="231">
        <v>18.15297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700.9</v>
      </c>
      <c r="D188" s="232">
        <v>702.30000000000007</v>
      </c>
      <c r="E188" s="232">
        <v>698.60000000000014</v>
      </c>
      <c r="F188" s="232">
        <v>696.30000000000007</v>
      </c>
      <c r="G188" s="232">
        <v>692.60000000000014</v>
      </c>
      <c r="H188" s="232">
        <v>704.60000000000014</v>
      </c>
      <c r="I188" s="232">
        <v>708.30000000000018</v>
      </c>
      <c r="J188" s="232">
        <v>710.60000000000014</v>
      </c>
      <c r="K188" s="231">
        <v>706</v>
      </c>
      <c r="L188" s="231">
        <v>700</v>
      </c>
      <c r="M188" s="231">
        <v>7.2124300000000003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6089.7</v>
      </c>
      <c r="D189" s="232">
        <v>6102.9000000000005</v>
      </c>
      <c r="E189" s="232">
        <v>6035.8000000000011</v>
      </c>
      <c r="F189" s="232">
        <v>5981.9000000000005</v>
      </c>
      <c r="G189" s="232">
        <v>5914.8000000000011</v>
      </c>
      <c r="H189" s="232">
        <v>6156.8000000000011</v>
      </c>
      <c r="I189" s="232">
        <v>6223.9000000000015</v>
      </c>
      <c r="J189" s="232">
        <v>6277.8000000000011</v>
      </c>
      <c r="K189" s="231">
        <v>6170</v>
      </c>
      <c r="L189" s="231">
        <v>6049</v>
      </c>
      <c r="M189" s="231">
        <v>0.98216000000000003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412.55</v>
      </c>
      <c r="D190" s="232">
        <v>411.38333333333338</v>
      </c>
      <c r="E190" s="232">
        <v>408.86666666666679</v>
      </c>
      <c r="F190" s="232">
        <v>405.18333333333339</v>
      </c>
      <c r="G190" s="232">
        <v>402.6666666666668</v>
      </c>
      <c r="H190" s="232">
        <v>415.06666666666678</v>
      </c>
      <c r="I190" s="232">
        <v>417.58333333333331</v>
      </c>
      <c r="J190" s="232">
        <v>421.26666666666677</v>
      </c>
      <c r="K190" s="231">
        <v>413.9</v>
      </c>
      <c r="L190" s="231">
        <v>407.7</v>
      </c>
      <c r="M190" s="231">
        <v>73.919499999999999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202.3</v>
      </c>
      <c r="D191" s="232">
        <v>202.5</v>
      </c>
      <c r="E191" s="232">
        <v>201.4</v>
      </c>
      <c r="F191" s="232">
        <v>200.5</v>
      </c>
      <c r="G191" s="232">
        <v>199.4</v>
      </c>
      <c r="H191" s="232">
        <v>203.4</v>
      </c>
      <c r="I191" s="232">
        <v>204.50000000000003</v>
      </c>
      <c r="J191" s="232">
        <v>205.4</v>
      </c>
      <c r="K191" s="231">
        <v>203.6</v>
      </c>
      <c r="L191" s="231">
        <v>201.6</v>
      </c>
      <c r="M191" s="231">
        <v>44.31418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104.75</v>
      </c>
      <c r="D192" s="232">
        <v>104.81666666666666</v>
      </c>
      <c r="E192" s="232">
        <v>104.23333333333332</v>
      </c>
      <c r="F192" s="232">
        <v>103.71666666666665</v>
      </c>
      <c r="G192" s="232">
        <v>103.13333333333331</v>
      </c>
      <c r="H192" s="232">
        <v>105.33333333333333</v>
      </c>
      <c r="I192" s="232">
        <v>105.91666666666667</v>
      </c>
      <c r="J192" s="232">
        <v>106.43333333333334</v>
      </c>
      <c r="K192" s="231">
        <v>105.4</v>
      </c>
      <c r="L192" s="231">
        <v>104.3</v>
      </c>
      <c r="M192" s="231">
        <v>264.34897000000001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56.65</v>
      </c>
      <c r="D193" s="232">
        <v>56.833333333333336</v>
      </c>
      <c r="E193" s="232">
        <v>56.016666666666673</v>
      </c>
      <c r="F193" s="232">
        <v>55.38333333333334</v>
      </c>
      <c r="G193" s="232">
        <v>54.566666666666677</v>
      </c>
      <c r="H193" s="232">
        <v>57.466666666666669</v>
      </c>
      <c r="I193" s="232">
        <v>58.283333333333331</v>
      </c>
      <c r="J193" s="232">
        <v>58.916666666666664</v>
      </c>
      <c r="K193" s="231">
        <v>57.65</v>
      </c>
      <c r="L193" s="231">
        <v>56.2</v>
      </c>
      <c r="M193" s="231">
        <v>13.37764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1095.6500000000001</v>
      </c>
      <c r="D194" s="232">
        <v>1097.3166666666666</v>
      </c>
      <c r="E194" s="232">
        <v>1084.7833333333333</v>
      </c>
      <c r="F194" s="232">
        <v>1073.9166666666667</v>
      </c>
      <c r="G194" s="232">
        <v>1061.3833333333334</v>
      </c>
      <c r="H194" s="232">
        <v>1108.1833333333332</v>
      </c>
      <c r="I194" s="232">
        <v>1120.7166666666665</v>
      </c>
      <c r="J194" s="232">
        <v>1131.583333333333</v>
      </c>
      <c r="K194" s="231">
        <v>1109.8499999999999</v>
      </c>
      <c r="L194" s="231">
        <v>1086.45</v>
      </c>
      <c r="M194" s="231">
        <v>33.549489999999999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725.55</v>
      </c>
      <c r="D195" s="232">
        <v>723.85</v>
      </c>
      <c r="E195" s="232">
        <v>718.75</v>
      </c>
      <c r="F195" s="232">
        <v>711.94999999999993</v>
      </c>
      <c r="G195" s="232">
        <v>706.84999999999991</v>
      </c>
      <c r="H195" s="232">
        <v>730.65000000000009</v>
      </c>
      <c r="I195" s="232">
        <v>735.75000000000023</v>
      </c>
      <c r="J195" s="232">
        <v>742.55000000000018</v>
      </c>
      <c r="K195" s="231">
        <v>728.95</v>
      </c>
      <c r="L195" s="231">
        <v>717.05</v>
      </c>
      <c r="M195" s="231">
        <v>2.5102799999999998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2514.0500000000002</v>
      </c>
      <c r="D196" s="232">
        <v>2501.2166666666667</v>
      </c>
      <c r="E196" s="232">
        <v>2480.8833333333332</v>
      </c>
      <c r="F196" s="232">
        <v>2447.7166666666667</v>
      </c>
      <c r="G196" s="232">
        <v>2427.3833333333332</v>
      </c>
      <c r="H196" s="232">
        <v>2534.3833333333332</v>
      </c>
      <c r="I196" s="232">
        <v>2554.7166666666662</v>
      </c>
      <c r="J196" s="232">
        <v>2587.8833333333332</v>
      </c>
      <c r="K196" s="231">
        <v>2521.5500000000002</v>
      </c>
      <c r="L196" s="231">
        <v>2468.0500000000002</v>
      </c>
      <c r="M196" s="231">
        <v>16.521070000000002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1515</v>
      </c>
      <c r="D197" s="232">
        <v>1517.0166666666667</v>
      </c>
      <c r="E197" s="232">
        <v>1502.0333333333333</v>
      </c>
      <c r="F197" s="232">
        <v>1489.0666666666666</v>
      </c>
      <c r="G197" s="232">
        <v>1474.0833333333333</v>
      </c>
      <c r="H197" s="232">
        <v>1529.9833333333333</v>
      </c>
      <c r="I197" s="232">
        <v>1544.9666666666665</v>
      </c>
      <c r="J197" s="232">
        <v>1557.9333333333334</v>
      </c>
      <c r="K197" s="231">
        <v>1532</v>
      </c>
      <c r="L197" s="231">
        <v>1504.05</v>
      </c>
      <c r="M197" s="231">
        <v>2.2089300000000001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519.15</v>
      </c>
      <c r="D198" s="232">
        <v>523.6</v>
      </c>
      <c r="E198" s="232">
        <v>512.5</v>
      </c>
      <c r="F198" s="232">
        <v>505.85</v>
      </c>
      <c r="G198" s="232">
        <v>494.75</v>
      </c>
      <c r="H198" s="232">
        <v>530.25</v>
      </c>
      <c r="I198" s="232">
        <v>541.35000000000014</v>
      </c>
      <c r="J198" s="232">
        <v>548</v>
      </c>
      <c r="K198" s="231">
        <v>534.70000000000005</v>
      </c>
      <c r="L198" s="231">
        <v>516.95000000000005</v>
      </c>
      <c r="M198" s="231">
        <v>4.1125400000000001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1321.55</v>
      </c>
      <c r="D199" s="232">
        <v>1331.1166666666668</v>
      </c>
      <c r="E199" s="232">
        <v>1308.4833333333336</v>
      </c>
      <c r="F199" s="232">
        <v>1295.4166666666667</v>
      </c>
      <c r="G199" s="232">
        <v>1272.7833333333335</v>
      </c>
      <c r="H199" s="232">
        <v>1344.1833333333336</v>
      </c>
      <c r="I199" s="232">
        <v>1366.8166666666668</v>
      </c>
      <c r="J199" s="232">
        <v>1379.8833333333337</v>
      </c>
      <c r="K199" s="231">
        <v>1353.75</v>
      </c>
      <c r="L199" s="231">
        <v>1318.05</v>
      </c>
      <c r="M199" s="231">
        <v>3.1891099999999999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27.15</v>
      </c>
      <c r="D200" s="232">
        <v>27.45</v>
      </c>
      <c r="E200" s="232">
        <v>26.599999999999998</v>
      </c>
      <c r="F200" s="232">
        <v>26.049999999999997</v>
      </c>
      <c r="G200" s="232">
        <v>25.199999999999996</v>
      </c>
      <c r="H200" s="232">
        <v>28</v>
      </c>
      <c r="I200" s="232">
        <v>28.85</v>
      </c>
      <c r="J200" s="232">
        <v>29.400000000000002</v>
      </c>
      <c r="K200" s="231">
        <v>28.3</v>
      </c>
      <c r="L200" s="231">
        <v>26.9</v>
      </c>
      <c r="M200" s="231">
        <v>84.401939999999996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2489.1</v>
      </c>
      <c r="D201" s="232">
        <v>2501.4</v>
      </c>
      <c r="E201" s="232">
        <v>2460.8000000000002</v>
      </c>
      <c r="F201" s="232">
        <v>2432.5</v>
      </c>
      <c r="G201" s="232">
        <v>2391.9</v>
      </c>
      <c r="H201" s="232">
        <v>2529.7000000000003</v>
      </c>
      <c r="I201" s="232">
        <v>2570.2999999999997</v>
      </c>
      <c r="J201" s="232">
        <v>2598.6000000000004</v>
      </c>
      <c r="K201" s="231">
        <v>2542</v>
      </c>
      <c r="L201" s="231">
        <v>2473.1</v>
      </c>
      <c r="M201" s="231">
        <v>1.7776799999999999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708.15</v>
      </c>
      <c r="D202" s="232">
        <v>710.93333333333339</v>
      </c>
      <c r="E202" s="232">
        <v>701.86666666666679</v>
      </c>
      <c r="F202" s="232">
        <v>695.58333333333337</v>
      </c>
      <c r="G202" s="232">
        <v>686.51666666666677</v>
      </c>
      <c r="H202" s="232">
        <v>717.21666666666681</v>
      </c>
      <c r="I202" s="232">
        <v>726.28333333333342</v>
      </c>
      <c r="J202" s="232">
        <v>732.56666666666683</v>
      </c>
      <c r="K202" s="231">
        <v>720</v>
      </c>
      <c r="L202" s="231">
        <v>704.65</v>
      </c>
      <c r="M202" s="231">
        <v>8.3899100000000004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7352.75</v>
      </c>
      <c r="D203" s="232">
        <v>7316.6166666666659</v>
      </c>
      <c r="E203" s="232">
        <v>7273.2333333333318</v>
      </c>
      <c r="F203" s="232">
        <v>7193.7166666666662</v>
      </c>
      <c r="G203" s="232">
        <v>7150.3333333333321</v>
      </c>
      <c r="H203" s="232">
        <v>7396.1333333333314</v>
      </c>
      <c r="I203" s="232">
        <v>7439.5166666666646</v>
      </c>
      <c r="J203" s="232">
        <v>7519.033333333331</v>
      </c>
      <c r="K203" s="231">
        <v>7360</v>
      </c>
      <c r="L203" s="231">
        <v>7237.1</v>
      </c>
      <c r="M203" s="231">
        <v>3.5052400000000001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64.95</v>
      </c>
      <c r="D204" s="232">
        <v>64.5</v>
      </c>
      <c r="E204" s="232">
        <v>63.8</v>
      </c>
      <c r="F204" s="232">
        <v>62.65</v>
      </c>
      <c r="G204" s="232">
        <v>61.949999999999996</v>
      </c>
      <c r="H204" s="232">
        <v>65.650000000000006</v>
      </c>
      <c r="I204" s="232">
        <v>66.349999999999994</v>
      </c>
      <c r="J204" s="232">
        <v>67.5</v>
      </c>
      <c r="K204" s="231">
        <v>65.2</v>
      </c>
      <c r="L204" s="231">
        <v>63.35</v>
      </c>
      <c r="M204" s="231">
        <v>81.829520000000002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1437.9</v>
      </c>
      <c r="D205" s="232">
        <v>1440.9666666666665</v>
      </c>
      <c r="E205" s="232">
        <v>1430.9333333333329</v>
      </c>
      <c r="F205" s="232">
        <v>1423.9666666666665</v>
      </c>
      <c r="G205" s="232">
        <v>1413.9333333333329</v>
      </c>
      <c r="H205" s="232">
        <v>1447.9333333333329</v>
      </c>
      <c r="I205" s="232">
        <v>1457.9666666666662</v>
      </c>
      <c r="J205" s="232">
        <v>1464.9333333333329</v>
      </c>
      <c r="K205" s="231">
        <v>1451</v>
      </c>
      <c r="L205" s="231">
        <v>1434</v>
      </c>
      <c r="M205" s="231">
        <v>1.20648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770.05</v>
      </c>
      <c r="D206" s="232">
        <v>767.91666666666663</v>
      </c>
      <c r="E206" s="232">
        <v>763.33333333333326</v>
      </c>
      <c r="F206" s="232">
        <v>756.61666666666667</v>
      </c>
      <c r="G206" s="232">
        <v>752.0333333333333</v>
      </c>
      <c r="H206" s="232">
        <v>774.63333333333321</v>
      </c>
      <c r="I206" s="232">
        <v>779.21666666666647</v>
      </c>
      <c r="J206" s="232">
        <v>785.93333333333317</v>
      </c>
      <c r="K206" s="231">
        <v>772.5</v>
      </c>
      <c r="L206" s="231">
        <v>761.2</v>
      </c>
      <c r="M206" s="231">
        <v>6.6897900000000003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1343.45</v>
      </c>
      <c r="D207" s="232">
        <v>1332.1333333333332</v>
      </c>
      <c r="E207" s="232">
        <v>1314.2666666666664</v>
      </c>
      <c r="F207" s="232">
        <v>1285.0833333333333</v>
      </c>
      <c r="G207" s="232">
        <v>1267.2166666666665</v>
      </c>
      <c r="H207" s="232">
        <v>1361.3166666666664</v>
      </c>
      <c r="I207" s="232">
        <v>1379.1833333333332</v>
      </c>
      <c r="J207" s="232">
        <v>1408.3666666666663</v>
      </c>
      <c r="K207" s="231">
        <v>1350</v>
      </c>
      <c r="L207" s="231">
        <v>1302.95</v>
      </c>
      <c r="M207" s="231">
        <v>8.4187100000000008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283.7</v>
      </c>
      <c r="D208" s="232">
        <v>283.09999999999997</v>
      </c>
      <c r="E208" s="232">
        <v>281.79999999999995</v>
      </c>
      <c r="F208" s="232">
        <v>279.89999999999998</v>
      </c>
      <c r="G208" s="232">
        <v>278.59999999999997</v>
      </c>
      <c r="H208" s="232">
        <v>284.99999999999994</v>
      </c>
      <c r="I208" s="232">
        <v>286.3</v>
      </c>
      <c r="J208" s="232">
        <v>288.19999999999993</v>
      </c>
      <c r="K208" s="231">
        <v>284.39999999999998</v>
      </c>
      <c r="L208" s="231">
        <v>281.2</v>
      </c>
      <c r="M208" s="231">
        <v>46.62762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6.3</v>
      </c>
      <c r="D209" s="232">
        <v>6.333333333333333</v>
      </c>
      <c r="E209" s="232">
        <v>6.2666666666666657</v>
      </c>
      <c r="F209" s="232">
        <v>6.2333333333333325</v>
      </c>
      <c r="G209" s="232">
        <v>6.1666666666666652</v>
      </c>
      <c r="H209" s="232">
        <v>6.3666666666666663</v>
      </c>
      <c r="I209" s="232">
        <v>6.4333333333333345</v>
      </c>
      <c r="J209" s="232">
        <v>6.4666666666666668</v>
      </c>
      <c r="K209" s="231">
        <v>6.4</v>
      </c>
      <c r="L209" s="231">
        <v>6.3</v>
      </c>
      <c r="M209" s="231">
        <v>503.71395000000001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836.65</v>
      </c>
      <c r="D210" s="232">
        <v>843.34999999999991</v>
      </c>
      <c r="E210" s="232">
        <v>827.39999999999986</v>
      </c>
      <c r="F210" s="232">
        <v>818.15</v>
      </c>
      <c r="G210" s="232">
        <v>802.19999999999993</v>
      </c>
      <c r="H210" s="232">
        <v>852.5999999999998</v>
      </c>
      <c r="I210" s="232">
        <v>868.54999999999984</v>
      </c>
      <c r="J210" s="232">
        <v>877.79999999999973</v>
      </c>
      <c r="K210" s="231">
        <v>859.3</v>
      </c>
      <c r="L210" s="231">
        <v>834.1</v>
      </c>
      <c r="M210" s="231">
        <v>15.565939999999999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1340.2</v>
      </c>
      <c r="D211" s="232">
        <v>1335.8166666666666</v>
      </c>
      <c r="E211" s="232">
        <v>1327.1333333333332</v>
      </c>
      <c r="F211" s="232">
        <v>1314.0666666666666</v>
      </c>
      <c r="G211" s="232">
        <v>1305.3833333333332</v>
      </c>
      <c r="H211" s="232">
        <v>1348.8833333333332</v>
      </c>
      <c r="I211" s="232">
        <v>1357.5666666666666</v>
      </c>
      <c r="J211" s="232">
        <v>1370.6333333333332</v>
      </c>
      <c r="K211" s="231">
        <v>1344.5</v>
      </c>
      <c r="L211" s="231">
        <v>1322.75</v>
      </c>
      <c r="M211" s="231">
        <v>0.58540999999999999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366.4</v>
      </c>
      <c r="D212" s="232">
        <v>367.36666666666662</v>
      </c>
      <c r="E212" s="232">
        <v>364.48333333333323</v>
      </c>
      <c r="F212" s="232">
        <v>362.56666666666661</v>
      </c>
      <c r="G212" s="232">
        <v>359.68333333333322</v>
      </c>
      <c r="H212" s="232">
        <v>369.28333333333325</v>
      </c>
      <c r="I212" s="232">
        <v>372.16666666666657</v>
      </c>
      <c r="J212" s="232">
        <v>374.08333333333326</v>
      </c>
      <c r="K212" s="231">
        <v>370.25</v>
      </c>
      <c r="L212" s="231">
        <v>365.45</v>
      </c>
      <c r="M212" s="231">
        <v>36.055759999999999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15.25</v>
      </c>
      <c r="D213" s="232">
        <v>15.316666666666668</v>
      </c>
      <c r="E213" s="232">
        <v>15.083333333333336</v>
      </c>
      <c r="F213" s="232">
        <v>14.916666666666668</v>
      </c>
      <c r="G213" s="232">
        <v>14.683333333333335</v>
      </c>
      <c r="H213" s="232">
        <v>15.483333333333336</v>
      </c>
      <c r="I213" s="232">
        <v>15.716666666666667</v>
      </c>
      <c r="J213" s="232">
        <v>15.883333333333336</v>
      </c>
      <c r="K213" s="231">
        <v>15.55</v>
      </c>
      <c r="L213" s="231">
        <v>15.15</v>
      </c>
      <c r="M213" s="231">
        <v>1858.6347599999999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213.75</v>
      </c>
      <c r="D214" s="232">
        <v>211.86666666666667</v>
      </c>
      <c r="E214" s="232">
        <v>208.38333333333335</v>
      </c>
      <c r="F214" s="232">
        <v>203.01666666666668</v>
      </c>
      <c r="G214" s="232">
        <v>199.53333333333336</v>
      </c>
      <c r="H214" s="232">
        <v>217.23333333333335</v>
      </c>
      <c r="I214" s="232">
        <v>220.7166666666667</v>
      </c>
      <c r="J214" s="232">
        <v>226.08333333333334</v>
      </c>
      <c r="K214" s="231">
        <v>215.35</v>
      </c>
      <c r="L214" s="231">
        <v>206.5</v>
      </c>
      <c r="M214" s="231">
        <v>111.41992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53</v>
      </c>
      <c r="D215" s="232">
        <v>53.266666666666673</v>
      </c>
      <c r="E215" s="232">
        <v>52.383333333333347</v>
      </c>
      <c r="F215" s="232">
        <v>51.766666666666673</v>
      </c>
      <c r="G215" s="232">
        <v>50.883333333333347</v>
      </c>
      <c r="H215" s="232">
        <v>53.883333333333347</v>
      </c>
      <c r="I215" s="232">
        <v>54.766666666666673</v>
      </c>
      <c r="J215" s="232">
        <v>55.383333333333347</v>
      </c>
      <c r="K215" s="231">
        <v>54.15</v>
      </c>
      <c r="L215" s="231">
        <v>52.65</v>
      </c>
      <c r="M215" s="231">
        <v>316.32951000000003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478.35</v>
      </c>
      <c r="D216" s="232">
        <v>477.23333333333335</v>
      </c>
      <c r="E216" s="232">
        <v>474.4666666666667</v>
      </c>
      <c r="F216" s="232">
        <v>470.58333333333337</v>
      </c>
      <c r="G216" s="232">
        <v>467.81666666666672</v>
      </c>
      <c r="H216" s="232">
        <v>481.11666666666667</v>
      </c>
      <c r="I216" s="232">
        <v>483.88333333333333</v>
      </c>
      <c r="J216" s="232">
        <v>487.76666666666665</v>
      </c>
      <c r="K216" s="231">
        <v>480</v>
      </c>
      <c r="L216" s="231">
        <v>473.35</v>
      </c>
      <c r="M216" s="231">
        <v>7.9263599999999999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H17" sqref="H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0"/>
      <c r="B1" s="38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9" t="s">
        <v>20</v>
      </c>
      <c r="D9" s="379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3"/>
      <c r="L9" s="24"/>
      <c r="M9" s="50"/>
      <c r="N9" s="1"/>
      <c r="O9" s="1"/>
    </row>
    <row r="10" spans="1:15" ht="42.75" customHeight="1">
      <c r="A10" s="377"/>
      <c r="B10" s="378"/>
      <c r="C10" s="378"/>
      <c r="D10" s="3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401.45</v>
      </c>
      <c r="D11" s="232">
        <v>406.73333333333329</v>
      </c>
      <c r="E11" s="232">
        <v>389.81666666666661</v>
      </c>
      <c r="F11" s="232">
        <v>378.18333333333334</v>
      </c>
      <c r="G11" s="232">
        <v>361.26666666666665</v>
      </c>
      <c r="H11" s="232">
        <v>418.36666666666656</v>
      </c>
      <c r="I11" s="232">
        <v>435.28333333333319</v>
      </c>
      <c r="J11" s="232">
        <v>446.91666666666652</v>
      </c>
      <c r="K11" s="231">
        <v>423.65</v>
      </c>
      <c r="L11" s="231">
        <v>395.1</v>
      </c>
      <c r="M11" s="231">
        <v>2.7920699999999998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22733</v>
      </c>
      <c r="D12" s="232">
        <v>22844.633333333331</v>
      </c>
      <c r="E12" s="232">
        <v>22490.366666666661</v>
      </c>
      <c r="F12" s="232">
        <v>22247.73333333333</v>
      </c>
      <c r="G12" s="232">
        <v>21893.46666666666</v>
      </c>
      <c r="H12" s="232">
        <v>23087.266666666663</v>
      </c>
      <c r="I12" s="232">
        <v>23441.533333333333</v>
      </c>
      <c r="J12" s="232">
        <v>23684.166666666664</v>
      </c>
      <c r="K12" s="231">
        <v>23198.9</v>
      </c>
      <c r="L12" s="231">
        <v>22602</v>
      </c>
      <c r="M12" s="231">
        <v>2.017E-2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3412.35</v>
      </c>
      <c r="D13" s="232">
        <v>3381.4333333333329</v>
      </c>
      <c r="E13" s="232">
        <v>3329.9166666666661</v>
      </c>
      <c r="F13" s="232">
        <v>3247.4833333333331</v>
      </c>
      <c r="G13" s="232">
        <v>3195.9666666666662</v>
      </c>
      <c r="H13" s="232">
        <v>3463.8666666666659</v>
      </c>
      <c r="I13" s="232">
        <v>3515.3833333333332</v>
      </c>
      <c r="J13" s="232">
        <v>3597.8166666666657</v>
      </c>
      <c r="K13" s="231">
        <v>3432.95</v>
      </c>
      <c r="L13" s="231">
        <v>3299</v>
      </c>
      <c r="M13" s="231">
        <v>2.7841999999999998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1724.6</v>
      </c>
      <c r="D14" s="232">
        <v>1720.8999999999999</v>
      </c>
      <c r="E14" s="232">
        <v>1701.9499999999998</v>
      </c>
      <c r="F14" s="232">
        <v>1679.3</v>
      </c>
      <c r="G14" s="232">
        <v>1660.35</v>
      </c>
      <c r="H14" s="232">
        <v>1743.5499999999997</v>
      </c>
      <c r="I14" s="232">
        <v>1762.5</v>
      </c>
      <c r="J14" s="232">
        <v>1785.1499999999996</v>
      </c>
      <c r="K14" s="231">
        <v>1739.85</v>
      </c>
      <c r="L14" s="231">
        <v>1698.25</v>
      </c>
      <c r="M14" s="231">
        <v>3.0638299999999998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2751.15</v>
      </c>
      <c r="D15" s="232">
        <v>2724.3</v>
      </c>
      <c r="E15" s="232">
        <v>2669.55</v>
      </c>
      <c r="F15" s="232">
        <v>2587.9499999999998</v>
      </c>
      <c r="G15" s="232">
        <v>2533.1999999999998</v>
      </c>
      <c r="H15" s="232">
        <v>2805.9000000000005</v>
      </c>
      <c r="I15" s="232">
        <v>2860.6500000000005</v>
      </c>
      <c r="J15" s="232">
        <v>2942.2500000000009</v>
      </c>
      <c r="K15" s="231">
        <v>2779.05</v>
      </c>
      <c r="L15" s="231">
        <v>2642.7</v>
      </c>
      <c r="M15" s="231">
        <v>0.57133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1198.8</v>
      </c>
      <c r="D16" s="232">
        <v>1210.55</v>
      </c>
      <c r="E16" s="232">
        <v>1183.0999999999999</v>
      </c>
      <c r="F16" s="232">
        <v>1167.3999999999999</v>
      </c>
      <c r="G16" s="232">
        <v>1139.9499999999998</v>
      </c>
      <c r="H16" s="232">
        <v>1226.25</v>
      </c>
      <c r="I16" s="232">
        <v>1253.7000000000003</v>
      </c>
      <c r="J16" s="232">
        <v>1269.4000000000001</v>
      </c>
      <c r="K16" s="231">
        <v>1238</v>
      </c>
      <c r="L16" s="231">
        <v>1194.8499999999999</v>
      </c>
      <c r="M16" s="231">
        <v>3.21021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579.6</v>
      </c>
      <c r="D17" s="232">
        <v>577</v>
      </c>
      <c r="E17" s="232">
        <v>571.4</v>
      </c>
      <c r="F17" s="232">
        <v>563.19999999999993</v>
      </c>
      <c r="G17" s="232">
        <v>557.59999999999991</v>
      </c>
      <c r="H17" s="232">
        <v>585.20000000000005</v>
      </c>
      <c r="I17" s="232">
        <v>590.79999999999995</v>
      </c>
      <c r="J17" s="232">
        <v>599.00000000000011</v>
      </c>
      <c r="K17" s="231">
        <v>582.6</v>
      </c>
      <c r="L17" s="231">
        <v>568.79999999999995</v>
      </c>
      <c r="M17" s="231">
        <v>11.139709999999999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382.8</v>
      </c>
      <c r="D18" s="232">
        <v>380.93333333333334</v>
      </c>
      <c r="E18" s="232">
        <v>367.36666666666667</v>
      </c>
      <c r="F18" s="232">
        <v>351.93333333333334</v>
      </c>
      <c r="G18" s="232">
        <v>338.36666666666667</v>
      </c>
      <c r="H18" s="232">
        <v>396.36666666666667</v>
      </c>
      <c r="I18" s="232">
        <v>409.93333333333339</v>
      </c>
      <c r="J18" s="232">
        <v>425.36666666666667</v>
      </c>
      <c r="K18" s="231">
        <v>394.5</v>
      </c>
      <c r="L18" s="231">
        <v>365.5</v>
      </c>
      <c r="M18" s="231">
        <v>117.40936000000001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1690.4</v>
      </c>
      <c r="D19" s="232">
        <v>1679.3166666666666</v>
      </c>
      <c r="E19" s="232">
        <v>1659.6333333333332</v>
      </c>
      <c r="F19" s="232">
        <v>1628.8666666666666</v>
      </c>
      <c r="G19" s="232">
        <v>1609.1833333333332</v>
      </c>
      <c r="H19" s="232">
        <v>1710.0833333333333</v>
      </c>
      <c r="I19" s="232">
        <v>1729.7666666666667</v>
      </c>
      <c r="J19" s="232">
        <v>1760.5333333333333</v>
      </c>
      <c r="K19" s="231">
        <v>1699</v>
      </c>
      <c r="L19" s="231">
        <v>1648.55</v>
      </c>
      <c r="M19" s="231">
        <v>0.83880999999999994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21287.85</v>
      </c>
      <c r="D20" s="232">
        <v>21275.983333333334</v>
      </c>
      <c r="E20" s="232">
        <v>21131.966666666667</v>
      </c>
      <c r="F20" s="232">
        <v>20976.083333333332</v>
      </c>
      <c r="G20" s="232">
        <v>20832.066666666666</v>
      </c>
      <c r="H20" s="232">
        <v>21431.866666666669</v>
      </c>
      <c r="I20" s="232">
        <v>21575.883333333339</v>
      </c>
      <c r="J20" s="232">
        <v>21731.76666666667</v>
      </c>
      <c r="K20" s="231">
        <v>21420</v>
      </c>
      <c r="L20" s="231">
        <v>21120.1</v>
      </c>
      <c r="M20" s="231">
        <v>5.8130000000000001E-2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1824.25</v>
      </c>
      <c r="D21" s="232">
        <v>1830.0666666666666</v>
      </c>
      <c r="E21" s="232">
        <v>1799.1333333333332</v>
      </c>
      <c r="F21" s="232">
        <v>1774.0166666666667</v>
      </c>
      <c r="G21" s="232">
        <v>1743.0833333333333</v>
      </c>
      <c r="H21" s="232">
        <v>1855.1833333333332</v>
      </c>
      <c r="I21" s="232">
        <v>1886.1166666666666</v>
      </c>
      <c r="J21" s="232">
        <v>1911.2333333333331</v>
      </c>
      <c r="K21" s="231">
        <v>1861</v>
      </c>
      <c r="L21" s="231">
        <v>1804.95</v>
      </c>
      <c r="M21" s="231">
        <v>40.940179999999998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891.05</v>
      </c>
      <c r="D22" s="232">
        <v>882.58333333333337</v>
      </c>
      <c r="E22" s="232">
        <v>874.11666666666679</v>
      </c>
      <c r="F22" s="232">
        <v>857.18333333333339</v>
      </c>
      <c r="G22" s="232">
        <v>848.71666666666681</v>
      </c>
      <c r="H22" s="232">
        <v>899.51666666666677</v>
      </c>
      <c r="I22" s="232">
        <v>907.98333333333323</v>
      </c>
      <c r="J22" s="232">
        <v>924.91666666666674</v>
      </c>
      <c r="K22" s="231">
        <v>891.05</v>
      </c>
      <c r="L22" s="231">
        <v>865.65</v>
      </c>
      <c r="M22" s="231">
        <v>38.196550000000002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664.8</v>
      </c>
      <c r="D23" s="232">
        <v>666.8</v>
      </c>
      <c r="E23" s="232">
        <v>659.19999999999993</v>
      </c>
      <c r="F23" s="232">
        <v>653.6</v>
      </c>
      <c r="G23" s="232">
        <v>646</v>
      </c>
      <c r="H23" s="232">
        <v>672.39999999999986</v>
      </c>
      <c r="I23" s="232">
        <v>679.99999999999977</v>
      </c>
      <c r="J23" s="232">
        <v>685.5999999999998</v>
      </c>
      <c r="K23" s="231">
        <v>674.4</v>
      </c>
      <c r="L23" s="231">
        <v>661.2</v>
      </c>
      <c r="M23" s="231">
        <v>50.11027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890.8</v>
      </c>
      <c r="D24" s="232">
        <v>867.68333333333339</v>
      </c>
      <c r="E24" s="232">
        <v>839.86666666666679</v>
      </c>
      <c r="F24" s="232">
        <v>788.93333333333339</v>
      </c>
      <c r="G24" s="232">
        <v>761.11666666666679</v>
      </c>
      <c r="H24" s="232">
        <v>918.61666666666679</v>
      </c>
      <c r="I24" s="232">
        <v>946.43333333333339</v>
      </c>
      <c r="J24" s="232">
        <v>997.36666666666679</v>
      </c>
      <c r="K24" s="231">
        <v>895.5</v>
      </c>
      <c r="L24" s="231">
        <v>816.75</v>
      </c>
      <c r="M24" s="231">
        <v>22.905080000000002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1006.1</v>
      </c>
      <c r="D25" s="232">
        <v>1005.3666666666668</v>
      </c>
      <c r="E25" s="232">
        <v>973.03333333333353</v>
      </c>
      <c r="F25" s="232">
        <v>939.9666666666667</v>
      </c>
      <c r="G25" s="232">
        <v>907.63333333333344</v>
      </c>
      <c r="H25" s="232">
        <v>1038.4333333333336</v>
      </c>
      <c r="I25" s="232">
        <v>1070.7666666666669</v>
      </c>
      <c r="J25" s="232">
        <v>1103.8333333333337</v>
      </c>
      <c r="K25" s="231">
        <v>1037.7</v>
      </c>
      <c r="L25" s="231">
        <v>972.3</v>
      </c>
      <c r="M25" s="231">
        <v>22.651810000000001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418.75</v>
      </c>
      <c r="D26" s="232">
        <v>418.26666666666665</v>
      </c>
      <c r="E26" s="232">
        <v>410.73333333333329</v>
      </c>
      <c r="F26" s="232">
        <v>402.71666666666664</v>
      </c>
      <c r="G26" s="232">
        <v>395.18333333333328</v>
      </c>
      <c r="H26" s="232">
        <v>426.2833333333333</v>
      </c>
      <c r="I26" s="232">
        <v>433.81666666666661</v>
      </c>
      <c r="J26" s="232">
        <v>441.83333333333331</v>
      </c>
      <c r="K26" s="231">
        <v>425.8</v>
      </c>
      <c r="L26" s="231">
        <v>410.25</v>
      </c>
      <c r="M26" s="231">
        <v>27.870190000000001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152.65</v>
      </c>
      <c r="D27" s="232">
        <v>151.93333333333334</v>
      </c>
      <c r="E27" s="232">
        <v>150.71666666666667</v>
      </c>
      <c r="F27" s="232">
        <v>148.78333333333333</v>
      </c>
      <c r="G27" s="232">
        <v>147.56666666666666</v>
      </c>
      <c r="H27" s="232">
        <v>153.86666666666667</v>
      </c>
      <c r="I27" s="232">
        <v>155.08333333333337</v>
      </c>
      <c r="J27" s="232">
        <v>157.01666666666668</v>
      </c>
      <c r="K27" s="231">
        <v>153.15</v>
      </c>
      <c r="L27" s="231">
        <v>150</v>
      </c>
      <c r="M27" s="231">
        <v>22.226980000000001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217.65</v>
      </c>
      <c r="D28" s="232">
        <v>217.30000000000004</v>
      </c>
      <c r="E28" s="232">
        <v>214.90000000000009</v>
      </c>
      <c r="F28" s="232">
        <v>212.15000000000006</v>
      </c>
      <c r="G28" s="232">
        <v>209.75000000000011</v>
      </c>
      <c r="H28" s="232">
        <v>220.05000000000007</v>
      </c>
      <c r="I28" s="232">
        <v>222.45</v>
      </c>
      <c r="J28" s="232">
        <v>225.20000000000005</v>
      </c>
      <c r="K28" s="231">
        <v>219.7</v>
      </c>
      <c r="L28" s="231">
        <v>214.55</v>
      </c>
      <c r="M28" s="231">
        <v>18.104500000000002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357.75</v>
      </c>
      <c r="D29" s="232">
        <v>358.09999999999997</v>
      </c>
      <c r="E29" s="232">
        <v>356.14999999999992</v>
      </c>
      <c r="F29" s="232">
        <v>354.54999999999995</v>
      </c>
      <c r="G29" s="232">
        <v>352.59999999999991</v>
      </c>
      <c r="H29" s="232">
        <v>359.69999999999993</v>
      </c>
      <c r="I29" s="232">
        <v>361.65</v>
      </c>
      <c r="J29" s="232">
        <v>363.24999999999994</v>
      </c>
      <c r="K29" s="231">
        <v>360.05</v>
      </c>
      <c r="L29" s="231">
        <v>356.5</v>
      </c>
      <c r="M29" s="231">
        <v>0.54117999999999999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370.65</v>
      </c>
      <c r="D30" s="232">
        <v>367.7166666666667</v>
      </c>
      <c r="E30" s="232">
        <v>362.43333333333339</v>
      </c>
      <c r="F30" s="232">
        <v>354.2166666666667</v>
      </c>
      <c r="G30" s="232">
        <v>348.93333333333339</v>
      </c>
      <c r="H30" s="232">
        <v>375.93333333333339</v>
      </c>
      <c r="I30" s="232">
        <v>381.2166666666667</v>
      </c>
      <c r="J30" s="232">
        <v>389.43333333333339</v>
      </c>
      <c r="K30" s="231">
        <v>373</v>
      </c>
      <c r="L30" s="231">
        <v>359.5</v>
      </c>
      <c r="M30" s="231">
        <v>3.13557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871.55</v>
      </c>
      <c r="D31" s="232">
        <v>873.18333333333339</v>
      </c>
      <c r="E31" s="232">
        <v>862.36666666666679</v>
      </c>
      <c r="F31" s="232">
        <v>853.18333333333339</v>
      </c>
      <c r="G31" s="232">
        <v>842.36666666666679</v>
      </c>
      <c r="H31" s="232">
        <v>882.36666666666679</v>
      </c>
      <c r="I31" s="232">
        <v>893.18333333333339</v>
      </c>
      <c r="J31" s="232">
        <v>902.36666666666679</v>
      </c>
      <c r="K31" s="231">
        <v>884</v>
      </c>
      <c r="L31" s="231">
        <v>864</v>
      </c>
      <c r="M31" s="231">
        <v>0.17635999999999999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976.8</v>
      </c>
      <c r="D32" s="232">
        <v>982.25</v>
      </c>
      <c r="E32" s="232">
        <v>966.6</v>
      </c>
      <c r="F32" s="232">
        <v>956.4</v>
      </c>
      <c r="G32" s="232">
        <v>940.75</v>
      </c>
      <c r="H32" s="232">
        <v>992.45</v>
      </c>
      <c r="I32" s="232">
        <v>1008.1000000000001</v>
      </c>
      <c r="J32" s="232">
        <v>1018.3000000000001</v>
      </c>
      <c r="K32" s="231">
        <v>997.9</v>
      </c>
      <c r="L32" s="231">
        <v>972.05</v>
      </c>
      <c r="M32" s="231">
        <v>1.43408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1205.75</v>
      </c>
      <c r="D33" s="232">
        <v>1201.6666666666667</v>
      </c>
      <c r="E33" s="232">
        <v>1193.5333333333335</v>
      </c>
      <c r="F33" s="232">
        <v>1181.3166666666668</v>
      </c>
      <c r="G33" s="232">
        <v>1173.1833333333336</v>
      </c>
      <c r="H33" s="232">
        <v>1213.8833333333334</v>
      </c>
      <c r="I33" s="232">
        <v>1222.0166666666667</v>
      </c>
      <c r="J33" s="232">
        <v>1234.2333333333333</v>
      </c>
      <c r="K33" s="231">
        <v>1209.8</v>
      </c>
      <c r="L33" s="231">
        <v>1189.45</v>
      </c>
      <c r="M33" s="231">
        <v>0.38783000000000001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492.65</v>
      </c>
      <c r="D34" s="232">
        <v>489.83333333333331</v>
      </c>
      <c r="E34" s="232">
        <v>482.66666666666663</v>
      </c>
      <c r="F34" s="232">
        <v>472.68333333333334</v>
      </c>
      <c r="G34" s="232">
        <v>465.51666666666665</v>
      </c>
      <c r="H34" s="232">
        <v>499.81666666666661</v>
      </c>
      <c r="I34" s="232">
        <v>506.98333333333323</v>
      </c>
      <c r="J34" s="232">
        <v>516.96666666666658</v>
      </c>
      <c r="K34" s="231">
        <v>497</v>
      </c>
      <c r="L34" s="231">
        <v>479.85</v>
      </c>
      <c r="M34" s="231">
        <v>1.10829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3116.6</v>
      </c>
      <c r="D35" s="232">
        <v>3124.2666666666664</v>
      </c>
      <c r="E35" s="232">
        <v>3091.4833333333327</v>
      </c>
      <c r="F35" s="232">
        <v>3066.3666666666663</v>
      </c>
      <c r="G35" s="232">
        <v>3033.5833333333326</v>
      </c>
      <c r="H35" s="232">
        <v>3149.3833333333328</v>
      </c>
      <c r="I35" s="232">
        <v>3182.1666666666665</v>
      </c>
      <c r="J35" s="232">
        <v>3207.2833333333328</v>
      </c>
      <c r="K35" s="231">
        <v>3157.05</v>
      </c>
      <c r="L35" s="231">
        <v>3099.15</v>
      </c>
      <c r="M35" s="231">
        <v>0.39168999999999998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2316.15</v>
      </c>
      <c r="D36" s="232">
        <v>2327.9833333333336</v>
      </c>
      <c r="E36" s="232">
        <v>2298.166666666667</v>
      </c>
      <c r="F36" s="232">
        <v>2280.1833333333334</v>
      </c>
      <c r="G36" s="232">
        <v>2250.3666666666668</v>
      </c>
      <c r="H36" s="232">
        <v>2345.9666666666672</v>
      </c>
      <c r="I36" s="232">
        <v>2375.7833333333338</v>
      </c>
      <c r="J36" s="232">
        <v>2393.7666666666673</v>
      </c>
      <c r="K36" s="231">
        <v>2357.8000000000002</v>
      </c>
      <c r="L36" s="231">
        <v>2310</v>
      </c>
      <c r="M36" s="231">
        <v>0.21263000000000001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12.5</v>
      </c>
      <c r="D37" s="232">
        <v>12.516666666666666</v>
      </c>
      <c r="E37" s="232">
        <v>12.183333333333332</v>
      </c>
      <c r="F37" s="232">
        <v>11.866666666666665</v>
      </c>
      <c r="G37" s="232">
        <v>11.533333333333331</v>
      </c>
      <c r="H37" s="232">
        <v>12.833333333333332</v>
      </c>
      <c r="I37" s="232">
        <v>13.166666666666668</v>
      </c>
      <c r="J37" s="232">
        <v>13.483333333333333</v>
      </c>
      <c r="K37" s="231">
        <v>12.85</v>
      </c>
      <c r="L37" s="231">
        <v>12.2</v>
      </c>
      <c r="M37" s="231">
        <v>39.256529999999998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577.29999999999995</v>
      </c>
      <c r="D38" s="232">
        <v>576.58333333333326</v>
      </c>
      <c r="E38" s="232">
        <v>573.26666666666654</v>
      </c>
      <c r="F38" s="232">
        <v>569.23333333333323</v>
      </c>
      <c r="G38" s="232">
        <v>565.91666666666652</v>
      </c>
      <c r="H38" s="232">
        <v>580.61666666666656</v>
      </c>
      <c r="I38" s="232">
        <v>583.93333333333317</v>
      </c>
      <c r="J38" s="232">
        <v>587.96666666666658</v>
      </c>
      <c r="K38" s="231">
        <v>579.9</v>
      </c>
      <c r="L38" s="231">
        <v>572.54999999999995</v>
      </c>
      <c r="M38" s="231">
        <v>2.4820700000000002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1868.85</v>
      </c>
      <c r="D39" s="232">
        <v>1881.3333333333333</v>
      </c>
      <c r="E39" s="232">
        <v>1852.5166666666664</v>
      </c>
      <c r="F39" s="232">
        <v>1836.1833333333332</v>
      </c>
      <c r="G39" s="232">
        <v>1807.3666666666663</v>
      </c>
      <c r="H39" s="232">
        <v>1897.6666666666665</v>
      </c>
      <c r="I39" s="232">
        <v>1926.4833333333336</v>
      </c>
      <c r="J39" s="232">
        <v>1942.8166666666666</v>
      </c>
      <c r="K39" s="231">
        <v>1910.15</v>
      </c>
      <c r="L39" s="231">
        <v>1865</v>
      </c>
      <c r="M39" s="231">
        <v>0.27389000000000002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370.9</v>
      </c>
      <c r="D40" s="232">
        <v>370.59999999999997</v>
      </c>
      <c r="E40" s="232">
        <v>366.49999999999994</v>
      </c>
      <c r="F40" s="232">
        <v>362.09999999999997</v>
      </c>
      <c r="G40" s="232">
        <v>357.99999999999994</v>
      </c>
      <c r="H40" s="232">
        <v>374.99999999999994</v>
      </c>
      <c r="I40" s="232">
        <v>379.09999999999997</v>
      </c>
      <c r="J40" s="232">
        <v>383.49999999999994</v>
      </c>
      <c r="K40" s="231">
        <v>374.7</v>
      </c>
      <c r="L40" s="231">
        <v>366.2</v>
      </c>
      <c r="M40" s="231">
        <v>71.592309999999998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1091.8</v>
      </c>
      <c r="D41" s="232">
        <v>1088.8833333333332</v>
      </c>
      <c r="E41" s="232">
        <v>1074.9166666666665</v>
      </c>
      <c r="F41" s="232">
        <v>1058.0333333333333</v>
      </c>
      <c r="G41" s="232">
        <v>1044.0666666666666</v>
      </c>
      <c r="H41" s="232">
        <v>1105.7666666666664</v>
      </c>
      <c r="I41" s="232">
        <v>1119.7333333333331</v>
      </c>
      <c r="J41" s="232">
        <v>1136.6166666666663</v>
      </c>
      <c r="K41" s="231">
        <v>1102.8499999999999</v>
      </c>
      <c r="L41" s="231">
        <v>1072</v>
      </c>
      <c r="M41" s="231">
        <v>1.9788300000000001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807.4</v>
      </c>
      <c r="D42" s="232">
        <v>789.94999999999993</v>
      </c>
      <c r="E42" s="232">
        <v>763.54999999999984</v>
      </c>
      <c r="F42" s="232">
        <v>719.69999999999993</v>
      </c>
      <c r="G42" s="232">
        <v>693.29999999999984</v>
      </c>
      <c r="H42" s="232">
        <v>833.79999999999984</v>
      </c>
      <c r="I42" s="232">
        <v>860.19999999999993</v>
      </c>
      <c r="J42" s="232">
        <v>904.04999999999984</v>
      </c>
      <c r="K42" s="231">
        <v>816.35</v>
      </c>
      <c r="L42" s="231">
        <v>746.1</v>
      </c>
      <c r="M42" s="231">
        <v>9.3708100000000005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4274</v>
      </c>
      <c r="D43" s="232">
        <v>4297.9666666666662</v>
      </c>
      <c r="E43" s="232">
        <v>4242.0333333333328</v>
      </c>
      <c r="F43" s="232">
        <v>4210.0666666666666</v>
      </c>
      <c r="G43" s="232">
        <v>4154.1333333333332</v>
      </c>
      <c r="H43" s="232">
        <v>4329.9333333333325</v>
      </c>
      <c r="I43" s="232">
        <v>4385.866666666665</v>
      </c>
      <c r="J43" s="232">
        <v>4417.8333333333321</v>
      </c>
      <c r="K43" s="231">
        <v>4353.8999999999996</v>
      </c>
      <c r="L43" s="231">
        <v>4266</v>
      </c>
      <c r="M43" s="231">
        <v>2.3930400000000001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317</v>
      </c>
      <c r="D44" s="232">
        <v>313.84999999999997</v>
      </c>
      <c r="E44" s="232">
        <v>309.09999999999991</v>
      </c>
      <c r="F44" s="232">
        <v>301.19999999999993</v>
      </c>
      <c r="G44" s="232">
        <v>296.44999999999987</v>
      </c>
      <c r="H44" s="232">
        <v>321.74999999999994</v>
      </c>
      <c r="I44" s="232">
        <v>326.50000000000006</v>
      </c>
      <c r="J44" s="232">
        <v>334.4</v>
      </c>
      <c r="K44" s="231">
        <v>318.60000000000002</v>
      </c>
      <c r="L44" s="231">
        <v>305.95</v>
      </c>
      <c r="M44" s="231">
        <v>18.220970000000001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248.6</v>
      </c>
      <c r="D45" s="232">
        <v>247.66666666666666</v>
      </c>
      <c r="E45" s="232">
        <v>244.13333333333333</v>
      </c>
      <c r="F45" s="232">
        <v>239.66666666666666</v>
      </c>
      <c r="G45" s="232">
        <v>236.13333333333333</v>
      </c>
      <c r="H45" s="232">
        <v>252.13333333333333</v>
      </c>
      <c r="I45" s="232">
        <v>255.66666666666669</v>
      </c>
      <c r="J45" s="232">
        <v>260.13333333333333</v>
      </c>
      <c r="K45" s="231">
        <v>251.2</v>
      </c>
      <c r="L45" s="231">
        <v>243.2</v>
      </c>
      <c r="M45" s="231">
        <v>1.83954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462.15</v>
      </c>
      <c r="D46" s="232">
        <v>463.54999999999995</v>
      </c>
      <c r="E46" s="232">
        <v>457.64999999999992</v>
      </c>
      <c r="F46" s="232">
        <v>453.15</v>
      </c>
      <c r="G46" s="232">
        <v>447.24999999999994</v>
      </c>
      <c r="H46" s="232">
        <v>468.0499999999999</v>
      </c>
      <c r="I46" s="232">
        <v>473.95</v>
      </c>
      <c r="J46" s="232">
        <v>478.44999999999987</v>
      </c>
      <c r="K46" s="231">
        <v>469.45</v>
      </c>
      <c r="L46" s="231">
        <v>459.05</v>
      </c>
      <c r="M46" s="231">
        <v>0.61373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135.4</v>
      </c>
      <c r="D47" s="232">
        <v>135.95000000000002</v>
      </c>
      <c r="E47" s="232">
        <v>134.60000000000002</v>
      </c>
      <c r="F47" s="232">
        <v>133.80000000000001</v>
      </c>
      <c r="G47" s="232">
        <v>132.45000000000002</v>
      </c>
      <c r="H47" s="232">
        <v>136.75000000000003</v>
      </c>
      <c r="I47" s="232">
        <v>138.1</v>
      </c>
      <c r="J47" s="232">
        <v>138.90000000000003</v>
      </c>
      <c r="K47" s="231">
        <v>137.30000000000001</v>
      </c>
      <c r="L47" s="231">
        <v>135.15</v>
      </c>
      <c r="M47" s="231">
        <v>69.478020000000001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2839.1</v>
      </c>
      <c r="D48" s="232">
        <v>2853.7000000000003</v>
      </c>
      <c r="E48" s="232">
        <v>2820.4000000000005</v>
      </c>
      <c r="F48" s="232">
        <v>2801.7000000000003</v>
      </c>
      <c r="G48" s="232">
        <v>2768.4000000000005</v>
      </c>
      <c r="H48" s="232">
        <v>2872.4000000000005</v>
      </c>
      <c r="I48" s="232">
        <v>2905.7000000000007</v>
      </c>
      <c r="J48" s="232">
        <v>2924.4000000000005</v>
      </c>
      <c r="K48" s="231">
        <v>2887</v>
      </c>
      <c r="L48" s="231">
        <v>2835</v>
      </c>
      <c r="M48" s="231">
        <v>6.9189100000000003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236.25</v>
      </c>
      <c r="D49" s="232">
        <v>238.25</v>
      </c>
      <c r="E49" s="232">
        <v>231.7</v>
      </c>
      <c r="F49" s="232">
        <v>227.14999999999998</v>
      </c>
      <c r="G49" s="232">
        <v>220.59999999999997</v>
      </c>
      <c r="H49" s="232">
        <v>242.8</v>
      </c>
      <c r="I49" s="232">
        <v>249.35000000000002</v>
      </c>
      <c r="J49" s="232">
        <v>253.90000000000003</v>
      </c>
      <c r="K49" s="231">
        <v>244.8</v>
      </c>
      <c r="L49" s="231">
        <v>233.7</v>
      </c>
      <c r="M49" s="231">
        <v>3.1665399999999999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3368.1</v>
      </c>
      <c r="D50" s="232">
        <v>3356.1666666666665</v>
      </c>
      <c r="E50" s="232">
        <v>3334.3833333333332</v>
      </c>
      <c r="F50" s="232">
        <v>3300.6666666666665</v>
      </c>
      <c r="G50" s="232">
        <v>3278.8833333333332</v>
      </c>
      <c r="H50" s="232">
        <v>3389.8833333333332</v>
      </c>
      <c r="I50" s="232">
        <v>3411.666666666667</v>
      </c>
      <c r="J50" s="232">
        <v>3445.3833333333332</v>
      </c>
      <c r="K50" s="231">
        <v>3377.95</v>
      </c>
      <c r="L50" s="231">
        <v>3322.45</v>
      </c>
      <c r="M50" s="231">
        <v>4.931E-2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1334.5</v>
      </c>
      <c r="D51" s="232">
        <v>1331.2833333333333</v>
      </c>
      <c r="E51" s="232">
        <v>1322.5666666666666</v>
      </c>
      <c r="F51" s="232">
        <v>1310.6333333333332</v>
      </c>
      <c r="G51" s="232">
        <v>1301.9166666666665</v>
      </c>
      <c r="H51" s="232">
        <v>1343.2166666666667</v>
      </c>
      <c r="I51" s="232">
        <v>1351.9333333333334</v>
      </c>
      <c r="J51" s="232">
        <v>1363.8666666666668</v>
      </c>
      <c r="K51" s="231">
        <v>1340</v>
      </c>
      <c r="L51" s="231">
        <v>1319.35</v>
      </c>
      <c r="M51" s="231">
        <v>1.8567400000000001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7042.7</v>
      </c>
      <c r="D52" s="232">
        <v>7050.9000000000005</v>
      </c>
      <c r="E52" s="232">
        <v>6981.8000000000011</v>
      </c>
      <c r="F52" s="232">
        <v>6920.9000000000005</v>
      </c>
      <c r="G52" s="232">
        <v>6851.8000000000011</v>
      </c>
      <c r="H52" s="232">
        <v>7111.8000000000011</v>
      </c>
      <c r="I52" s="232">
        <v>7180.9000000000015</v>
      </c>
      <c r="J52" s="232">
        <v>7241.8000000000011</v>
      </c>
      <c r="K52" s="231">
        <v>7120</v>
      </c>
      <c r="L52" s="231">
        <v>6990</v>
      </c>
      <c r="M52" s="231">
        <v>0.21486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467.95</v>
      </c>
      <c r="D53" s="232">
        <v>471.25</v>
      </c>
      <c r="E53" s="232">
        <v>462.9</v>
      </c>
      <c r="F53" s="232">
        <v>457.84999999999997</v>
      </c>
      <c r="G53" s="232">
        <v>449.49999999999994</v>
      </c>
      <c r="H53" s="232">
        <v>476.3</v>
      </c>
      <c r="I53" s="232">
        <v>484.65000000000003</v>
      </c>
      <c r="J53" s="232">
        <v>489.70000000000005</v>
      </c>
      <c r="K53" s="231">
        <v>479.6</v>
      </c>
      <c r="L53" s="231">
        <v>466.2</v>
      </c>
      <c r="M53" s="231">
        <v>10.5709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334.3</v>
      </c>
      <c r="D54" s="232">
        <v>337.33333333333331</v>
      </c>
      <c r="E54" s="232">
        <v>330.66666666666663</v>
      </c>
      <c r="F54" s="232">
        <v>327.0333333333333</v>
      </c>
      <c r="G54" s="232">
        <v>320.36666666666662</v>
      </c>
      <c r="H54" s="232">
        <v>340.96666666666664</v>
      </c>
      <c r="I54" s="232">
        <v>347.63333333333327</v>
      </c>
      <c r="J54" s="232">
        <v>351.26666666666665</v>
      </c>
      <c r="K54" s="231">
        <v>344</v>
      </c>
      <c r="L54" s="231">
        <v>333.7</v>
      </c>
      <c r="M54" s="231">
        <v>8.1660299999999992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3357.6</v>
      </c>
      <c r="D55" s="232">
        <v>3352.6</v>
      </c>
      <c r="E55" s="232">
        <v>3331.1499999999996</v>
      </c>
      <c r="F55" s="232">
        <v>3304.7</v>
      </c>
      <c r="G55" s="232">
        <v>3283.2499999999995</v>
      </c>
      <c r="H55" s="232">
        <v>3379.0499999999997</v>
      </c>
      <c r="I55" s="232">
        <v>3400.4999999999995</v>
      </c>
      <c r="J55" s="232">
        <v>3426.95</v>
      </c>
      <c r="K55" s="231">
        <v>3374.05</v>
      </c>
      <c r="L55" s="231">
        <v>3326.15</v>
      </c>
      <c r="M55" s="231">
        <v>2.2359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855.6</v>
      </c>
      <c r="D56" s="232">
        <v>850.56666666666661</v>
      </c>
      <c r="E56" s="232">
        <v>843.78333333333319</v>
      </c>
      <c r="F56" s="232">
        <v>831.96666666666658</v>
      </c>
      <c r="G56" s="232">
        <v>825.18333333333317</v>
      </c>
      <c r="H56" s="232">
        <v>862.38333333333321</v>
      </c>
      <c r="I56" s="232">
        <v>869.16666666666652</v>
      </c>
      <c r="J56" s="232">
        <v>880.98333333333323</v>
      </c>
      <c r="K56" s="231">
        <v>857.35</v>
      </c>
      <c r="L56" s="231">
        <v>838.75</v>
      </c>
      <c r="M56" s="231">
        <v>114.89951000000001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2369.9499999999998</v>
      </c>
      <c r="D57" s="232">
        <v>2339.1833333333334</v>
      </c>
      <c r="E57" s="232">
        <v>2279.9666666666667</v>
      </c>
      <c r="F57" s="232">
        <v>2189.9833333333331</v>
      </c>
      <c r="G57" s="232">
        <v>2130.7666666666664</v>
      </c>
      <c r="H57" s="232">
        <v>2429.166666666667</v>
      </c>
      <c r="I57" s="232">
        <v>2488.3833333333341</v>
      </c>
      <c r="J57" s="232">
        <v>2578.3666666666672</v>
      </c>
      <c r="K57" s="231">
        <v>2398.4</v>
      </c>
      <c r="L57" s="231">
        <v>2249.1999999999998</v>
      </c>
      <c r="M57" s="231">
        <v>0.28275</v>
      </c>
      <c r="N57" s="1"/>
      <c r="O57" s="1"/>
    </row>
    <row r="58" spans="1:15" ht="12.75" customHeight="1">
      <c r="A58" s="30">
        <v>48</v>
      </c>
      <c r="B58" s="217" t="s">
        <v>1016</v>
      </c>
      <c r="C58" s="231">
        <v>1203.05</v>
      </c>
      <c r="D58" s="232">
        <v>1201.7166666666667</v>
      </c>
      <c r="E58" s="232">
        <v>1191.4333333333334</v>
      </c>
      <c r="F58" s="232">
        <v>1179.8166666666666</v>
      </c>
      <c r="G58" s="232">
        <v>1169.5333333333333</v>
      </c>
      <c r="H58" s="232">
        <v>1213.3333333333335</v>
      </c>
      <c r="I58" s="232">
        <v>1223.6166666666668</v>
      </c>
      <c r="J58" s="232">
        <v>1235.2333333333336</v>
      </c>
      <c r="K58" s="231">
        <v>1212</v>
      </c>
      <c r="L58" s="231">
        <v>1190.0999999999999</v>
      </c>
      <c r="M58" s="231">
        <v>0.74075999999999997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435.35</v>
      </c>
      <c r="D59" s="232">
        <v>436.3</v>
      </c>
      <c r="E59" s="232">
        <v>433.1</v>
      </c>
      <c r="F59" s="232">
        <v>430.85</v>
      </c>
      <c r="G59" s="232">
        <v>427.65000000000003</v>
      </c>
      <c r="H59" s="232">
        <v>438.55</v>
      </c>
      <c r="I59" s="232">
        <v>441.74999999999994</v>
      </c>
      <c r="J59" s="232">
        <v>444</v>
      </c>
      <c r="K59" s="231">
        <v>439.5</v>
      </c>
      <c r="L59" s="231">
        <v>434.05</v>
      </c>
      <c r="M59" s="231">
        <v>3.2736999999999998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3905.7</v>
      </c>
      <c r="D60" s="232">
        <v>3874.8166666666671</v>
      </c>
      <c r="E60" s="232">
        <v>3827.6333333333341</v>
      </c>
      <c r="F60" s="232">
        <v>3749.5666666666671</v>
      </c>
      <c r="G60" s="232">
        <v>3702.3833333333341</v>
      </c>
      <c r="H60" s="232">
        <v>3952.8833333333341</v>
      </c>
      <c r="I60" s="232">
        <v>4000.0666666666675</v>
      </c>
      <c r="J60" s="232">
        <v>4078.1333333333341</v>
      </c>
      <c r="K60" s="231">
        <v>3922</v>
      </c>
      <c r="L60" s="231">
        <v>3796.75</v>
      </c>
      <c r="M60" s="231">
        <v>8.0388599999999997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1094.8</v>
      </c>
      <c r="D61" s="232">
        <v>1088.2833333333335</v>
      </c>
      <c r="E61" s="232">
        <v>1078.5666666666671</v>
      </c>
      <c r="F61" s="232">
        <v>1062.3333333333335</v>
      </c>
      <c r="G61" s="232">
        <v>1052.616666666667</v>
      </c>
      <c r="H61" s="232">
        <v>1104.5166666666671</v>
      </c>
      <c r="I61" s="232">
        <v>1114.2333333333338</v>
      </c>
      <c r="J61" s="232">
        <v>1130.4666666666672</v>
      </c>
      <c r="K61" s="231">
        <v>1098</v>
      </c>
      <c r="L61" s="231">
        <v>1072.05</v>
      </c>
      <c r="M61" s="231">
        <v>0.62107000000000001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5710.1</v>
      </c>
      <c r="D62" s="232">
        <v>5670.416666666667</v>
      </c>
      <c r="E62" s="232">
        <v>5625.8333333333339</v>
      </c>
      <c r="F62" s="232">
        <v>5541.5666666666666</v>
      </c>
      <c r="G62" s="232">
        <v>5496.9833333333336</v>
      </c>
      <c r="H62" s="232">
        <v>5754.6833333333343</v>
      </c>
      <c r="I62" s="232">
        <v>5799.2666666666682</v>
      </c>
      <c r="J62" s="232">
        <v>5883.5333333333347</v>
      </c>
      <c r="K62" s="231">
        <v>5715</v>
      </c>
      <c r="L62" s="231">
        <v>5586.15</v>
      </c>
      <c r="M62" s="231">
        <v>11.30114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1268.0999999999999</v>
      </c>
      <c r="D63" s="232">
        <v>1262.7333333333333</v>
      </c>
      <c r="E63" s="232">
        <v>1253.9666666666667</v>
      </c>
      <c r="F63" s="232">
        <v>1239.8333333333333</v>
      </c>
      <c r="G63" s="232">
        <v>1231.0666666666666</v>
      </c>
      <c r="H63" s="232">
        <v>1276.8666666666668</v>
      </c>
      <c r="I63" s="232">
        <v>1285.6333333333337</v>
      </c>
      <c r="J63" s="232">
        <v>1299.7666666666669</v>
      </c>
      <c r="K63" s="231">
        <v>1271.5</v>
      </c>
      <c r="L63" s="231">
        <v>1248.5999999999999</v>
      </c>
      <c r="M63" s="231">
        <v>23.33183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6028.75</v>
      </c>
      <c r="D64" s="232">
        <v>5980.25</v>
      </c>
      <c r="E64" s="232">
        <v>5888.5</v>
      </c>
      <c r="F64" s="232">
        <v>5748.25</v>
      </c>
      <c r="G64" s="232">
        <v>5656.5</v>
      </c>
      <c r="H64" s="232">
        <v>6120.5</v>
      </c>
      <c r="I64" s="232">
        <v>6212.25</v>
      </c>
      <c r="J64" s="232">
        <v>6352.5</v>
      </c>
      <c r="K64" s="231">
        <v>6072</v>
      </c>
      <c r="L64" s="231">
        <v>5840</v>
      </c>
      <c r="M64" s="231">
        <v>0.42621999999999999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2004.35</v>
      </c>
      <c r="D65" s="232">
        <v>2006.5</v>
      </c>
      <c r="E65" s="232">
        <v>1974</v>
      </c>
      <c r="F65" s="232">
        <v>1943.65</v>
      </c>
      <c r="G65" s="232">
        <v>1911.15</v>
      </c>
      <c r="H65" s="232">
        <v>2036.85</v>
      </c>
      <c r="I65" s="232">
        <v>2069.35</v>
      </c>
      <c r="J65" s="232">
        <v>2099.6999999999998</v>
      </c>
      <c r="K65" s="231">
        <v>2039</v>
      </c>
      <c r="L65" s="231">
        <v>1976.15</v>
      </c>
      <c r="M65" s="231">
        <v>0.52063999999999999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1965.55</v>
      </c>
      <c r="D66" s="232">
        <v>1973.6833333333332</v>
      </c>
      <c r="E66" s="232">
        <v>1952.0166666666664</v>
      </c>
      <c r="F66" s="232">
        <v>1938.4833333333333</v>
      </c>
      <c r="G66" s="232">
        <v>1916.8166666666666</v>
      </c>
      <c r="H66" s="232">
        <v>1987.2166666666662</v>
      </c>
      <c r="I66" s="232">
        <v>2008.8833333333328</v>
      </c>
      <c r="J66" s="232">
        <v>2022.4166666666661</v>
      </c>
      <c r="K66" s="231">
        <v>1995.35</v>
      </c>
      <c r="L66" s="231">
        <v>1960.15</v>
      </c>
      <c r="M66" s="231">
        <v>1.11253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365.3</v>
      </c>
      <c r="D67" s="232">
        <v>364.15000000000003</v>
      </c>
      <c r="E67" s="232">
        <v>361.40000000000009</v>
      </c>
      <c r="F67" s="232">
        <v>357.50000000000006</v>
      </c>
      <c r="G67" s="232">
        <v>354.75000000000011</v>
      </c>
      <c r="H67" s="232">
        <v>368.05000000000007</v>
      </c>
      <c r="I67" s="232">
        <v>370.79999999999995</v>
      </c>
      <c r="J67" s="232">
        <v>374.70000000000005</v>
      </c>
      <c r="K67" s="231">
        <v>366.9</v>
      </c>
      <c r="L67" s="231">
        <v>360.25</v>
      </c>
      <c r="M67" s="231">
        <v>11.988429999999999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202.8</v>
      </c>
      <c r="D68" s="232">
        <v>201.68333333333331</v>
      </c>
      <c r="E68" s="232">
        <v>199.36666666666662</v>
      </c>
      <c r="F68" s="232">
        <v>195.93333333333331</v>
      </c>
      <c r="G68" s="232">
        <v>193.61666666666662</v>
      </c>
      <c r="H68" s="232">
        <v>205.11666666666662</v>
      </c>
      <c r="I68" s="232">
        <v>207.43333333333328</v>
      </c>
      <c r="J68" s="232">
        <v>210.86666666666662</v>
      </c>
      <c r="K68" s="231">
        <v>204</v>
      </c>
      <c r="L68" s="231">
        <v>198.25</v>
      </c>
      <c r="M68" s="231">
        <v>82.168940000000006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163.05000000000001</v>
      </c>
      <c r="D69" s="232">
        <v>161.91666666666669</v>
      </c>
      <c r="E69" s="232">
        <v>160.43333333333337</v>
      </c>
      <c r="F69" s="232">
        <v>157.81666666666669</v>
      </c>
      <c r="G69" s="232">
        <v>156.33333333333337</v>
      </c>
      <c r="H69" s="232">
        <v>164.53333333333336</v>
      </c>
      <c r="I69" s="232">
        <v>166.01666666666671</v>
      </c>
      <c r="J69" s="232">
        <v>168.63333333333335</v>
      </c>
      <c r="K69" s="231">
        <v>163.4</v>
      </c>
      <c r="L69" s="231">
        <v>159.30000000000001</v>
      </c>
      <c r="M69" s="231">
        <v>257.02420999999998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73.45</v>
      </c>
      <c r="D70" s="232">
        <v>73.2</v>
      </c>
      <c r="E70" s="232">
        <v>72.600000000000009</v>
      </c>
      <c r="F70" s="232">
        <v>71.75</v>
      </c>
      <c r="G70" s="232">
        <v>71.150000000000006</v>
      </c>
      <c r="H70" s="232">
        <v>74.050000000000011</v>
      </c>
      <c r="I70" s="232">
        <v>74.650000000000006</v>
      </c>
      <c r="J70" s="232">
        <v>75.500000000000014</v>
      </c>
      <c r="K70" s="231">
        <v>73.8</v>
      </c>
      <c r="L70" s="231">
        <v>72.349999999999994</v>
      </c>
      <c r="M70" s="231">
        <v>82.419539999999998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24.9</v>
      </c>
      <c r="D71" s="232">
        <v>24.899999999999995</v>
      </c>
      <c r="E71" s="232">
        <v>24.599999999999991</v>
      </c>
      <c r="F71" s="232">
        <v>24.299999999999997</v>
      </c>
      <c r="G71" s="232">
        <v>23.999999999999993</v>
      </c>
      <c r="H71" s="232">
        <v>25.199999999999989</v>
      </c>
      <c r="I71" s="232">
        <v>25.499999999999993</v>
      </c>
      <c r="J71" s="232">
        <v>25.799999999999986</v>
      </c>
      <c r="K71" s="231">
        <v>25.2</v>
      </c>
      <c r="L71" s="231">
        <v>24.6</v>
      </c>
      <c r="M71" s="231">
        <v>92.649810000000002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1406.25</v>
      </c>
      <c r="D72" s="232">
        <v>1404.8833333333332</v>
      </c>
      <c r="E72" s="232">
        <v>1399.3166666666664</v>
      </c>
      <c r="F72" s="232">
        <v>1392.3833333333332</v>
      </c>
      <c r="G72" s="232">
        <v>1386.8166666666664</v>
      </c>
      <c r="H72" s="232">
        <v>1411.8166666666664</v>
      </c>
      <c r="I72" s="232">
        <v>1417.383333333333</v>
      </c>
      <c r="J72" s="232">
        <v>1424.3166666666664</v>
      </c>
      <c r="K72" s="231">
        <v>1410.45</v>
      </c>
      <c r="L72" s="231">
        <v>1397.95</v>
      </c>
      <c r="M72" s="231">
        <v>1.55118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4010.95</v>
      </c>
      <c r="D73" s="232">
        <v>4002.6666666666665</v>
      </c>
      <c r="E73" s="232">
        <v>3963.333333333333</v>
      </c>
      <c r="F73" s="232">
        <v>3915.7166666666667</v>
      </c>
      <c r="G73" s="232">
        <v>3876.3833333333332</v>
      </c>
      <c r="H73" s="232">
        <v>4050.2833333333328</v>
      </c>
      <c r="I73" s="232">
        <v>4089.6166666666659</v>
      </c>
      <c r="J73" s="232">
        <v>4137.2333333333327</v>
      </c>
      <c r="K73" s="231">
        <v>4042</v>
      </c>
      <c r="L73" s="231">
        <v>3955.05</v>
      </c>
      <c r="M73" s="231">
        <v>9.2069999999999999E-2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594.70000000000005</v>
      </c>
      <c r="D74" s="232">
        <v>594.80000000000007</v>
      </c>
      <c r="E74" s="232">
        <v>590.90000000000009</v>
      </c>
      <c r="F74" s="232">
        <v>587.1</v>
      </c>
      <c r="G74" s="232">
        <v>583.20000000000005</v>
      </c>
      <c r="H74" s="232">
        <v>598.60000000000014</v>
      </c>
      <c r="I74" s="232">
        <v>602.5</v>
      </c>
      <c r="J74" s="232">
        <v>606.30000000000018</v>
      </c>
      <c r="K74" s="231">
        <v>598.70000000000005</v>
      </c>
      <c r="L74" s="231">
        <v>591</v>
      </c>
      <c r="M74" s="231">
        <v>5.1486200000000002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907.4</v>
      </c>
      <c r="D75" s="232">
        <v>910.5</v>
      </c>
      <c r="E75" s="232">
        <v>900.9</v>
      </c>
      <c r="F75" s="232">
        <v>894.4</v>
      </c>
      <c r="G75" s="232">
        <v>884.8</v>
      </c>
      <c r="H75" s="232">
        <v>917</v>
      </c>
      <c r="I75" s="232">
        <v>926.59999999999991</v>
      </c>
      <c r="J75" s="232">
        <v>933.1</v>
      </c>
      <c r="K75" s="231">
        <v>920.1</v>
      </c>
      <c r="L75" s="231">
        <v>904</v>
      </c>
      <c r="M75" s="231">
        <v>2.07436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93.1</v>
      </c>
      <c r="D76" s="232">
        <v>92.966666666666654</v>
      </c>
      <c r="E76" s="232">
        <v>92.483333333333306</v>
      </c>
      <c r="F76" s="232">
        <v>91.866666666666646</v>
      </c>
      <c r="G76" s="232">
        <v>91.383333333333297</v>
      </c>
      <c r="H76" s="232">
        <v>93.583333333333314</v>
      </c>
      <c r="I76" s="232">
        <v>94.066666666666663</v>
      </c>
      <c r="J76" s="232">
        <v>94.683333333333323</v>
      </c>
      <c r="K76" s="231">
        <v>93.45</v>
      </c>
      <c r="L76" s="231">
        <v>92.35</v>
      </c>
      <c r="M76" s="231">
        <v>58.866709999999998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778.05</v>
      </c>
      <c r="D77" s="232">
        <v>779.4666666666667</v>
      </c>
      <c r="E77" s="232">
        <v>768.73333333333335</v>
      </c>
      <c r="F77" s="232">
        <v>759.41666666666663</v>
      </c>
      <c r="G77" s="232">
        <v>748.68333333333328</v>
      </c>
      <c r="H77" s="232">
        <v>788.78333333333342</v>
      </c>
      <c r="I77" s="232">
        <v>799.51666666666677</v>
      </c>
      <c r="J77" s="232">
        <v>808.83333333333348</v>
      </c>
      <c r="K77" s="231">
        <v>790.2</v>
      </c>
      <c r="L77" s="231">
        <v>770.15</v>
      </c>
      <c r="M77" s="231">
        <v>8.25685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75.849999999999994</v>
      </c>
      <c r="D78" s="232">
        <v>75.466666666666654</v>
      </c>
      <c r="E78" s="232">
        <v>74.933333333333309</v>
      </c>
      <c r="F78" s="232">
        <v>74.016666666666652</v>
      </c>
      <c r="G78" s="232">
        <v>73.483333333333306</v>
      </c>
      <c r="H78" s="232">
        <v>76.383333333333312</v>
      </c>
      <c r="I78" s="232">
        <v>76.916666666666643</v>
      </c>
      <c r="J78" s="232">
        <v>77.833333333333314</v>
      </c>
      <c r="K78" s="231">
        <v>76</v>
      </c>
      <c r="L78" s="231">
        <v>74.55</v>
      </c>
      <c r="M78" s="231">
        <v>65.834940000000003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358.55</v>
      </c>
      <c r="D79" s="232">
        <v>358.63333333333338</v>
      </c>
      <c r="E79" s="232">
        <v>355.66666666666674</v>
      </c>
      <c r="F79" s="232">
        <v>352.78333333333336</v>
      </c>
      <c r="G79" s="232">
        <v>349.81666666666672</v>
      </c>
      <c r="H79" s="232">
        <v>361.51666666666677</v>
      </c>
      <c r="I79" s="232">
        <v>364.48333333333335</v>
      </c>
      <c r="J79" s="232">
        <v>367.36666666666679</v>
      </c>
      <c r="K79" s="231">
        <v>361.6</v>
      </c>
      <c r="L79" s="231">
        <v>355.75</v>
      </c>
      <c r="M79" s="231">
        <v>51.252809999999997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9090.5499999999993</v>
      </c>
      <c r="D80" s="232">
        <v>8988.2333333333318</v>
      </c>
      <c r="E80" s="232">
        <v>8864.4666666666635</v>
      </c>
      <c r="F80" s="232">
        <v>8638.3833333333314</v>
      </c>
      <c r="G80" s="232">
        <v>8514.6166666666631</v>
      </c>
      <c r="H80" s="232">
        <v>9214.3166666666639</v>
      </c>
      <c r="I80" s="232">
        <v>9338.0833333333303</v>
      </c>
      <c r="J80" s="232">
        <v>9564.1666666666642</v>
      </c>
      <c r="K80" s="231">
        <v>9112</v>
      </c>
      <c r="L80" s="231">
        <v>8762.15</v>
      </c>
      <c r="M80" s="231">
        <v>1.9550000000000001E-2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756.95</v>
      </c>
      <c r="D81" s="232">
        <v>759.36666666666667</v>
      </c>
      <c r="E81" s="232">
        <v>752.73333333333335</v>
      </c>
      <c r="F81" s="232">
        <v>748.51666666666665</v>
      </c>
      <c r="G81" s="232">
        <v>741.88333333333333</v>
      </c>
      <c r="H81" s="232">
        <v>763.58333333333337</v>
      </c>
      <c r="I81" s="232">
        <v>770.21666666666681</v>
      </c>
      <c r="J81" s="232">
        <v>774.43333333333339</v>
      </c>
      <c r="K81" s="231">
        <v>766</v>
      </c>
      <c r="L81" s="231">
        <v>755.15</v>
      </c>
      <c r="M81" s="231">
        <v>53.322209999999998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201.1</v>
      </c>
      <c r="D82" s="232">
        <v>198.75</v>
      </c>
      <c r="E82" s="232">
        <v>193.9</v>
      </c>
      <c r="F82" s="232">
        <v>186.70000000000002</v>
      </c>
      <c r="G82" s="232">
        <v>181.85000000000002</v>
      </c>
      <c r="H82" s="232">
        <v>205.95</v>
      </c>
      <c r="I82" s="232">
        <v>210.8</v>
      </c>
      <c r="J82" s="232">
        <v>217.99999999999997</v>
      </c>
      <c r="K82" s="231">
        <v>203.6</v>
      </c>
      <c r="L82" s="231">
        <v>191.55</v>
      </c>
      <c r="M82" s="231">
        <v>121.70981999999999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900.7</v>
      </c>
      <c r="D83" s="232">
        <v>893.5333333333333</v>
      </c>
      <c r="E83" s="232">
        <v>882.16666666666663</v>
      </c>
      <c r="F83" s="232">
        <v>863.63333333333333</v>
      </c>
      <c r="G83" s="232">
        <v>852.26666666666665</v>
      </c>
      <c r="H83" s="232">
        <v>912.06666666666661</v>
      </c>
      <c r="I83" s="232">
        <v>923.43333333333339</v>
      </c>
      <c r="J83" s="232">
        <v>941.96666666666658</v>
      </c>
      <c r="K83" s="231">
        <v>904.9</v>
      </c>
      <c r="L83" s="231">
        <v>875</v>
      </c>
      <c r="M83" s="231">
        <v>0.75161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267.64999999999998</v>
      </c>
      <c r="D84" s="232">
        <v>269.64999999999998</v>
      </c>
      <c r="E84" s="232">
        <v>264.59999999999997</v>
      </c>
      <c r="F84" s="232">
        <v>261.55</v>
      </c>
      <c r="G84" s="232">
        <v>256.5</v>
      </c>
      <c r="H84" s="232">
        <v>272.69999999999993</v>
      </c>
      <c r="I84" s="232">
        <v>277.74999999999989</v>
      </c>
      <c r="J84" s="232">
        <v>280.7999999999999</v>
      </c>
      <c r="K84" s="231">
        <v>274.7</v>
      </c>
      <c r="L84" s="231">
        <v>266.60000000000002</v>
      </c>
      <c r="M84" s="231">
        <v>13.30396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6055.3</v>
      </c>
      <c r="D85" s="232">
        <v>6059.7333333333336</v>
      </c>
      <c r="E85" s="232">
        <v>6000.5666666666675</v>
      </c>
      <c r="F85" s="232">
        <v>5945.8333333333339</v>
      </c>
      <c r="G85" s="232">
        <v>5886.6666666666679</v>
      </c>
      <c r="H85" s="232">
        <v>6114.4666666666672</v>
      </c>
      <c r="I85" s="232">
        <v>6173.6333333333332</v>
      </c>
      <c r="J85" s="232">
        <v>6228.3666666666668</v>
      </c>
      <c r="K85" s="231">
        <v>6118.9</v>
      </c>
      <c r="L85" s="231">
        <v>6005</v>
      </c>
      <c r="M85" s="231">
        <v>0.11101999999999999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1455.65</v>
      </c>
      <c r="D86" s="232">
        <v>1458.3166666666666</v>
      </c>
      <c r="E86" s="232">
        <v>1432.6333333333332</v>
      </c>
      <c r="F86" s="232">
        <v>1409.6166666666666</v>
      </c>
      <c r="G86" s="232">
        <v>1383.9333333333332</v>
      </c>
      <c r="H86" s="232">
        <v>1481.3333333333333</v>
      </c>
      <c r="I86" s="232">
        <v>1507.0166666666667</v>
      </c>
      <c r="J86" s="232">
        <v>1530.0333333333333</v>
      </c>
      <c r="K86" s="231">
        <v>1484</v>
      </c>
      <c r="L86" s="231">
        <v>1435.3</v>
      </c>
      <c r="M86" s="231">
        <v>1.7434700000000001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843.8</v>
      </c>
      <c r="D87" s="232">
        <v>847.48333333333323</v>
      </c>
      <c r="E87" s="232">
        <v>837.41666666666652</v>
      </c>
      <c r="F87" s="232">
        <v>831.0333333333333</v>
      </c>
      <c r="G87" s="232">
        <v>820.96666666666658</v>
      </c>
      <c r="H87" s="232">
        <v>853.86666666666645</v>
      </c>
      <c r="I87" s="232">
        <v>863.93333333333328</v>
      </c>
      <c r="J87" s="232">
        <v>870.31666666666638</v>
      </c>
      <c r="K87" s="231">
        <v>857.55</v>
      </c>
      <c r="L87" s="231">
        <v>841.1</v>
      </c>
      <c r="M87" s="231">
        <v>0.27910000000000001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443.85</v>
      </c>
      <c r="D88" s="232">
        <v>448.36666666666662</v>
      </c>
      <c r="E88" s="232">
        <v>437.03333333333325</v>
      </c>
      <c r="F88" s="232">
        <v>430.21666666666664</v>
      </c>
      <c r="G88" s="232">
        <v>418.88333333333327</v>
      </c>
      <c r="H88" s="232">
        <v>455.18333333333322</v>
      </c>
      <c r="I88" s="232">
        <v>466.51666666666659</v>
      </c>
      <c r="J88" s="232">
        <v>473.3333333333332</v>
      </c>
      <c r="K88" s="231">
        <v>459.7</v>
      </c>
      <c r="L88" s="231">
        <v>441.55</v>
      </c>
      <c r="M88" s="231">
        <v>1.23336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18369.75</v>
      </c>
      <c r="D89" s="232">
        <v>18320.25</v>
      </c>
      <c r="E89" s="232">
        <v>18172.099999999999</v>
      </c>
      <c r="F89" s="232">
        <v>17974.449999999997</v>
      </c>
      <c r="G89" s="232">
        <v>17826.299999999996</v>
      </c>
      <c r="H89" s="232">
        <v>18517.900000000001</v>
      </c>
      <c r="I89" s="232">
        <v>18666.050000000003</v>
      </c>
      <c r="J89" s="232">
        <v>18863.700000000004</v>
      </c>
      <c r="K89" s="231">
        <v>18468.400000000001</v>
      </c>
      <c r="L89" s="231">
        <v>18122.599999999999</v>
      </c>
      <c r="M89" s="231">
        <v>0.40044000000000002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468.15</v>
      </c>
      <c r="D90" s="232">
        <v>467.95</v>
      </c>
      <c r="E90" s="232">
        <v>464.29999999999995</v>
      </c>
      <c r="F90" s="232">
        <v>460.45</v>
      </c>
      <c r="G90" s="232">
        <v>456.79999999999995</v>
      </c>
      <c r="H90" s="232">
        <v>471.79999999999995</v>
      </c>
      <c r="I90" s="232">
        <v>475.44999999999993</v>
      </c>
      <c r="J90" s="232">
        <v>479.29999999999995</v>
      </c>
      <c r="K90" s="231">
        <v>471.6</v>
      </c>
      <c r="L90" s="231">
        <v>464.1</v>
      </c>
      <c r="M90" s="231">
        <v>0.21809999999999999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19.05</v>
      </c>
      <c r="D91" s="232">
        <v>18.95</v>
      </c>
      <c r="E91" s="232">
        <v>18.7</v>
      </c>
      <c r="F91" s="232">
        <v>18.350000000000001</v>
      </c>
      <c r="G91" s="232">
        <v>18.100000000000001</v>
      </c>
      <c r="H91" s="232">
        <v>19.299999999999997</v>
      </c>
      <c r="I91" s="232">
        <v>19.549999999999997</v>
      </c>
      <c r="J91" s="232">
        <v>19.899999999999995</v>
      </c>
      <c r="K91" s="231">
        <v>19.2</v>
      </c>
      <c r="L91" s="231">
        <v>18.600000000000001</v>
      </c>
      <c r="M91" s="231">
        <v>175.98316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4264.7</v>
      </c>
      <c r="D92" s="232">
        <v>4303.5666666666666</v>
      </c>
      <c r="E92" s="232">
        <v>4221.1333333333332</v>
      </c>
      <c r="F92" s="232">
        <v>4177.5666666666666</v>
      </c>
      <c r="G92" s="232">
        <v>4095.1333333333332</v>
      </c>
      <c r="H92" s="232">
        <v>4347.1333333333332</v>
      </c>
      <c r="I92" s="232">
        <v>4429.5666666666657</v>
      </c>
      <c r="J92" s="232">
        <v>4473.1333333333332</v>
      </c>
      <c r="K92" s="231">
        <v>4386</v>
      </c>
      <c r="L92" s="231">
        <v>4260</v>
      </c>
      <c r="M92" s="231">
        <v>2.3187600000000002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1071.3</v>
      </c>
      <c r="D93" s="232">
        <v>1070.1500000000001</v>
      </c>
      <c r="E93" s="232">
        <v>1058.3000000000002</v>
      </c>
      <c r="F93" s="232">
        <v>1045.3000000000002</v>
      </c>
      <c r="G93" s="232">
        <v>1033.4500000000003</v>
      </c>
      <c r="H93" s="232">
        <v>1083.1500000000001</v>
      </c>
      <c r="I93" s="232">
        <v>1095</v>
      </c>
      <c r="J93" s="232">
        <v>1108</v>
      </c>
      <c r="K93" s="231">
        <v>1082</v>
      </c>
      <c r="L93" s="231">
        <v>1057.1500000000001</v>
      </c>
      <c r="M93" s="231">
        <v>1.6575200000000001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563.35</v>
      </c>
      <c r="D94" s="232">
        <v>561.94999999999993</v>
      </c>
      <c r="E94" s="232">
        <v>554.89999999999986</v>
      </c>
      <c r="F94" s="232">
        <v>546.44999999999993</v>
      </c>
      <c r="G94" s="232">
        <v>539.39999999999986</v>
      </c>
      <c r="H94" s="232">
        <v>570.39999999999986</v>
      </c>
      <c r="I94" s="232">
        <v>577.44999999999982</v>
      </c>
      <c r="J94" s="232">
        <v>585.89999999999986</v>
      </c>
      <c r="K94" s="231">
        <v>569</v>
      </c>
      <c r="L94" s="231">
        <v>553.5</v>
      </c>
      <c r="M94" s="231">
        <v>0.71760000000000002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68.400000000000006</v>
      </c>
      <c r="D95" s="232">
        <v>68.399999999999991</v>
      </c>
      <c r="E95" s="232">
        <v>67.999999999999986</v>
      </c>
      <c r="F95" s="232">
        <v>67.599999999999994</v>
      </c>
      <c r="G95" s="232">
        <v>67.199999999999989</v>
      </c>
      <c r="H95" s="232">
        <v>68.799999999999983</v>
      </c>
      <c r="I95" s="232">
        <v>69.199999999999989</v>
      </c>
      <c r="J95" s="232">
        <v>69.59999999999998</v>
      </c>
      <c r="K95" s="231">
        <v>68.8</v>
      </c>
      <c r="L95" s="231">
        <v>68</v>
      </c>
      <c r="M95" s="231">
        <v>10.63616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296.3</v>
      </c>
      <c r="D96" s="232">
        <v>294.53333333333336</v>
      </c>
      <c r="E96" s="232">
        <v>290.11666666666673</v>
      </c>
      <c r="F96" s="232">
        <v>283.93333333333339</v>
      </c>
      <c r="G96" s="232">
        <v>279.51666666666677</v>
      </c>
      <c r="H96" s="232">
        <v>300.7166666666667</v>
      </c>
      <c r="I96" s="232">
        <v>305.13333333333333</v>
      </c>
      <c r="J96" s="232">
        <v>311.31666666666666</v>
      </c>
      <c r="K96" s="231">
        <v>298.95</v>
      </c>
      <c r="L96" s="231">
        <v>288.35000000000002</v>
      </c>
      <c r="M96" s="231">
        <v>22.62931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3093.05</v>
      </c>
      <c r="D97" s="232">
        <v>3085.25</v>
      </c>
      <c r="E97" s="232">
        <v>3040.65</v>
      </c>
      <c r="F97" s="232">
        <v>2988.25</v>
      </c>
      <c r="G97" s="232">
        <v>2943.65</v>
      </c>
      <c r="H97" s="232">
        <v>3137.65</v>
      </c>
      <c r="I97" s="232">
        <v>3182.2500000000005</v>
      </c>
      <c r="J97" s="232">
        <v>3234.65</v>
      </c>
      <c r="K97" s="231">
        <v>3129.85</v>
      </c>
      <c r="L97" s="231">
        <v>3032.85</v>
      </c>
      <c r="M97" s="231">
        <v>0.30024000000000001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245.55</v>
      </c>
      <c r="D98" s="232">
        <v>241.41666666666666</v>
      </c>
      <c r="E98" s="232">
        <v>228.58333333333331</v>
      </c>
      <c r="F98" s="232">
        <v>211.61666666666665</v>
      </c>
      <c r="G98" s="232">
        <v>198.7833333333333</v>
      </c>
      <c r="H98" s="232">
        <v>258.38333333333333</v>
      </c>
      <c r="I98" s="232">
        <v>271.21666666666664</v>
      </c>
      <c r="J98" s="232">
        <v>288.18333333333334</v>
      </c>
      <c r="K98" s="231">
        <v>254.25</v>
      </c>
      <c r="L98" s="231">
        <v>224.45</v>
      </c>
      <c r="M98" s="231">
        <v>36.706330000000001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375.4</v>
      </c>
      <c r="D99" s="232">
        <v>376.0333333333333</v>
      </c>
      <c r="E99" s="232">
        <v>372.41666666666663</v>
      </c>
      <c r="F99" s="232">
        <v>369.43333333333334</v>
      </c>
      <c r="G99" s="232">
        <v>365.81666666666666</v>
      </c>
      <c r="H99" s="232">
        <v>379.01666666666659</v>
      </c>
      <c r="I99" s="232">
        <v>382.63333333333327</v>
      </c>
      <c r="J99" s="232">
        <v>385.61666666666656</v>
      </c>
      <c r="K99" s="231">
        <v>379.65</v>
      </c>
      <c r="L99" s="231">
        <v>373.05</v>
      </c>
      <c r="M99" s="231">
        <v>2.26336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531.70000000000005</v>
      </c>
      <c r="D100" s="232">
        <v>530.71666666666658</v>
      </c>
      <c r="E100" s="232">
        <v>525.28333333333319</v>
      </c>
      <c r="F100" s="232">
        <v>518.86666666666656</v>
      </c>
      <c r="G100" s="232">
        <v>513.43333333333317</v>
      </c>
      <c r="H100" s="232">
        <v>537.13333333333321</v>
      </c>
      <c r="I100" s="232">
        <v>542.56666666666661</v>
      </c>
      <c r="J100" s="232">
        <v>548.98333333333323</v>
      </c>
      <c r="K100" s="231">
        <v>536.15</v>
      </c>
      <c r="L100" s="231">
        <v>524.29999999999995</v>
      </c>
      <c r="M100" s="231">
        <v>3.70906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284</v>
      </c>
      <c r="D101" s="232">
        <v>282.18333333333334</v>
      </c>
      <c r="E101" s="232">
        <v>278.91666666666669</v>
      </c>
      <c r="F101" s="232">
        <v>273.83333333333337</v>
      </c>
      <c r="G101" s="232">
        <v>270.56666666666672</v>
      </c>
      <c r="H101" s="232">
        <v>287.26666666666665</v>
      </c>
      <c r="I101" s="232">
        <v>290.5333333333333</v>
      </c>
      <c r="J101" s="232">
        <v>295.61666666666662</v>
      </c>
      <c r="K101" s="231">
        <v>285.45</v>
      </c>
      <c r="L101" s="231">
        <v>277.10000000000002</v>
      </c>
      <c r="M101" s="231">
        <v>73.301050000000004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614.45000000000005</v>
      </c>
      <c r="D102" s="232">
        <v>620.85</v>
      </c>
      <c r="E102" s="232">
        <v>604.85</v>
      </c>
      <c r="F102" s="232">
        <v>595.25</v>
      </c>
      <c r="G102" s="232">
        <v>579.25</v>
      </c>
      <c r="H102" s="232">
        <v>630.45000000000005</v>
      </c>
      <c r="I102" s="232">
        <v>646.45000000000005</v>
      </c>
      <c r="J102" s="232">
        <v>656.05000000000007</v>
      </c>
      <c r="K102" s="231">
        <v>636.85</v>
      </c>
      <c r="L102" s="231">
        <v>611.25</v>
      </c>
      <c r="M102" s="231">
        <v>1.0809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580.15</v>
      </c>
      <c r="D103" s="232">
        <v>586.19999999999993</v>
      </c>
      <c r="E103" s="232">
        <v>568.94999999999982</v>
      </c>
      <c r="F103" s="232">
        <v>557.74999999999989</v>
      </c>
      <c r="G103" s="232">
        <v>540.49999999999977</v>
      </c>
      <c r="H103" s="232">
        <v>597.39999999999986</v>
      </c>
      <c r="I103" s="232">
        <v>614.65000000000009</v>
      </c>
      <c r="J103" s="232">
        <v>625.84999999999991</v>
      </c>
      <c r="K103" s="231">
        <v>603.45000000000005</v>
      </c>
      <c r="L103" s="231">
        <v>575</v>
      </c>
      <c r="M103" s="231">
        <v>2.83806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957.7</v>
      </c>
      <c r="D104" s="232">
        <v>962.0333333333333</v>
      </c>
      <c r="E104" s="232">
        <v>948.66666666666663</v>
      </c>
      <c r="F104" s="232">
        <v>939.63333333333333</v>
      </c>
      <c r="G104" s="232">
        <v>926.26666666666665</v>
      </c>
      <c r="H104" s="232">
        <v>971.06666666666661</v>
      </c>
      <c r="I104" s="232">
        <v>984.43333333333339</v>
      </c>
      <c r="J104" s="232">
        <v>993.46666666666658</v>
      </c>
      <c r="K104" s="231">
        <v>975.4</v>
      </c>
      <c r="L104" s="231">
        <v>953</v>
      </c>
      <c r="M104" s="231">
        <v>0.37267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110.05</v>
      </c>
      <c r="D105" s="232">
        <v>109.68333333333334</v>
      </c>
      <c r="E105" s="232">
        <v>108.81666666666668</v>
      </c>
      <c r="F105" s="232">
        <v>107.58333333333334</v>
      </c>
      <c r="G105" s="232">
        <v>106.71666666666668</v>
      </c>
      <c r="H105" s="232">
        <v>110.91666666666667</v>
      </c>
      <c r="I105" s="232">
        <v>111.78333333333335</v>
      </c>
      <c r="J105" s="232">
        <v>113.01666666666667</v>
      </c>
      <c r="K105" s="231">
        <v>110.55</v>
      </c>
      <c r="L105" s="231">
        <v>108.45</v>
      </c>
      <c r="M105" s="231">
        <v>5.5855800000000002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1398.85</v>
      </c>
      <c r="D106" s="232">
        <v>1394.2833333333335</v>
      </c>
      <c r="E106" s="232">
        <v>1380.5666666666671</v>
      </c>
      <c r="F106" s="232">
        <v>1362.2833333333335</v>
      </c>
      <c r="G106" s="232">
        <v>1348.5666666666671</v>
      </c>
      <c r="H106" s="232">
        <v>1412.5666666666671</v>
      </c>
      <c r="I106" s="232">
        <v>1426.2833333333338</v>
      </c>
      <c r="J106" s="232">
        <v>1444.5666666666671</v>
      </c>
      <c r="K106" s="231">
        <v>1408</v>
      </c>
      <c r="L106" s="231">
        <v>1376</v>
      </c>
      <c r="M106" s="231">
        <v>0.68425999999999998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23.95</v>
      </c>
      <c r="D107" s="232">
        <v>23.95</v>
      </c>
      <c r="E107" s="232">
        <v>23.7</v>
      </c>
      <c r="F107" s="232">
        <v>23.45</v>
      </c>
      <c r="G107" s="232">
        <v>23.2</v>
      </c>
      <c r="H107" s="232">
        <v>24.2</v>
      </c>
      <c r="I107" s="232">
        <v>24.45</v>
      </c>
      <c r="J107" s="232">
        <v>24.7</v>
      </c>
      <c r="K107" s="231">
        <v>24.2</v>
      </c>
      <c r="L107" s="231">
        <v>23.7</v>
      </c>
      <c r="M107" s="231">
        <v>40.612580000000001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964.7</v>
      </c>
      <c r="D108" s="232">
        <v>963.03333333333342</v>
      </c>
      <c r="E108" s="232">
        <v>954.36666666666679</v>
      </c>
      <c r="F108" s="232">
        <v>944.03333333333342</v>
      </c>
      <c r="G108" s="232">
        <v>935.36666666666679</v>
      </c>
      <c r="H108" s="232">
        <v>973.36666666666679</v>
      </c>
      <c r="I108" s="232">
        <v>982.03333333333353</v>
      </c>
      <c r="J108" s="232">
        <v>992.36666666666679</v>
      </c>
      <c r="K108" s="231">
        <v>971.7</v>
      </c>
      <c r="L108" s="231">
        <v>952.7</v>
      </c>
      <c r="M108" s="231">
        <v>2.8483399999999999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468.6</v>
      </c>
      <c r="D109" s="232">
        <v>471.63333333333338</v>
      </c>
      <c r="E109" s="232">
        <v>463.26666666666677</v>
      </c>
      <c r="F109" s="232">
        <v>457.93333333333339</v>
      </c>
      <c r="G109" s="232">
        <v>449.56666666666678</v>
      </c>
      <c r="H109" s="232">
        <v>476.96666666666675</v>
      </c>
      <c r="I109" s="232">
        <v>485.33333333333343</v>
      </c>
      <c r="J109" s="232">
        <v>490.66666666666674</v>
      </c>
      <c r="K109" s="231">
        <v>480</v>
      </c>
      <c r="L109" s="231">
        <v>466.3</v>
      </c>
      <c r="M109" s="231">
        <v>3.2546400000000002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660.15</v>
      </c>
      <c r="D110" s="232">
        <v>664.36666666666667</v>
      </c>
      <c r="E110" s="232">
        <v>652.88333333333333</v>
      </c>
      <c r="F110" s="232">
        <v>645.61666666666667</v>
      </c>
      <c r="G110" s="232">
        <v>634.13333333333333</v>
      </c>
      <c r="H110" s="232">
        <v>671.63333333333333</v>
      </c>
      <c r="I110" s="232">
        <v>683.11666666666667</v>
      </c>
      <c r="J110" s="232">
        <v>690.38333333333333</v>
      </c>
      <c r="K110" s="231">
        <v>675.85</v>
      </c>
      <c r="L110" s="231">
        <v>657.1</v>
      </c>
      <c r="M110" s="231">
        <v>0.91515999999999997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6186</v>
      </c>
      <c r="D111" s="232">
        <v>6188.6500000000005</v>
      </c>
      <c r="E111" s="232">
        <v>6157.3500000000013</v>
      </c>
      <c r="F111" s="232">
        <v>6128.7000000000007</v>
      </c>
      <c r="G111" s="232">
        <v>6097.4000000000015</v>
      </c>
      <c r="H111" s="232">
        <v>6217.3000000000011</v>
      </c>
      <c r="I111" s="232">
        <v>6248.6</v>
      </c>
      <c r="J111" s="232">
        <v>6277.2500000000009</v>
      </c>
      <c r="K111" s="231">
        <v>6219.95</v>
      </c>
      <c r="L111" s="231">
        <v>6160</v>
      </c>
      <c r="M111" s="231">
        <v>7.0559999999999998E-2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362.5</v>
      </c>
      <c r="D112" s="232">
        <v>365.43333333333334</v>
      </c>
      <c r="E112" s="232">
        <v>358.61666666666667</v>
      </c>
      <c r="F112" s="232">
        <v>354.73333333333335</v>
      </c>
      <c r="G112" s="232">
        <v>347.91666666666669</v>
      </c>
      <c r="H112" s="232">
        <v>369.31666666666666</v>
      </c>
      <c r="I112" s="232">
        <v>376.13333333333338</v>
      </c>
      <c r="J112" s="232">
        <v>380.01666666666665</v>
      </c>
      <c r="K112" s="231">
        <v>372.25</v>
      </c>
      <c r="L112" s="231">
        <v>361.55</v>
      </c>
      <c r="M112" s="231">
        <v>0.93591000000000002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269.8</v>
      </c>
      <c r="D113" s="232">
        <v>269.46666666666664</v>
      </c>
      <c r="E113" s="232">
        <v>267.93333333333328</v>
      </c>
      <c r="F113" s="232">
        <v>266.06666666666666</v>
      </c>
      <c r="G113" s="232">
        <v>264.5333333333333</v>
      </c>
      <c r="H113" s="232">
        <v>271.33333333333326</v>
      </c>
      <c r="I113" s="232">
        <v>272.86666666666667</v>
      </c>
      <c r="J113" s="232">
        <v>274.73333333333323</v>
      </c>
      <c r="K113" s="231">
        <v>271</v>
      </c>
      <c r="L113" s="231">
        <v>267.60000000000002</v>
      </c>
      <c r="M113" s="231">
        <v>6.1694500000000003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355.1</v>
      </c>
      <c r="D114" s="232">
        <v>356.93333333333334</v>
      </c>
      <c r="E114" s="232">
        <v>350.16666666666669</v>
      </c>
      <c r="F114" s="232">
        <v>345.23333333333335</v>
      </c>
      <c r="G114" s="232">
        <v>338.4666666666667</v>
      </c>
      <c r="H114" s="232">
        <v>361.86666666666667</v>
      </c>
      <c r="I114" s="232">
        <v>368.63333333333333</v>
      </c>
      <c r="J114" s="232">
        <v>373.56666666666666</v>
      </c>
      <c r="K114" s="231">
        <v>363.7</v>
      </c>
      <c r="L114" s="231">
        <v>352</v>
      </c>
      <c r="M114" s="231">
        <v>1.8279300000000001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559.85</v>
      </c>
      <c r="D115" s="232">
        <v>560.4666666666667</v>
      </c>
      <c r="E115" s="232">
        <v>553.08333333333337</v>
      </c>
      <c r="F115" s="232">
        <v>546.31666666666672</v>
      </c>
      <c r="G115" s="232">
        <v>538.93333333333339</v>
      </c>
      <c r="H115" s="232">
        <v>567.23333333333335</v>
      </c>
      <c r="I115" s="232">
        <v>574.61666666666656</v>
      </c>
      <c r="J115" s="232">
        <v>581.38333333333333</v>
      </c>
      <c r="K115" s="231">
        <v>567.85</v>
      </c>
      <c r="L115" s="231">
        <v>553.70000000000005</v>
      </c>
      <c r="M115" s="231">
        <v>0.22023999999999999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754.6</v>
      </c>
      <c r="D116" s="232">
        <v>751.65</v>
      </c>
      <c r="E116" s="232">
        <v>745.15</v>
      </c>
      <c r="F116" s="232">
        <v>735.7</v>
      </c>
      <c r="G116" s="232">
        <v>729.2</v>
      </c>
      <c r="H116" s="232">
        <v>761.09999999999991</v>
      </c>
      <c r="I116" s="232">
        <v>767.59999999999991</v>
      </c>
      <c r="J116" s="232">
        <v>777.04999999999984</v>
      </c>
      <c r="K116" s="231">
        <v>758.15</v>
      </c>
      <c r="L116" s="231">
        <v>742.2</v>
      </c>
      <c r="M116" s="231">
        <v>18.96931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862.35</v>
      </c>
      <c r="D117" s="232">
        <v>865.11666666666667</v>
      </c>
      <c r="E117" s="232">
        <v>857.83333333333337</v>
      </c>
      <c r="F117" s="232">
        <v>853.31666666666672</v>
      </c>
      <c r="G117" s="232">
        <v>846.03333333333342</v>
      </c>
      <c r="H117" s="232">
        <v>869.63333333333333</v>
      </c>
      <c r="I117" s="232">
        <v>876.91666666666663</v>
      </c>
      <c r="J117" s="232">
        <v>881.43333333333328</v>
      </c>
      <c r="K117" s="231">
        <v>872.4</v>
      </c>
      <c r="L117" s="231">
        <v>860.6</v>
      </c>
      <c r="M117" s="231">
        <v>8.88443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128.35</v>
      </c>
      <c r="D118" s="232">
        <v>128.15</v>
      </c>
      <c r="E118" s="232">
        <v>127.20000000000002</v>
      </c>
      <c r="F118" s="232">
        <v>126.05000000000001</v>
      </c>
      <c r="G118" s="232">
        <v>125.10000000000002</v>
      </c>
      <c r="H118" s="232">
        <v>129.30000000000001</v>
      </c>
      <c r="I118" s="232">
        <v>130.25</v>
      </c>
      <c r="J118" s="232">
        <v>131.4</v>
      </c>
      <c r="K118" s="231">
        <v>129.1</v>
      </c>
      <c r="L118" s="231">
        <v>127</v>
      </c>
      <c r="M118" s="231">
        <v>25.463069999999998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1352.75</v>
      </c>
      <c r="D119" s="232">
        <v>1362.2</v>
      </c>
      <c r="E119" s="232">
        <v>1340.5500000000002</v>
      </c>
      <c r="F119" s="232">
        <v>1328.3500000000001</v>
      </c>
      <c r="G119" s="232">
        <v>1306.7000000000003</v>
      </c>
      <c r="H119" s="232">
        <v>1374.4</v>
      </c>
      <c r="I119" s="232">
        <v>1396.0500000000002</v>
      </c>
      <c r="J119" s="232">
        <v>1408.25</v>
      </c>
      <c r="K119" s="231">
        <v>1383.85</v>
      </c>
      <c r="L119" s="231">
        <v>1350</v>
      </c>
      <c r="M119" s="231">
        <v>0.51012000000000002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217.05</v>
      </c>
      <c r="D120" s="232">
        <v>217.31666666666669</v>
      </c>
      <c r="E120" s="232">
        <v>215.68333333333339</v>
      </c>
      <c r="F120" s="232">
        <v>214.31666666666669</v>
      </c>
      <c r="G120" s="232">
        <v>212.68333333333339</v>
      </c>
      <c r="H120" s="232">
        <v>218.68333333333339</v>
      </c>
      <c r="I120" s="232">
        <v>220.31666666666666</v>
      </c>
      <c r="J120" s="232">
        <v>221.68333333333339</v>
      </c>
      <c r="K120" s="231">
        <v>218.95</v>
      </c>
      <c r="L120" s="231">
        <v>215.95</v>
      </c>
      <c r="M120" s="231">
        <v>39.98751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452.35</v>
      </c>
      <c r="D121" s="232">
        <v>454.90000000000003</v>
      </c>
      <c r="E121" s="232">
        <v>445.80000000000007</v>
      </c>
      <c r="F121" s="232">
        <v>439.25000000000006</v>
      </c>
      <c r="G121" s="232">
        <v>430.15000000000009</v>
      </c>
      <c r="H121" s="232">
        <v>461.45000000000005</v>
      </c>
      <c r="I121" s="232">
        <v>470.55000000000007</v>
      </c>
      <c r="J121" s="232">
        <v>477.1</v>
      </c>
      <c r="K121" s="231">
        <v>464</v>
      </c>
      <c r="L121" s="231">
        <v>448.35</v>
      </c>
      <c r="M121" s="231">
        <v>4.11395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3712.6</v>
      </c>
      <c r="D122" s="232">
        <v>3738.5</v>
      </c>
      <c r="E122" s="232">
        <v>3677.2</v>
      </c>
      <c r="F122" s="232">
        <v>3641.7999999999997</v>
      </c>
      <c r="G122" s="232">
        <v>3580.4999999999995</v>
      </c>
      <c r="H122" s="232">
        <v>3773.9</v>
      </c>
      <c r="I122" s="232">
        <v>3835.2000000000003</v>
      </c>
      <c r="J122" s="232">
        <v>3870.6000000000004</v>
      </c>
      <c r="K122" s="231">
        <v>3799.8</v>
      </c>
      <c r="L122" s="231">
        <v>3703.1</v>
      </c>
      <c r="M122" s="231">
        <v>2.47105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1495.9</v>
      </c>
      <c r="D123" s="232">
        <v>1496.0666666666668</v>
      </c>
      <c r="E123" s="232">
        <v>1489.2333333333336</v>
      </c>
      <c r="F123" s="232">
        <v>1482.5666666666668</v>
      </c>
      <c r="G123" s="232">
        <v>1475.7333333333336</v>
      </c>
      <c r="H123" s="232">
        <v>1502.7333333333336</v>
      </c>
      <c r="I123" s="232">
        <v>1509.5666666666671</v>
      </c>
      <c r="J123" s="232">
        <v>1516.2333333333336</v>
      </c>
      <c r="K123" s="231">
        <v>1502.9</v>
      </c>
      <c r="L123" s="231">
        <v>1489.4</v>
      </c>
      <c r="M123" s="231">
        <v>2.5700400000000001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2167.6</v>
      </c>
      <c r="D124" s="232">
        <v>2174.1666666666665</v>
      </c>
      <c r="E124" s="232">
        <v>2158.4333333333329</v>
      </c>
      <c r="F124" s="232">
        <v>2149.2666666666664</v>
      </c>
      <c r="G124" s="232">
        <v>2133.5333333333328</v>
      </c>
      <c r="H124" s="232">
        <v>2183.333333333333</v>
      </c>
      <c r="I124" s="232">
        <v>2199.0666666666666</v>
      </c>
      <c r="J124" s="232">
        <v>2208.2333333333331</v>
      </c>
      <c r="K124" s="231">
        <v>2189.9</v>
      </c>
      <c r="L124" s="231">
        <v>2165</v>
      </c>
      <c r="M124" s="231">
        <v>0.31850000000000001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595.6</v>
      </c>
      <c r="D125" s="232">
        <v>594.16666666666663</v>
      </c>
      <c r="E125" s="232">
        <v>590.18333333333328</v>
      </c>
      <c r="F125" s="232">
        <v>584.76666666666665</v>
      </c>
      <c r="G125" s="232">
        <v>580.7833333333333</v>
      </c>
      <c r="H125" s="232">
        <v>599.58333333333326</v>
      </c>
      <c r="I125" s="232">
        <v>603.56666666666661</v>
      </c>
      <c r="J125" s="232">
        <v>608.98333333333323</v>
      </c>
      <c r="K125" s="231">
        <v>598.15</v>
      </c>
      <c r="L125" s="231">
        <v>588.75</v>
      </c>
      <c r="M125" s="231">
        <v>9.3744899999999998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862.4</v>
      </c>
      <c r="D126" s="232">
        <v>856.1</v>
      </c>
      <c r="E126" s="232">
        <v>847.80000000000007</v>
      </c>
      <c r="F126" s="232">
        <v>833.2</v>
      </c>
      <c r="G126" s="232">
        <v>824.90000000000009</v>
      </c>
      <c r="H126" s="232">
        <v>870.7</v>
      </c>
      <c r="I126" s="232">
        <v>879</v>
      </c>
      <c r="J126" s="232">
        <v>893.6</v>
      </c>
      <c r="K126" s="231">
        <v>864.4</v>
      </c>
      <c r="L126" s="231">
        <v>841.5</v>
      </c>
      <c r="M126" s="231">
        <v>2.9207000000000001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950.25</v>
      </c>
      <c r="D127" s="232">
        <v>942.31666666666661</v>
      </c>
      <c r="E127" s="232">
        <v>919.63333333333321</v>
      </c>
      <c r="F127" s="232">
        <v>889.01666666666665</v>
      </c>
      <c r="G127" s="232">
        <v>866.33333333333326</v>
      </c>
      <c r="H127" s="232">
        <v>972.93333333333317</v>
      </c>
      <c r="I127" s="232">
        <v>995.61666666666656</v>
      </c>
      <c r="J127" s="232">
        <v>1026.2333333333331</v>
      </c>
      <c r="K127" s="231">
        <v>965</v>
      </c>
      <c r="L127" s="231">
        <v>911.7</v>
      </c>
      <c r="M127" s="231">
        <v>3.0882499999999999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292.25</v>
      </c>
      <c r="D128" s="232">
        <v>289.81666666666666</v>
      </c>
      <c r="E128" s="232">
        <v>283.68333333333334</v>
      </c>
      <c r="F128" s="232">
        <v>275.11666666666667</v>
      </c>
      <c r="G128" s="232">
        <v>268.98333333333335</v>
      </c>
      <c r="H128" s="232">
        <v>298.38333333333333</v>
      </c>
      <c r="I128" s="232">
        <v>304.51666666666665</v>
      </c>
      <c r="J128" s="232">
        <v>313.08333333333331</v>
      </c>
      <c r="K128" s="231">
        <v>295.95</v>
      </c>
      <c r="L128" s="231">
        <v>281.25</v>
      </c>
      <c r="M128" s="231">
        <v>38.17756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1635.25</v>
      </c>
      <c r="D129" s="232">
        <v>1637</v>
      </c>
      <c r="E129" s="232">
        <v>1611.85</v>
      </c>
      <c r="F129" s="232">
        <v>1588.4499999999998</v>
      </c>
      <c r="G129" s="232">
        <v>1563.2999999999997</v>
      </c>
      <c r="H129" s="232">
        <v>1660.4</v>
      </c>
      <c r="I129" s="232">
        <v>1685.5500000000002</v>
      </c>
      <c r="J129" s="232">
        <v>1708.9500000000003</v>
      </c>
      <c r="K129" s="231">
        <v>1662.15</v>
      </c>
      <c r="L129" s="231">
        <v>1613.6</v>
      </c>
      <c r="M129" s="231">
        <v>6.8844399999999997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946.8</v>
      </c>
      <c r="D130" s="232">
        <v>952.31666666666661</v>
      </c>
      <c r="E130" s="232">
        <v>935.68333333333317</v>
      </c>
      <c r="F130" s="232">
        <v>924.56666666666661</v>
      </c>
      <c r="G130" s="232">
        <v>907.93333333333317</v>
      </c>
      <c r="H130" s="232">
        <v>963.43333333333317</v>
      </c>
      <c r="I130" s="232">
        <v>980.06666666666661</v>
      </c>
      <c r="J130" s="232">
        <v>991.18333333333317</v>
      </c>
      <c r="K130" s="231">
        <v>968.95</v>
      </c>
      <c r="L130" s="231">
        <v>941.2</v>
      </c>
      <c r="M130" s="231">
        <v>1.7871699999999999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812.4</v>
      </c>
      <c r="D131" s="232">
        <v>814.9</v>
      </c>
      <c r="E131" s="232">
        <v>802.8</v>
      </c>
      <c r="F131" s="232">
        <v>793.19999999999993</v>
      </c>
      <c r="G131" s="232">
        <v>781.09999999999991</v>
      </c>
      <c r="H131" s="232">
        <v>824.5</v>
      </c>
      <c r="I131" s="232">
        <v>836.60000000000014</v>
      </c>
      <c r="J131" s="232">
        <v>846.2</v>
      </c>
      <c r="K131" s="231">
        <v>827</v>
      </c>
      <c r="L131" s="231">
        <v>805.3</v>
      </c>
      <c r="M131" s="231">
        <v>0.17602999999999999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367.45</v>
      </c>
      <c r="D132" s="232">
        <v>368.71666666666664</v>
      </c>
      <c r="E132" s="232">
        <v>365.0333333333333</v>
      </c>
      <c r="F132" s="232">
        <v>362.61666666666667</v>
      </c>
      <c r="G132" s="232">
        <v>358.93333333333334</v>
      </c>
      <c r="H132" s="232">
        <v>371.13333333333327</v>
      </c>
      <c r="I132" s="232">
        <v>374.81666666666655</v>
      </c>
      <c r="J132" s="232">
        <v>377.23333333333323</v>
      </c>
      <c r="K132" s="231">
        <v>372.4</v>
      </c>
      <c r="L132" s="231">
        <v>366.3</v>
      </c>
      <c r="M132" s="231">
        <v>29.80424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532.29999999999995</v>
      </c>
      <c r="D133" s="232">
        <v>534.43333333333339</v>
      </c>
      <c r="E133" s="232">
        <v>529.01666666666677</v>
      </c>
      <c r="F133" s="232">
        <v>525.73333333333335</v>
      </c>
      <c r="G133" s="232">
        <v>520.31666666666672</v>
      </c>
      <c r="H133" s="232">
        <v>537.71666666666681</v>
      </c>
      <c r="I133" s="232">
        <v>543.13333333333333</v>
      </c>
      <c r="J133" s="232">
        <v>546.41666666666686</v>
      </c>
      <c r="K133" s="231">
        <v>539.85</v>
      </c>
      <c r="L133" s="231">
        <v>531.15</v>
      </c>
      <c r="M133" s="231">
        <v>16.455629999999999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1822.7</v>
      </c>
      <c r="D134" s="232">
        <v>1815.25</v>
      </c>
      <c r="E134" s="232">
        <v>1802.5</v>
      </c>
      <c r="F134" s="232">
        <v>1782.3</v>
      </c>
      <c r="G134" s="232">
        <v>1769.55</v>
      </c>
      <c r="H134" s="232">
        <v>1835.45</v>
      </c>
      <c r="I134" s="232">
        <v>1848.2</v>
      </c>
      <c r="J134" s="232">
        <v>1868.4</v>
      </c>
      <c r="K134" s="231">
        <v>1828</v>
      </c>
      <c r="L134" s="231">
        <v>1795.05</v>
      </c>
      <c r="M134" s="231">
        <v>3.38835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559</v>
      </c>
      <c r="D135" s="232">
        <v>562.68333333333339</v>
      </c>
      <c r="E135" s="232">
        <v>551.41666666666674</v>
      </c>
      <c r="F135" s="232">
        <v>543.83333333333337</v>
      </c>
      <c r="G135" s="232">
        <v>532.56666666666672</v>
      </c>
      <c r="H135" s="232">
        <v>570.26666666666677</v>
      </c>
      <c r="I135" s="232">
        <v>581.53333333333342</v>
      </c>
      <c r="J135" s="232">
        <v>589.11666666666679</v>
      </c>
      <c r="K135" s="231">
        <v>573.95000000000005</v>
      </c>
      <c r="L135" s="231">
        <v>555.1</v>
      </c>
      <c r="M135" s="231">
        <v>4.6208499999999999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1795.7</v>
      </c>
      <c r="D136" s="232">
        <v>1804.55</v>
      </c>
      <c r="E136" s="232">
        <v>1781.1499999999999</v>
      </c>
      <c r="F136" s="232">
        <v>1766.6</v>
      </c>
      <c r="G136" s="232">
        <v>1743.1999999999998</v>
      </c>
      <c r="H136" s="232">
        <v>1819.1</v>
      </c>
      <c r="I136" s="232">
        <v>1842.5</v>
      </c>
      <c r="J136" s="232">
        <v>1857.05</v>
      </c>
      <c r="K136" s="231">
        <v>1827.95</v>
      </c>
      <c r="L136" s="231">
        <v>1790</v>
      </c>
      <c r="M136" s="231">
        <v>2.1437900000000001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328.9</v>
      </c>
      <c r="D137" s="232">
        <v>329.08333333333331</v>
      </c>
      <c r="E137" s="232">
        <v>324.86666666666662</v>
      </c>
      <c r="F137" s="232">
        <v>320.83333333333331</v>
      </c>
      <c r="G137" s="232">
        <v>316.61666666666662</v>
      </c>
      <c r="H137" s="232">
        <v>333.11666666666662</v>
      </c>
      <c r="I137" s="232">
        <v>337.33333333333331</v>
      </c>
      <c r="J137" s="232">
        <v>341.36666666666662</v>
      </c>
      <c r="K137" s="231">
        <v>333.3</v>
      </c>
      <c r="L137" s="231">
        <v>325.05</v>
      </c>
      <c r="M137" s="231">
        <v>5.5739400000000003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195.95</v>
      </c>
      <c r="D138" s="232">
        <v>195.03333333333333</v>
      </c>
      <c r="E138" s="232">
        <v>193.26666666666665</v>
      </c>
      <c r="F138" s="232">
        <v>190.58333333333331</v>
      </c>
      <c r="G138" s="232">
        <v>188.81666666666663</v>
      </c>
      <c r="H138" s="232">
        <v>197.71666666666667</v>
      </c>
      <c r="I138" s="232">
        <v>199.48333333333338</v>
      </c>
      <c r="J138" s="232">
        <v>202.16666666666669</v>
      </c>
      <c r="K138" s="231">
        <v>196.8</v>
      </c>
      <c r="L138" s="231">
        <v>192.35</v>
      </c>
      <c r="M138" s="231">
        <v>15.869479999999999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141.85</v>
      </c>
      <c r="D139" s="232">
        <v>142.95000000000002</v>
      </c>
      <c r="E139" s="232">
        <v>137.65000000000003</v>
      </c>
      <c r="F139" s="232">
        <v>133.45000000000002</v>
      </c>
      <c r="G139" s="232">
        <v>128.15000000000003</v>
      </c>
      <c r="H139" s="232">
        <v>147.15000000000003</v>
      </c>
      <c r="I139" s="232">
        <v>152.45000000000005</v>
      </c>
      <c r="J139" s="232">
        <v>156.65000000000003</v>
      </c>
      <c r="K139" s="231">
        <v>148.25</v>
      </c>
      <c r="L139" s="231">
        <v>138.75</v>
      </c>
      <c r="M139" s="231">
        <v>462.01709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28.9</v>
      </c>
      <c r="D140" s="232">
        <v>28.983333333333334</v>
      </c>
      <c r="E140" s="232">
        <v>28.466666666666669</v>
      </c>
      <c r="F140" s="232">
        <v>28.033333333333335</v>
      </c>
      <c r="G140" s="232">
        <v>27.516666666666669</v>
      </c>
      <c r="H140" s="232">
        <v>29.416666666666668</v>
      </c>
      <c r="I140" s="232">
        <v>29.933333333333334</v>
      </c>
      <c r="J140" s="232">
        <v>30.366666666666667</v>
      </c>
      <c r="K140" s="231">
        <v>29.5</v>
      </c>
      <c r="L140" s="231">
        <v>28.55</v>
      </c>
      <c r="M140" s="231">
        <v>9.1622800000000009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181.75</v>
      </c>
      <c r="D141" s="232">
        <v>182.08333333333334</v>
      </c>
      <c r="E141" s="232">
        <v>180.26666666666668</v>
      </c>
      <c r="F141" s="232">
        <v>178.78333333333333</v>
      </c>
      <c r="G141" s="232">
        <v>176.96666666666667</v>
      </c>
      <c r="H141" s="232">
        <v>183.56666666666669</v>
      </c>
      <c r="I141" s="232">
        <v>185.38333333333335</v>
      </c>
      <c r="J141" s="232">
        <v>186.8666666666667</v>
      </c>
      <c r="K141" s="231">
        <v>183.9</v>
      </c>
      <c r="L141" s="231">
        <v>180.6</v>
      </c>
      <c r="M141" s="231">
        <v>1.4987699999999999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2767.9</v>
      </c>
      <c r="D142" s="232">
        <v>2784.2999999999997</v>
      </c>
      <c r="E142" s="232">
        <v>2745.5999999999995</v>
      </c>
      <c r="F142" s="232">
        <v>2723.2999999999997</v>
      </c>
      <c r="G142" s="232">
        <v>2684.5999999999995</v>
      </c>
      <c r="H142" s="232">
        <v>2806.5999999999995</v>
      </c>
      <c r="I142" s="232">
        <v>2845.2999999999993</v>
      </c>
      <c r="J142" s="232">
        <v>2867.5999999999995</v>
      </c>
      <c r="K142" s="231">
        <v>2823</v>
      </c>
      <c r="L142" s="231">
        <v>2762</v>
      </c>
      <c r="M142" s="231">
        <v>4.0321400000000001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2900.05</v>
      </c>
      <c r="D143" s="232">
        <v>2914.3666666666668</v>
      </c>
      <c r="E143" s="232">
        <v>2880.6833333333334</v>
      </c>
      <c r="F143" s="232">
        <v>2861.3166666666666</v>
      </c>
      <c r="G143" s="232">
        <v>2827.6333333333332</v>
      </c>
      <c r="H143" s="232">
        <v>2933.7333333333336</v>
      </c>
      <c r="I143" s="232">
        <v>2967.416666666667</v>
      </c>
      <c r="J143" s="232">
        <v>2986.7833333333338</v>
      </c>
      <c r="K143" s="231">
        <v>2948.05</v>
      </c>
      <c r="L143" s="231">
        <v>2895</v>
      </c>
      <c r="M143" s="231">
        <v>1.82196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1779.85</v>
      </c>
      <c r="D144" s="232">
        <v>1787.7333333333333</v>
      </c>
      <c r="E144" s="232">
        <v>1765.2166666666667</v>
      </c>
      <c r="F144" s="232">
        <v>1750.5833333333333</v>
      </c>
      <c r="G144" s="232">
        <v>1728.0666666666666</v>
      </c>
      <c r="H144" s="232">
        <v>1802.3666666666668</v>
      </c>
      <c r="I144" s="232">
        <v>1824.8833333333337</v>
      </c>
      <c r="J144" s="232">
        <v>1839.5166666666669</v>
      </c>
      <c r="K144" s="231">
        <v>1810.25</v>
      </c>
      <c r="L144" s="231">
        <v>1773.1</v>
      </c>
      <c r="M144" s="231">
        <v>1.5608200000000001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4419.3500000000004</v>
      </c>
      <c r="D145" s="232">
        <v>4436.1833333333334</v>
      </c>
      <c r="E145" s="232">
        <v>4392.3666666666668</v>
      </c>
      <c r="F145" s="232">
        <v>4365.3833333333332</v>
      </c>
      <c r="G145" s="232">
        <v>4321.5666666666666</v>
      </c>
      <c r="H145" s="232">
        <v>4463.166666666667</v>
      </c>
      <c r="I145" s="232">
        <v>4506.9833333333345</v>
      </c>
      <c r="J145" s="232">
        <v>4533.9666666666672</v>
      </c>
      <c r="K145" s="231">
        <v>4480</v>
      </c>
      <c r="L145" s="231">
        <v>4409.2</v>
      </c>
      <c r="M145" s="231">
        <v>3.9692799999999999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488.2</v>
      </c>
      <c r="D146" s="232">
        <v>490.40000000000003</v>
      </c>
      <c r="E146" s="232">
        <v>482.80000000000007</v>
      </c>
      <c r="F146" s="232">
        <v>477.40000000000003</v>
      </c>
      <c r="G146" s="232">
        <v>469.80000000000007</v>
      </c>
      <c r="H146" s="232">
        <v>495.80000000000007</v>
      </c>
      <c r="I146" s="232">
        <v>503.40000000000009</v>
      </c>
      <c r="J146" s="232">
        <v>508.80000000000007</v>
      </c>
      <c r="K146" s="231">
        <v>498</v>
      </c>
      <c r="L146" s="231">
        <v>485</v>
      </c>
      <c r="M146" s="231">
        <v>0.90056000000000003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160.5</v>
      </c>
      <c r="D147" s="232">
        <v>161.06666666666669</v>
      </c>
      <c r="E147" s="232">
        <v>159.08333333333337</v>
      </c>
      <c r="F147" s="232">
        <v>157.66666666666669</v>
      </c>
      <c r="G147" s="232">
        <v>155.68333333333337</v>
      </c>
      <c r="H147" s="232">
        <v>162.48333333333338</v>
      </c>
      <c r="I147" s="232">
        <v>164.46666666666667</v>
      </c>
      <c r="J147" s="232">
        <v>165.88333333333338</v>
      </c>
      <c r="K147" s="231">
        <v>163.05000000000001</v>
      </c>
      <c r="L147" s="231">
        <v>159.65</v>
      </c>
      <c r="M147" s="231">
        <v>1.92919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154.94999999999999</v>
      </c>
      <c r="D148" s="232">
        <v>154.86666666666667</v>
      </c>
      <c r="E148" s="232">
        <v>153.68333333333334</v>
      </c>
      <c r="F148" s="232">
        <v>152.41666666666666</v>
      </c>
      <c r="G148" s="232">
        <v>151.23333333333332</v>
      </c>
      <c r="H148" s="232">
        <v>156.13333333333335</v>
      </c>
      <c r="I148" s="232">
        <v>157.31666666666669</v>
      </c>
      <c r="J148" s="232">
        <v>158.58333333333337</v>
      </c>
      <c r="K148" s="231">
        <v>156.05000000000001</v>
      </c>
      <c r="L148" s="231">
        <v>153.6</v>
      </c>
      <c r="M148" s="231">
        <v>0.97652000000000005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44.15</v>
      </c>
      <c r="D149" s="232">
        <v>44.466666666666661</v>
      </c>
      <c r="E149" s="232">
        <v>43.73333333333332</v>
      </c>
      <c r="F149" s="232">
        <v>43.316666666666656</v>
      </c>
      <c r="G149" s="232">
        <v>42.583333333333314</v>
      </c>
      <c r="H149" s="232">
        <v>44.883333333333326</v>
      </c>
      <c r="I149" s="232">
        <v>45.61666666666666</v>
      </c>
      <c r="J149" s="232">
        <v>46.033333333333331</v>
      </c>
      <c r="K149" s="231">
        <v>45.2</v>
      </c>
      <c r="L149" s="231">
        <v>44.05</v>
      </c>
      <c r="M149" s="231">
        <v>40.55903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53.8</v>
      </c>
      <c r="D150" s="232">
        <v>53.883333333333326</v>
      </c>
      <c r="E150" s="232">
        <v>53.216666666666654</v>
      </c>
      <c r="F150" s="232">
        <v>52.633333333333326</v>
      </c>
      <c r="G150" s="232">
        <v>51.966666666666654</v>
      </c>
      <c r="H150" s="232">
        <v>54.466666666666654</v>
      </c>
      <c r="I150" s="232">
        <v>55.133333333333326</v>
      </c>
      <c r="J150" s="232">
        <v>55.716666666666654</v>
      </c>
      <c r="K150" s="231">
        <v>54.55</v>
      </c>
      <c r="L150" s="231">
        <v>53.3</v>
      </c>
      <c r="M150" s="231">
        <v>9.9617100000000001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2934.8</v>
      </c>
      <c r="D151" s="232">
        <v>2945.6</v>
      </c>
      <c r="E151" s="232">
        <v>2916.2</v>
      </c>
      <c r="F151" s="232">
        <v>2897.6</v>
      </c>
      <c r="G151" s="232">
        <v>2868.2</v>
      </c>
      <c r="H151" s="232">
        <v>2964.2</v>
      </c>
      <c r="I151" s="232">
        <v>2993.6000000000004</v>
      </c>
      <c r="J151" s="232">
        <v>3012.2</v>
      </c>
      <c r="K151" s="231">
        <v>2975</v>
      </c>
      <c r="L151" s="231">
        <v>2927</v>
      </c>
      <c r="M151" s="231">
        <v>4.9009200000000002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471.85</v>
      </c>
      <c r="D152" s="232">
        <v>474.38333333333338</v>
      </c>
      <c r="E152" s="232">
        <v>466.46666666666675</v>
      </c>
      <c r="F152" s="232">
        <v>461.08333333333337</v>
      </c>
      <c r="G152" s="232">
        <v>453.16666666666674</v>
      </c>
      <c r="H152" s="232">
        <v>479.76666666666677</v>
      </c>
      <c r="I152" s="232">
        <v>487.68333333333339</v>
      </c>
      <c r="J152" s="232">
        <v>493.06666666666678</v>
      </c>
      <c r="K152" s="231">
        <v>482.3</v>
      </c>
      <c r="L152" s="231">
        <v>469</v>
      </c>
      <c r="M152" s="231">
        <v>2.9326300000000001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345</v>
      </c>
      <c r="D153" s="232">
        <v>344.5</v>
      </c>
      <c r="E153" s="232">
        <v>342.2</v>
      </c>
      <c r="F153" s="232">
        <v>339.4</v>
      </c>
      <c r="G153" s="232">
        <v>337.09999999999997</v>
      </c>
      <c r="H153" s="232">
        <v>347.3</v>
      </c>
      <c r="I153" s="232">
        <v>349.59999999999997</v>
      </c>
      <c r="J153" s="232">
        <v>352.40000000000003</v>
      </c>
      <c r="K153" s="231">
        <v>346.8</v>
      </c>
      <c r="L153" s="231">
        <v>341.7</v>
      </c>
      <c r="M153" s="231">
        <v>3.2214200000000002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1258.25</v>
      </c>
      <c r="D154" s="232">
        <v>1257.4833333333333</v>
      </c>
      <c r="E154" s="232">
        <v>1248.8166666666666</v>
      </c>
      <c r="F154" s="232">
        <v>1239.3833333333332</v>
      </c>
      <c r="G154" s="232">
        <v>1230.7166666666665</v>
      </c>
      <c r="H154" s="232">
        <v>1266.9166666666667</v>
      </c>
      <c r="I154" s="232">
        <v>1275.5833333333333</v>
      </c>
      <c r="J154" s="232">
        <v>1285.0166666666669</v>
      </c>
      <c r="K154" s="231">
        <v>1266.1500000000001</v>
      </c>
      <c r="L154" s="231">
        <v>1248.05</v>
      </c>
      <c r="M154" s="231">
        <v>0.19112000000000001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75.7</v>
      </c>
      <c r="D155" s="232">
        <v>75.416666666666671</v>
      </c>
      <c r="E155" s="232">
        <v>74.833333333333343</v>
      </c>
      <c r="F155" s="232">
        <v>73.966666666666669</v>
      </c>
      <c r="G155" s="232">
        <v>73.38333333333334</v>
      </c>
      <c r="H155" s="232">
        <v>76.283333333333346</v>
      </c>
      <c r="I155" s="232">
        <v>76.866666666666688</v>
      </c>
      <c r="J155" s="232">
        <v>77.733333333333348</v>
      </c>
      <c r="K155" s="231">
        <v>76</v>
      </c>
      <c r="L155" s="231">
        <v>74.55</v>
      </c>
      <c r="M155" s="231">
        <v>8.3749300000000009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64.75</v>
      </c>
      <c r="D156" s="232">
        <v>65.666666666666671</v>
      </c>
      <c r="E156" s="232">
        <v>63.583333333333343</v>
      </c>
      <c r="F156" s="232">
        <v>62.416666666666671</v>
      </c>
      <c r="G156" s="232">
        <v>60.333333333333343</v>
      </c>
      <c r="H156" s="232">
        <v>66.833333333333343</v>
      </c>
      <c r="I156" s="232">
        <v>68.916666666666686</v>
      </c>
      <c r="J156" s="232">
        <v>70.083333333333343</v>
      </c>
      <c r="K156" s="231">
        <v>67.75</v>
      </c>
      <c r="L156" s="231">
        <v>64.5</v>
      </c>
      <c r="M156" s="231">
        <v>82.776179999999997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1898.45</v>
      </c>
      <c r="D157" s="232">
        <v>1905.95</v>
      </c>
      <c r="E157" s="232">
        <v>1886.9</v>
      </c>
      <c r="F157" s="232">
        <v>1875.3500000000001</v>
      </c>
      <c r="G157" s="232">
        <v>1856.3000000000002</v>
      </c>
      <c r="H157" s="232">
        <v>1917.5</v>
      </c>
      <c r="I157" s="232">
        <v>1936.5499999999997</v>
      </c>
      <c r="J157" s="232">
        <v>1948.1</v>
      </c>
      <c r="K157" s="231">
        <v>1925</v>
      </c>
      <c r="L157" s="231">
        <v>1894.4</v>
      </c>
      <c r="M157" s="231">
        <v>1.8199700000000001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177.7</v>
      </c>
      <c r="D158" s="232">
        <v>177.58333333333334</v>
      </c>
      <c r="E158" s="232">
        <v>176.86666666666667</v>
      </c>
      <c r="F158" s="232">
        <v>176.03333333333333</v>
      </c>
      <c r="G158" s="232">
        <v>175.31666666666666</v>
      </c>
      <c r="H158" s="232">
        <v>178.41666666666669</v>
      </c>
      <c r="I158" s="232">
        <v>179.13333333333333</v>
      </c>
      <c r="J158" s="232">
        <v>179.9666666666667</v>
      </c>
      <c r="K158" s="231">
        <v>178.3</v>
      </c>
      <c r="L158" s="231">
        <v>176.75</v>
      </c>
      <c r="M158" s="231">
        <v>6.6252700000000004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249.4</v>
      </c>
      <c r="D159" s="232">
        <v>250.58333333333334</v>
      </c>
      <c r="E159" s="232">
        <v>246.61666666666667</v>
      </c>
      <c r="F159" s="232">
        <v>243.83333333333334</v>
      </c>
      <c r="G159" s="232">
        <v>239.86666666666667</v>
      </c>
      <c r="H159" s="232">
        <v>253.36666666666667</v>
      </c>
      <c r="I159" s="232">
        <v>257.33333333333331</v>
      </c>
      <c r="J159" s="232">
        <v>260.11666666666667</v>
      </c>
      <c r="K159" s="231">
        <v>254.55</v>
      </c>
      <c r="L159" s="231">
        <v>247.8</v>
      </c>
      <c r="M159" s="231">
        <v>0.33967999999999998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139.6</v>
      </c>
      <c r="D160" s="232">
        <v>139.95000000000002</v>
      </c>
      <c r="E160" s="232">
        <v>138.25000000000003</v>
      </c>
      <c r="F160" s="232">
        <v>136.9</v>
      </c>
      <c r="G160" s="232">
        <v>135.20000000000002</v>
      </c>
      <c r="H160" s="232">
        <v>141.30000000000004</v>
      </c>
      <c r="I160" s="232">
        <v>143.00000000000003</v>
      </c>
      <c r="J160" s="232">
        <v>144.35000000000005</v>
      </c>
      <c r="K160" s="231">
        <v>141.65</v>
      </c>
      <c r="L160" s="231">
        <v>138.6</v>
      </c>
      <c r="M160" s="231">
        <v>26.38231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128.80000000000001</v>
      </c>
      <c r="D161" s="232">
        <v>128.71666666666667</v>
      </c>
      <c r="E161" s="232">
        <v>127.68333333333334</v>
      </c>
      <c r="F161" s="232">
        <v>126.56666666666666</v>
      </c>
      <c r="G161" s="232">
        <v>125.53333333333333</v>
      </c>
      <c r="H161" s="232">
        <v>129.83333333333334</v>
      </c>
      <c r="I161" s="232">
        <v>130.8666666666667</v>
      </c>
      <c r="J161" s="232">
        <v>131.98333333333335</v>
      </c>
      <c r="K161" s="231">
        <v>129.75</v>
      </c>
      <c r="L161" s="231">
        <v>127.6</v>
      </c>
      <c r="M161" s="231">
        <v>77.191720000000004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215.4</v>
      </c>
      <c r="D162" s="232">
        <v>215.56666666666669</v>
      </c>
      <c r="E162" s="232">
        <v>211.53333333333339</v>
      </c>
      <c r="F162" s="232">
        <v>207.66666666666669</v>
      </c>
      <c r="G162" s="232">
        <v>203.63333333333338</v>
      </c>
      <c r="H162" s="232">
        <v>219.43333333333339</v>
      </c>
      <c r="I162" s="232">
        <v>223.4666666666667</v>
      </c>
      <c r="J162" s="232">
        <v>227.3333333333334</v>
      </c>
      <c r="K162" s="231">
        <v>219.6</v>
      </c>
      <c r="L162" s="231">
        <v>211.7</v>
      </c>
      <c r="M162" s="231">
        <v>2.0468000000000002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4070.15</v>
      </c>
      <c r="D163" s="232">
        <v>4100.0333333333338</v>
      </c>
      <c r="E163" s="232">
        <v>4010.1166666666677</v>
      </c>
      <c r="F163" s="232">
        <v>3950.0833333333339</v>
      </c>
      <c r="G163" s="232">
        <v>3860.1666666666679</v>
      </c>
      <c r="H163" s="232">
        <v>4160.0666666666675</v>
      </c>
      <c r="I163" s="232">
        <v>4249.9833333333336</v>
      </c>
      <c r="J163" s="232">
        <v>4310.0166666666673</v>
      </c>
      <c r="K163" s="231">
        <v>4189.95</v>
      </c>
      <c r="L163" s="231">
        <v>4040</v>
      </c>
      <c r="M163" s="231">
        <v>0.61989000000000005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779.65</v>
      </c>
      <c r="D164" s="232">
        <v>786</v>
      </c>
      <c r="E164" s="232">
        <v>765</v>
      </c>
      <c r="F164" s="232">
        <v>750.35</v>
      </c>
      <c r="G164" s="232">
        <v>729.35</v>
      </c>
      <c r="H164" s="232">
        <v>800.65</v>
      </c>
      <c r="I164" s="232">
        <v>821.65</v>
      </c>
      <c r="J164" s="232">
        <v>836.3</v>
      </c>
      <c r="K164" s="231">
        <v>807</v>
      </c>
      <c r="L164" s="231">
        <v>771.35</v>
      </c>
      <c r="M164" s="231">
        <v>5.87012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165.7</v>
      </c>
      <c r="D165" s="232">
        <v>164.81666666666669</v>
      </c>
      <c r="E165" s="232">
        <v>161.48333333333338</v>
      </c>
      <c r="F165" s="232">
        <v>157.26666666666668</v>
      </c>
      <c r="G165" s="232">
        <v>153.93333333333337</v>
      </c>
      <c r="H165" s="232">
        <v>169.03333333333339</v>
      </c>
      <c r="I165" s="232">
        <v>172.3666666666667</v>
      </c>
      <c r="J165" s="232">
        <v>176.5833333333334</v>
      </c>
      <c r="K165" s="231">
        <v>168.15</v>
      </c>
      <c r="L165" s="231">
        <v>160.6</v>
      </c>
      <c r="M165" s="231">
        <v>11.37527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110.7</v>
      </c>
      <c r="D166" s="232">
        <v>110.53333333333335</v>
      </c>
      <c r="E166" s="232">
        <v>109.4666666666667</v>
      </c>
      <c r="F166" s="232">
        <v>108.23333333333335</v>
      </c>
      <c r="G166" s="232">
        <v>107.1666666666667</v>
      </c>
      <c r="H166" s="232">
        <v>111.76666666666669</v>
      </c>
      <c r="I166" s="232">
        <v>112.83333333333333</v>
      </c>
      <c r="J166" s="232">
        <v>114.06666666666669</v>
      </c>
      <c r="K166" s="231">
        <v>111.6</v>
      </c>
      <c r="L166" s="231">
        <v>109.3</v>
      </c>
      <c r="M166" s="231">
        <v>12.905620000000001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253.8</v>
      </c>
      <c r="D167" s="232">
        <v>255.61666666666667</v>
      </c>
      <c r="E167" s="232">
        <v>249.43333333333334</v>
      </c>
      <c r="F167" s="232">
        <v>245.06666666666666</v>
      </c>
      <c r="G167" s="232">
        <v>238.88333333333333</v>
      </c>
      <c r="H167" s="232">
        <v>259.98333333333335</v>
      </c>
      <c r="I167" s="232">
        <v>266.16666666666674</v>
      </c>
      <c r="J167" s="232">
        <v>270.53333333333336</v>
      </c>
      <c r="K167" s="231">
        <v>261.8</v>
      </c>
      <c r="L167" s="231">
        <v>251.25</v>
      </c>
      <c r="M167" s="231">
        <v>10.4148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978.1</v>
      </c>
      <c r="D168" s="232">
        <v>986.81666666666661</v>
      </c>
      <c r="E168" s="232">
        <v>966.28333333333319</v>
      </c>
      <c r="F168" s="232">
        <v>954.46666666666658</v>
      </c>
      <c r="G168" s="232">
        <v>933.93333333333317</v>
      </c>
      <c r="H168" s="232">
        <v>998.63333333333321</v>
      </c>
      <c r="I168" s="232">
        <v>1019.1666666666665</v>
      </c>
      <c r="J168" s="232">
        <v>1030.9833333333331</v>
      </c>
      <c r="K168" s="231">
        <v>1007.35</v>
      </c>
      <c r="L168" s="231">
        <v>975</v>
      </c>
      <c r="M168" s="231">
        <v>0.30303999999999998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105.1</v>
      </c>
      <c r="D169" s="232">
        <v>105.7</v>
      </c>
      <c r="E169" s="232">
        <v>103.80000000000001</v>
      </c>
      <c r="F169" s="232">
        <v>102.50000000000001</v>
      </c>
      <c r="G169" s="232">
        <v>100.60000000000002</v>
      </c>
      <c r="H169" s="232">
        <v>107</v>
      </c>
      <c r="I169" s="232">
        <v>108.9</v>
      </c>
      <c r="J169" s="232">
        <v>110.19999999999999</v>
      </c>
      <c r="K169" s="231">
        <v>107.6</v>
      </c>
      <c r="L169" s="231">
        <v>104.4</v>
      </c>
      <c r="M169" s="231">
        <v>266.05734999999999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1543.75</v>
      </c>
      <c r="D170" s="232">
        <v>1540.25</v>
      </c>
      <c r="E170" s="232">
        <v>1528.5</v>
      </c>
      <c r="F170" s="232">
        <v>1513.25</v>
      </c>
      <c r="G170" s="232">
        <v>1501.5</v>
      </c>
      <c r="H170" s="232">
        <v>1555.5</v>
      </c>
      <c r="I170" s="232">
        <v>1567.25</v>
      </c>
      <c r="J170" s="232">
        <v>1582.5</v>
      </c>
      <c r="K170" s="231">
        <v>1552</v>
      </c>
      <c r="L170" s="231">
        <v>1525</v>
      </c>
      <c r="M170" s="231">
        <v>0.36797000000000002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39.85</v>
      </c>
      <c r="D171" s="232">
        <v>40.35</v>
      </c>
      <c r="E171" s="232">
        <v>39.25</v>
      </c>
      <c r="F171" s="232">
        <v>38.65</v>
      </c>
      <c r="G171" s="232">
        <v>37.549999999999997</v>
      </c>
      <c r="H171" s="232">
        <v>40.950000000000003</v>
      </c>
      <c r="I171" s="232">
        <v>42.050000000000011</v>
      </c>
      <c r="J171" s="232">
        <v>42.650000000000006</v>
      </c>
      <c r="K171" s="231">
        <v>41.45</v>
      </c>
      <c r="L171" s="231">
        <v>39.75</v>
      </c>
      <c r="M171" s="231">
        <v>72.137320000000003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2391.0500000000002</v>
      </c>
      <c r="D172" s="232">
        <v>2395.3833333333332</v>
      </c>
      <c r="E172" s="232">
        <v>2365.7666666666664</v>
      </c>
      <c r="F172" s="232">
        <v>2340.4833333333331</v>
      </c>
      <c r="G172" s="232">
        <v>2310.8666666666663</v>
      </c>
      <c r="H172" s="232">
        <v>2420.6666666666665</v>
      </c>
      <c r="I172" s="232">
        <v>2450.2833333333333</v>
      </c>
      <c r="J172" s="232">
        <v>2475.5666666666666</v>
      </c>
      <c r="K172" s="231">
        <v>2425</v>
      </c>
      <c r="L172" s="231">
        <v>2370.1</v>
      </c>
      <c r="M172" s="231">
        <v>7.9589999999999994E-2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2802.45</v>
      </c>
      <c r="D173" s="232">
        <v>2796.85</v>
      </c>
      <c r="E173" s="232">
        <v>2766.6</v>
      </c>
      <c r="F173" s="232">
        <v>2730.75</v>
      </c>
      <c r="G173" s="232">
        <v>2700.5</v>
      </c>
      <c r="H173" s="232">
        <v>2832.7</v>
      </c>
      <c r="I173" s="232">
        <v>2862.95</v>
      </c>
      <c r="J173" s="232">
        <v>2898.7999999999997</v>
      </c>
      <c r="K173" s="231">
        <v>2827.1</v>
      </c>
      <c r="L173" s="231">
        <v>2761</v>
      </c>
      <c r="M173" s="231">
        <v>5.5309999999999998E-2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135.69999999999999</v>
      </c>
      <c r="D174" s="232">
        <v>134.76666666666665</v>
      </c>
      <c r="E174" s="232">
        <v>133.08333333333331</v>
      </c>
      <c r="F174" s="232">
        <v>130.46666666666667</v>
      </c>
      <c r="G174" s="232">
        <v>128.78333333333333</v>
      </c>
      <c r="H174" s="232">
        <v>137.3833333333333</v>
      </c>
      <c r="I174" s="232">
        <v>139.06666666666663</v>
      </c>
      <c r="J174" s="232">
        <v>141.68333333333328</v>
      </c>
      <c r="K174" s="231">
        <v>136.44999999999999</v>
      </c>
      <c r="L174" s="231">
        <v>132.15</v>
      </c>
      <c r="M174" s="231">
        <v>7.6487800000000004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1224.55</v>
      </c>
      <c r="D175" s="232">
        <v>1221.8833333333334</v>
      </c>
      <c r="E175" s="232">
        <v>1163.7666666666669</v>
      </c>
      <c r="F175" s="232">
        <v>1102.9833333333333</v>
      </c>
      <c r="G175" s="232">
        <v>1044.8666666666668</v>
      </c>
      <c r="H175" s="232">
        <v>1282.666666666667</v>
      </c>
      <c r="I175" s="232">
        <v>1340.7833333333333</v>
      </c>
      <c r="J175" s="232">
        <v>1401.5666666666671</v>
      </c>
      <c r="K175" s="231">
        <v>1280</v>
      </c>
      <c r="L175" s="231">
        <v>1161.0999999999999</v>
      </c>
      <c r="M175" s="231">
        <v>6.2972999999999999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1300.8</v>
      </c>
      <c r="D176" s="232">
        <v>1294.6166666666668</v>
      </c>
      <c r="E176" s="232">
        <v>1286.2333333333336</v>
      </c>
      <c r="F176" s="232">
        <v>1271.6666666666667</v>
      </c>
      <c r="G176" s="232">
        <v>1263.2833333333335</v>
      </c>
      <c r="H176" s="232">
        <v>1309.1833333333336</v>
      </c>
      <c r="I176" s="232">
        <v>1317.5666666666668</v>
      </c>
      <c r="J176" s="232">
        <v>1332.1333333333337</v>
      </c>
      <c r="K176" s="231">
        <v>1303</v>
      </c>
      <c r="L176" s="231">
        <v>1280.05</v>
      </c>
      <c r="M176" s="231">
        <v>0.22464000000000001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436.4</v>
      </c>
      <c r="D177" s="232">
        <v>439.2166666666667</v>
      </c>
      <c r="E177" s="232">
        <v>432.18333333333339</v>
      </c>
      <c r="F177" s="232">
        <v>427.9666666666667</v>
      </c>
      <c r="G177" s="232">
        <v>420.93333333333339</v>
      </c>
      <c r="H177" s="232">
        <v>443.43333333333339</v>
      </c>
      <c r="I177" s="232">
        <v>450.4666666666667</v>
      </c>
      <c r="J177" s="232">
        <v>454.68333333333339</v>
      </c>
      <c r="K177" s="231">
        <v>446.25</v>
      </c>
      <c r="L177" s="231">
        <v>435</v>
      </c>
      <c r="M177" s="231">
        <v>10.494260000000001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934.7</v>
      </c>
      <c r="D178" s="232">
        <v>937.91666666666663</v>
      </c>
      <c r="E178" s="232">
        <v>928.38333333333321</v>
      </c>
      <c r="F178" s="232">
        <v>922.06666666666661</v>
      </c>
      <c r="G178" s="232">
        <v>912.53333333333319</v>
      </c>
      <c r="H178" s="232">
        <v>944.23333333333323</v>
      </c>
      <c r="I178" s="232">
        <v>953.76666666666677</v>
      </c>
      <c r="J178" s="232">
        <v>960.08333333333326</v>
      </c>
      <c r="K178" s="231">
        <v>947.45</v>
      </c>
      <c r="L178" s="231">
        <v>931.6</v>
      </c>
      <c r="M178" s="231">
        <v>0.55049999999999999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1862.35</v>
      </c>
      <c r="D179" s="232">
        <v>1870.3</v>
      </c>
      <c r="E179" s="232">
        <v>1843.1</v>
      </c>
      <c r="F179" s="232">
        <v>1823.85</v>
      </c>
      <c r="G179" s="232">
        <v>1796.6499999999999</v>
      </c>
      <c r="H179" s="232">
        <v>1889.55</v>
      </c>
      <c r="I179" s="232">
        <v>1916.7500000000002</v>
      </c>
      <c r="J179" s="232">
        <v>1936</v>
      </c>
      <c r="K179" s="231">
        <v>1897.5</v>
      </c>
      <c r="L179" s="231">
        <v>1851.05</v>
      </c>
      <c r="M179" s="231">
        <v>0.37709999999999999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416.4</v>
      </c>
      <c r="D180" s="232">
        <v>417.7833333333333</v>
      </c>
      <c r="E180" s="232">
        <v>414.56666666666661</v>
      </c>
      <c r="F180" s="232">
        <v>412.73333333333329</v>
      </c>
      <c r="G180" s="232">
        <v>409.51666666666659</v>
      </c>
      <c r="H180" s="232">
        <v>419.61666666666662</v>
      </c>
      <c r="I180" s="232">
        <v>422.83333333333331</v>
      </c>
      <c r="J180" s="232">
        <v>424.66666666666663</v>
      </c>
      <c r="K180" s="231">
        <v>421</v>
      </c>
      <c r="L180" s="231">
        <v>415.95</v>
      </c>
      <c r="M180" s="231">
        <v>0.50580000000000003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943.6</v>
      </c>
      <c r="D181" s="232">
        <v>949.54999999999984</v>
      </c>
      <c r="E181" s="232">
        <v>935.09999999999968</v>
      </c>
      <c r="F181" s="232">
        <v>926.5999999999998</v>
      </c>
      <c r="G181" s="232">
        <v>912.14999999999964</v>
      </c>
      <c r="H181" s="232">
        <v>958.04999999999973</v>
      </c>
      <c r="I181" s="232">
        <v>972.49999999999977</v>
      </c>
      <c r="J181" s="232">
        <v>980.99999999999977</v>
      </c>
      <c r="K181" s="231">
        <v>964</v>
      </c>
      <c r="L181" s="231">
        <v>941.05</v>
      </c>
      <c r="M181" s="231">
        <v>12.582649999999999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412.25</v>
      </c>
      <c r="D182" s="232">
        <v>410.59999999999997</v>
      </c>
      <c r="E182" s="232">
        <v>407.19999999999993</v>
      </c>
      <c r="F182" s="232">
        <v>402.15</v>
      </c>
      <c r="G182" s="232">
        <v>398.74999999999994</v>
      </c>
      <c r="H182" s="232">
        <v>415.64999999999992</v>
      </c>
      <c r="I182" s="232">
        <v>419.0499999999999</v>
      </c>
      <c r="J182" s="232">
        <v>424.09999999999991</v>
      </c>
      <c r="K182" s="231">
        <v>414</v>
      </c>
      <c r="L182" s="231">
        <v>405.55</v>
      </c>
      <c r="M182" s="231">
        <v>1.38622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1097.45</v>
      </c>
      <c r="D183" s="232">
        <v>1102.45</v>
      </c>
      <c r="E183" s="232">
        <v>1090</v>
      </c>
      <c r="F183" s="232">
        <v>1082.55</v>
      </c>
      <c r="G183" s="232">
        <v>1070.0999999999999</v>
      </c>
      <c r="H183" s="232">
        <v>1109.9000000000001</v>
      </c>
      <c r="I183" s="232">
        <v>1122.3500000000004</v>
      </c>
      <c r="J183" s="232">
        <v>1129.8000000000002</v>
      </c>
      <c r="K183" s="231">
        <v>1114.9000000000001</v>
      </c>
      <c r="L183" s="231">
        <v>1095</v>
      </c>
      <c r="M183" s="231">
        <v>3.01416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288.3</v>
      </c>
      <c r="D184" s="232">
        <v>287.05</v>
      </c>
      <c r="E184" s="232">
        <v>283.3</v>
      </c>
      <c r="F184" s="232">
        <v>278.3</v>
      </c>
      <c r="G184" s="232">
        <v>274.55</v>
      </c>
      <c r="H184" s="232">
        <v>292.05</v>
      </c>
      <c r="I184" s="232">
        <v>295.8</v>
      </c>
      <c r="J184" s="232">
        <v>300.8</v>
      </c>
      <c r="K184" s="231">
        <v>290.8</v>
      </c>
      <c r="L184" s="231">
        <v>282.05</v>
      </c>
      <c r="M184" s="231">
        <v>8.7235399999999998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278.25</v>
      </c>
      <c r="D185" s="232">
        <v>277.65000000000003</v>
      </c>
      <c r="E185" s="232">
        <v>275.65000000000009</v>
      </c>
      <c r="F185" s="232">
        <v>273.05000000000007</v>
      </c>
      <c r="G185" s="232">
        <v>271.05000000000013</v>
      </c>
      <c r="H185" s="232">
        <v>280.25000000000006</v>
      </c>
      <c r="I185" s="232">
        <v>282.24999999999994</v>
      </c>
      <c r="J185" s="232">
        <v>284.85000000000002</v>
      </c>
      <c r="K185" s="231">
        <v>279.64999999999998</v>
      </c>
      <c r="L185" s="231">
        <v>275.05</v>
      </c>
      <c r="M185" s="231">
        <v>2.43607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1606.2</v>
      </c>
      <c r="D186" s="232">
        <v>1600.9833333333333</v>
      </c>
      <c r="E186" s="232">
        <v>1592.9666666666667</v>
      </c>
      <c r="F186" s="232">
        <v>1579.7333333333333</v>
      </c>
      <c r="G186" s="232">
        <v>1571.7166666666667</v>
      </c>
      <c r="H186" s="232">
        <v>1614.2166666666667</v>
      </c>
      <c r="I186" s="232">
        <v>1622.2333333333336</v>
      </c>
      <c r="J186" s="232">
        <v>1635.4666666666667</v>
      </c>
      <c r="K186" s="231">
        <v>1609</v>
      </c>
      <c r="L186" s="231">
        <v>1587.75</v>
      </c>
      <c r="M186" s="231">
        <v>5.6856099999999996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604.70000000000005</v>
      </c>
      <c r="D187" s="232">
        <v>601.43333333333339</v>
      </c>
      <c r="E187" s="232">
        <v>593.26666666666677</v>
      </c>
      <c r="F187" s="232">
        <v>581.83333333333337</v>
      </c>
      <c r="G187" s="232">
        <v>573.66666666666674</v>
      </c>
      <c r="H187" s="232">
        <v>612.86666666666679</v>
      </c>
      <c r="I187" s="232">
        <v>621.0333333333333</v>
      </c>
      <c r="J187" s="232">
        <v>632.46666666666681</v>
      </c>
      <c r="K187" s="231">
        <v>609.6</v>
      </c>
      <c r="L187" s="231">
        <v>590</v>
      </c>
      <c r="M187" s="231">
        <v>2.7581600000000002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270.10000000000002</v>
      </c>
      <c r="D188" s="232">
        <v>270.23333333333329</v>
      </c>
      <c r="E188" s="232">
        <v>267.51666666666659</v>
      </c>
      <c r="F188" s="232">
        <v>264.93333333333328</v>
      </c>
      <c r="G188" s="232">
        <v>262.21666666666658</v>
      </c>
      <c r="H188" s="232">
        <v>272.81666666666661</v>
      </c>
      <c r="I188" s="232">
        <v>275.5333333333333</v>
      </c>
      <c r="J188" s="232">
        <v>278.11666666666662</v>
      </c>
      <c r="K188" s="231">
        <v>272.95</v>
      </c>
      <c r="L188" s="231">
        <v>267.64999999999998</v>
      </c>
      <c r="M188" s="231">
        <v>1.7096100000000001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1784.45</v>
      </c>
      <c r="D189" s="232">
        <v>1790.9666666666665</v>
      </c>
      <c r="E189" s="232">
        <v>1764.9833333333329</v>
      </c>
      <c r="F189" s="232">
        <v>1745.5166666666664</v>
      </c>
      <c r="G189" s="232">
        <v>1719.5333333333328</v>
      </c>
      <c r="H189" s="232">
        <v>1810.4333333333329</v>
      </c>
      <c r="I189" s="232">
        <v>1836.4166666666665</v>
      </c>
      <c r="J189" s="232">
        <v>1855.883333333333</v>
      </c>
      <c r="K189" s="231">
        <v>1816.95</v>
      </c>
      <c r="L189" s="231">
        <v>1771.5</v>
      </c>
      <c r="M189" s="231">
        <v>0.23705999999999999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592.45000000000005</v>
      </c>
      <c r="D190" s="232">
        <v>597.65</v>
      </c>
      <c r="E190" s="232">
        <v>586.5</v>
      </c>
      <c r="F190" s="232">
        <v>580.55000000000007</v>
      </c>
      <c r="G190" s="232">
        <v>569.40000000000009</v>
      </c>
      <c r="H190" s="232">
        <v>603.59999999999991</v>
      </c>
      <c r="I190" s="232">
        <v>614.74999999999977</v>
      </c>
      <c r="J190" s="232">
        <v>620.69999999999982</v>
      </c>
      <c r="K190" s="231">
        <v>608.79999999999995</v>
      </c>
      <c r="L190" s="231">
        <v>591.70000000000005</v>
      </c>
      <c r="M190" s="231">
        <v>1.19428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252.05</v>
      </c>
      <c r="D191" s="232">
        <v>249.45000000000002</v>
      </c>
      <c r="E191" s="232">
        <v>245.70000000000005</v>
      </c>
      <c r="F191" s="232">
        <v>239.35000000000002</v>
      </c>
      <c r="G191" s="232">
        <v>235.60000000000005</v>
      </c>
      <c r="H191" s="232">
        <v>255.80000000000004</v>
      </c>
      <c r="I191" s="232">
        <v>259.54999999999995</v>
      </c>
      <c r="J191" s="232">
        <v>265.90000000000003</v>
      </c>
      <c r="K191" s="231">
        <v>253.2</v>
      </c>
      <c r="L191" s="231">
        <v>243.1</v>
      </c>
      <c r="M191" s="231">
        <v>2.6825999999999999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3096.95</v>
      </c>
      <c r="D192" s="232">
        <v>3075.8166666666671</v>
      </c>
      <c r="E192" s="232">
        <v>3003.3833333333341</v>
      </c>
      <c r="F192" s="232">
        <v>2909.8166666666671</v>
      </c>
      <c r="G192" s="232">
        <v>2837.3833333333341</v>
      </c>
      <c r="H192" s="232">
        <v>3169.3833333333341</v>
      </c>
      <c r="I192" s="232">
        <v>3241.8166666666675</v>
      </c>
      <c r="J192" s="232">
        <v>3335.3833333333341</v>
      </c>
      <c r="K192" s="231">
        <v>3148.25</v>
      </c>
      <c r="L192" s="231">
        <v>2982.25</v>
      </c>
      <c r="M192" s="231">
        <v>2.59863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501.15</v>
      </c>
      <c r="D193" s="232">
        <v>502.05</v>
      </c>
      <c r="E193" s="232">
        <v>494.1</v>
      </c>
      <c r="F193" s="232">
        <v>487.05</v>
      </c>
      <c r="G193" s="232">
        <v>479.1</v>
      </c>
      <c r="H193" s="232">
        <v>509.1</v>
      </c>
      <c r="I193" s="232">
        <v>517.04999999999995</v>
      </c>
      <c r="J193" s="232">
        <v>524.1</v>
      </c>
      <c r="K193" s="231">
        <v>510</v>
      </c>
      <c r="L193" s="231">
        <v>495</v>
      </c>
      <c r="M193" s="231">
        <v>13.78566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534.95000000000005</v>
      </c>
      <c r="D194" s="232">
        <v>532.50000000000011</v>
      </c>
      <c r="E194" s="232">
        <v>525.1500000000002</v>
      </c>
      <c r="F194" s="232">
        <v>515.35000000000014</v>
      </c>
      <c r="G194" s="232">
        <v>508.00000000000023</v>
      </c>
      <c r="H194" s="232">
        <v>542.30000000000018</v>
      </c>
      <c r="I194" s="232">
        <v>549.65000000000009</v>
      </c>
      <c r="J194" s="232">
        <v>559.45000000000016</v>
      </c>
      <c r="K194" s="231">
        <v>539.85</v>
      </c>
      <c r="L194" s="231">
        <v>522.70000000000005</v>
      </c>
      <c r="M194" s="231">
        <v>9.4935799999999997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112</v>
      </c>
      <c r="D195" s="232">
        <v>112.43333333333334</v>
      </c>
      <c r="E195" s="232">
        <v>110.71666666666667</v>
      </c>
      <c r="F195" s="232">
        <v>109.43333333333334</v>
      </c>
      <c r="G195" s="232">
        <v>107.71666666666667</v>
      </c>
      <c r="H195" s="232">
        <v>113.71666666666667</v>
      </c>
      <c r="I195" s="232">
        <v>115.43333333333334</v>
      </c>
      <c r="J195" s="232">
        <v>116.71666666666667</v>
      </c>
      <c r="K195" s="231">
        <v>114.15</v>
      </c>
      <c r="L195" s="231">
        <v>111.15</v>
      </c>
      <c r="M195" s="231">
        <v>17.67371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125</v>
      </c>
      <c r="D196" s="232">
        <v>124.61666666666667</v>
      </c>
      <c r="E196" s="232">
        <v>123.13333333333335</v>
      </c>
      <c r="F196" s="232">
        <v>121.26666666666668</v>
      </c>
      <c r="G196" s="232">
        <v>119.78333333333336</v>
      </c>
      <c r="H196" s="232">
        <v>126.48333333333335</v>
      </c>
      <c r="I196" s="232">
        <v>127.96666666666667</v>
      </c>
      <c r="J196" s="232">
        <v>129.83333333333334</v>
      </c>
      <c r="K196" s="231">
        <v>126.1</v>
      </c>
      <c r="L196" s="231">
        <v>122.75</v>
      </c>
      <c r="M196" s="231">
        <v>7.4068399999999999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272.45</v>
      </c>
      <c r="D197" s="232">
        <v>271.63333333333338</v>
      </c>
      <c r="E197" s="232">
        <v>268.51666666666677</v>
      </c>
      <c r="F197" s="232">
        <v>264.58333333333337</v>
      </c>
      <c r="G197" s="232">
        <v>261.46666666666675</v>
      </c>
      <c r="H197" s="232">
        <v>275.56666666666678</v>
      </c>
      <c r="I197" s="232">
        <v>278.68333333333345</v>
      </c>
      <c r="J197" s="232">
        <v>282.61666666666679</v>
      </c>
      <c r="K197" s="231">
        <v>274.75</v>
      </c>
      <c r="L197" s="231">
        <v>267.7</v>
      </c>
      <c r="M197" s="231">
        <v>4.4403100000000002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951.25</v>
      </c>
      <c r="D198" s="232">
        <v>953.69999999999993</v>
      </c>
      <c r="E198" s="232">
        <v>947.54999999999984</v>
      </c>
      <c r="F198" s="232">
        <v>943.84999999999991</v>
      </c>
      <c r="G198" s="232">
        <v>937.69999999999982</v>
      </c>
      <c r="H198" s="232">
        <v>957.39999999999986</v>
      </c>
      <c r="I198" s="232">
        <v>963.55</v>
      </c>
      <c r="J198" s="232">
        <v>967.24999999999989</v>
      </c>
      <c r="K198" s="231">
        <v>959.85</v>
      </c>
      <c r="L198" s="231">
        <v>950</v>
      </c>
      <c r="M198" s="231">
        <v>0.50153000000000003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1083.9000000000001</v>
      </c>
      <c r="D199" s="232">
        <v>1087.8</v>
      </c>
      <c r="E199" s="232">
        <v>1073.1999999999998</v>
      </c>
      <c r="F199" s="232">
        <v>1062.4999999999998</v>
      </c>
      <c r="G199" s="232">
        <v>1047.8999999999996</v>
      </c>
      <c r="H199" s="232">
        <v>1098.5</v>
      </c>
      <c r="I199" s="232">
        <v>1113.0999999999999</v>
      </c>
      <c r="J199" s="232">
        <v>1123.8000000000002</v>
      </c>
      <c r="K199" s="231">
        <v>1102.4000000000001</v>
      </c>
      <c r="L199" s="231">
        <v>1077.0999999999999</v>
      </c>
      <c r="M199" s="231">
        <v>24.211269999999999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1764.2</v>
      </c>
      <c r="D200" s="232">
        <v>1741.0833333333333</v>
      </c>
      <c r="E200" s="232">
        <v>1713.2666666666664</v>
      </c>
      <c r="F200" s="232">
        <v>1662.3333333333333</v>
      </c>
      <c r="G200" s="232">
        <v>1634.5166666666664</v>
      </c>
      <c r="H200" s="232">
        <v>1792.0166666666664</v>
      </c>
      <c r="I200" s="232">
        <v>1819.8333333333335</v>
      </c>
      <c r="J200" s="232">
        <v>1870.7666666666664</v>
      </c>
      <c r="K200" s="231">
        <v>1768.9</v>
      </c>
      <c r="L200" s="231">
        <v>1690.15</v>
      </c>
      <c r="M200" s="231">
        <v>18.831430000000001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1579.45</v>
      </c>
      <c r="D201" s="232">
        <v>1572.7166666666665</v>
      </c>
      <c r="E201" s="232">
        <v>1562.9333333333329</v>
      </c>
      <c r="F201" s="232">
        <v>1546.4166666666665</v>
      </c>
      <c r="G201" s="232">
        <v>1536.633333333333</v>
      </c>
      <c r="H201" s="232">
        <v>1589.2333333333329</v>
      </c>
      <c r="I201" s="232">
        <v>1599.0166666666662</v>
      </c>
      <c r="J201" s="232">
        <v>1615.5333333333328</v>
      </c>
      <c r="K201" s="231">
        <v>1582.5</v>
      </c>
      <c r="L201" s="231">
        <v>1556.2</v>
      </c>
      <c r="M201" s="231">
        <v>165.25246999999999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482.75</v>
      </c>
      <c r="D202" s="232">
        <v>477.75</v>
      </c>
      <c r="E202" s="232">
        <v>471.5</v>
      </c>
      <c r="F202" s="232">
        <v>460.25</v>
      </c>
      <c r="G202" s="232">
        <v>454</v>
      </c>
      <c r="H202" s="232">
        <v>489</v>
      </c>
      <c r="I202" s="232">
        <v>495.25</v>
      </c>
      <c r="J202" s="232">
        <v>506.5</v>
      </c>
      <c r="K202" s="231">
        <v>484</v>
      </c>
      <c r="L202" s="231">
        <v>466.5</v>
      </c>
      <c r="M202" s="231">
        <v>43.635829999999999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62.4</v>
      </c>
      <c r="D203" s="232">
        <v>62.65</v>
      </c>
      <c r="E203" s="232">
        <v>61.65</v>
      </c>
      <c r="F203" s="232">
        <v>60.9</v>
      </c>
      <c r="G203" s="232">
        <v>59.9</v>
      </c>
      <c r="H203" s="232">
        <v>63.4</v>
      </c>
      <c r="I203" s="232">
        <v>64.400000000000006</v>
      </c>
      <c r="J203" s="232">
        <v>65.150000000000006</v>
      </c>
      <c r="K203" s="231">
        <v>63.65</v>
      </c>
      <c r="L203" s="231">
        <v>61.9</v>
      </c>
      <c r="M203" s="231">
        <v>39.337699999999998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510.65</v>
      </c>
      <c r="D204" s="232">
        <v>514.56666666666661</v>
      </c>
      <c r="E204" s="232">
        <v>501.08333333333326</v>
      </c>
      <c r="F204" s="232">
        <v>491.51666666666665</v>
      </c>
      <c r="G204" s="232">
        <v>478.0333333333333</v>
      </c>
      <c r="H204" s="232">
        <v>524.13333333333321</v>
      </c>
      <c r="I204" s="232">
        <v>537.61666666666656</v>
      </c>
      <c r="J204" s="232">
        <v>547.18333333333317</v>
      </c>
      <c r="K204" s="231">
        <v>528.04999999999995</v>
      </c>
      <c r="L204" s="231">
        <v>505</v>
      </c>
      <c r="M204" s="231">
        <v>0.44694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806.2</v>
      </c>
      <c r="D205" s="232">
        <v>807.86666666666667</v>
      </c>
      <c r="E205" s="232">
        <v>802.73333333333335</v>
      </c>
      <c r="F205" s="232">
        <v>799.26666666666665</v>
      </c>
      <c r="G205" s="232">
        <v>794.13333333333333</v>
      </c>
      <c r="H205" s="232">
        <v>811.33333333333337</v>
      </c>
      <c r="I205" s="232">
        <v>816.46666666666681</v>
      </c>
      <c r="J205" s="232">
        <v>819.93333333333339</v>
      </c>
      <c r="K205" s="231">
        <v>813</v>
      </c>
      <c r="L205" s="231">
        <v>804.4</v>
      </c>
      <c r="M205" s="231">
        <v>1.04908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834.7</v>
      </c>
      <c r="D206" s="232">
        <v>834.80000000000007</v>
      </c>
      <c r="E206" s="232">
        <v>831.25000000000011</v>
      </c>
      <c r="F206" s="232">
        <v>827.80000000000007</v>
      </c>
      <c r="G206" s="232">
        <v>824.25000000000011</v>
      </c>
      <c r="H206" s="232">
        <v>838.25000000000011</v>
      </c>
      <c r="I206" s="232">
        <v>841.80000000000007</v>
      </c>
      <c r="J206" s="232">
        <v>845.25000000000011</v>
      </c>
      <c r="K206" s="231">
        <v>838.35</v>
      </c>
      <c r="L206" s="231">
        <v>831.35</v>
      </c>
      <c r="M206" s="231">
        <v>3.4849999999999999E-2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1202.3499999999999</v>
      </c>
      <c r="D207" s="232">
        <v>1195.2833333333335</v>
      </c>
      <c r="E207" s="232">
        <v>1183.116666666667</v>
      </c>
      <c r="F207" s="232">
        <v>1163.8833333333334</v>
      </c>
      <c r="G207" s="232">
        <v>1151.7166666666669</v>
      </c>
      <c r="H207" s="232">
        <v>1214.5166666666671</v>
      </c>
      <c r="I207" s="232">
        <v>1226.6833333333336</v>
      </c>
      <c r="J207" s="232">
        <v>1245.9166666666672</v>
      </c>
      <c r="K207" s="231">
        <v>1207.45</v>
      </c>
      <c r="L207" s="231">
        <v>1176.05</v>
      </c>
      <c r="M207" s="231">
        <v>5.2454000000000001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2349.0500000000002</v>
      </c>
      <c r="D208" s="232">
        <v>2345.4666666666667</v>
      </c>
      <c r="E208" s="232">
        <v>2334.5833333333335</v>
      </c>
      <c r="F208" s="232">
        <v>2320.1166666666668</v>
      </c>
      <c r="G208" s="232">
        <v>2309.2333333333336</v>
      </c>
      <c r="H208" s="232">
        <v>2359.9333333333334</v>
      </c>
      <c r="I208" s="232">
        <v>2370.8166666666666</v>
      </c>
      <c r="J208" s="232">
        <v>2385.2833333333333</v>
      </c>
      <c r="K208" s="231">
        <v>2356.35</v>
      </c>
      <c r="L208" s="231">
        <v>2331</v>
      </c>
      <c r="M208" s="231">
        <v>2.9114200000000001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295.25</v>
      </c>
      <c r="D209" s="232">
        <v>297.16666666666669</v>
      </c>
      <c r="E209" s="232">
        <v>291.08333333333337</v>
      </c>
      <c r="F209" s="232">
        <v>286.91666666666669</v>
      </c>
      <c r="G209" s="232">
        <v>280.83333333333337</v>
      </c>
      <c r="H209" s="232">
        <v>301.33333333333337</v>
      </c>
      <c r="I209" s="232">
        <v>307.41666666666674</v>
      </c>
      <c r="J209" s="232">
        <v>311.58333333333337</v>
      </c>
      <c r="K209" s="231">
        <v>303.25</v>
      </c>
      <c r="L209" s="231">
        <v>293</v>
      </c>
      <c r="M209" s="231">
        <v>3.5812499999999998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388.55</v>
      </c>
      <c r="D210" s="232">
        <v>388.03333333333336</v>
      </c>
      <c r="E210" s="232">
        <v>385.4666666666667</v>
      </c>
      <c r="F210" s="232">
        <v>382.38333333333333</v>
      </c>
      <c r="G210" s="232">
        <v>379.81666666666666</v>
      </c>
      <c r="H210" s="232">
        <v>391.11666666666673</v>
      </c>
      <c r="I210" s="232">
        <v>393.68333333333345</v>
      </c>
      <c r="J210" s="232">
        <v>396.76666666666677</v>
      </c>
      <c r="K210" s="231">
        <v>390.6</v>
      </c>
      <c r="L210" s="231">
        <v>384.95</v>
      </c>
      <c r="M210" s="231">
        <v>60.800020000000004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1053.8</v>
      </c>
      <c r="D211" s="232">
        <v>1061.8500000000001</v>
      </c>
      <c r="E211" s="232">
        <v>1042.0000000000002</v>
      </c>
      <c r="F211" s="232">
        <v>1030.2</v>
      </c>
      <c r="G211" s="232">
        <v>1010.3500000000001</v>
      </c>
      <c r="H211" s="232">
        <v>1073.6500000000003</v>
      </c>
      <c r="I211" s="232">
        <v>1093.5000000000002</v>
      </c>
      <c r="J211" s="232">
        <v>1105.3000000000004</v>
      </c>
      <c r="K211" s="231">
        <v>1081.7</v>
      </c>
      <c r="L211" s="231">
        <v>1050.05</v>
      </c>
      <c r="M211" s="231">
        <v>0.37053999999999998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2655.55</v>
      </c>
      <c r="D212" s="232">
        <v>2639.85</v>
      </c>
      <c r="E212" s="232">
        <v>2607.6999999999998</v>
      </c>
      <c r="F212" s="232">
        <v>2559.85</v>
      </c>
      <c r="G212" s="232">
        <v>2527.6999999999998</v>
      </c>
      <c r="H212" s="232">
        <v>2687.7</v>
      </c>
      <c r="I212" s="232">
        <v>2719.8500000000004</v>
      </c>
      <c r="J212" s="232">
        <v>2767.7</v>
      </c>
      <c r="K212" s="231">
        <v>2672</v>
      </c>
      <c r="L212" s="231">
        <v>2592</v>
      </c>
      <c r="M212" s="231">
        <v>13.23667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98.2</v>
      </c>
      <c r="D213" s="232">
        <v>98.016666666666666</v>
      </c>
      <c r="E213" s="232">
        <v>97.233333333333334</v>
      </c>
      <c r="F213" s="232">
        <v>96.266666666666666</v>
      </c>
      <c r="G213" s="232">
        <v>95.483333333333334</v>
      </c>
      <c r="H213" s="232">
        <v>98.983333333333334</v>
      </c>
      <c r="I213" s="232">
        <v>99.766666666666666</v>
      </c>
      <c r="J213" s="232">
        <v>100.73333333333333</v>
      </c>
      <c r="K213" s="231">
        <v>98.8</v>
      </c>
      <c r="L213" s="231">
        <v>97.05</v>
      </c>
      <c r="M213" s="231">
        <v>15.663500000000001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244.75</v>
      </c>
      <c r="D214" s="232">
        <v>244.85</v>
      </c>
      <c r="E214" s="232">
        <v>242</v>
      </c>
      <c r="F214" s="232">
        <v>239.25</v>
      </c>
      <c r="G214" s="232">
        <v>236.4</v>
      </c>
      <c r="H214" s="232">
        <v>247.6</v>
      </c>
      <c r="I214" s="232">
        <v>250.44999999999996</v>
      </c>
      <c r="J214" s="232">
        <v>253.2</v>
      </c>
      <c r="K214" s="231">
        <v>247.7</v>
      </c>
      <c r="L214" s="231">
        <v>242.1</v>
      </c>
      <c r="M214" s="231">
        <v>33.596080000000001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2462.6</v>
      </c>
      <c r="D215" s="232">
        <v>2481.5333333333333</v>
      </c>
      <c r="E215" s="232">
        <v>2439.8166666666666</v>
      </c>
      <c r="F215" s="232">
        <v>2417.0333333333333</v>
      </c>
      <c r="G215" s="232">
        <v>2375.3166666666666</v>
      </c>
      <c r="H215" s="232">
        <v>2504.3166666666666</v>
      </c>
      <c r="I215" s="232">
        <v>2546.0333333333328</v>
      </c>
      <c r="J215" s="232">
        <v>2568.8166666666666</v>
      </c>
      <c r="K215" s="231">
        <v>2523.25</v>
      </c>
      <c r="L215" s="231">
        <v>2458.75</v>
      </c>
      <c r="M215" s="231">
        <v>15.951610000000001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310.60000000000002</v>
      </c>
      <c r="D216" s="232">
        <v>311.90000000000003</v>
      </c>
      <c r="E216" s="232">
        <v>307.80000000000007</v>
      </c>
      <c r="F216" s="232">
        <v>305.00000000000006</v>
      </c>
      <c r="G216" s="232">
        <v>300.90000000000009</v>
      </c>
      <c r="H216" s="232">
        <v>314.70000000000005</v>
      </c>
      <c r="I216" s="232">
        <v>318.80000000000007</v>
      </c>
      <c r="J216" s="232">
        <v>321.60000000000002</v>
      </c>
      <c r="K216" s="231">
        <v>316</v>
      </c>
      <c r="L216" s="231">
        <v>309.10000000000002</v>
      </c>
      <c r="M216" s="231">
        <v>15.662599999999999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3236.25</v>
      </c>
      <c r="D217" s="232">
        <v>3264.0333333333333</v>
      </c>
      <c r="E217" s="232">
        <v>3192.2666666666664</v>
      </c>
      <c r="F217" s="232">
        <v>3148.2833333333333</v>
      </c>
      <c r="G217" s="232">
        <v>3076.5166666666664</v>
      </c>
      <c r="H217" s="232">
        <v>3308.0166666666664</v>
      </c>
      <c r="I217" s="232">
        <v>3379.7833333333338</v>
      </c>
      <c r="J217" s="232">
        <v>3423.7666666666664</v>
      </c>
      <c r="K217" s="231">
        <v>3335.8</v>
      </c>
      <c r="L217" s="231">
        <v>3220.05</v>
      </c>
      <c r="M217" s="231">
        <v>0.39068999999999998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693.75</v>
      </c>
      <c r="D218" s="232">
        <v>686.85</v>
      </c>
      <c r="E218" s="232">
        <v>677.7</v>
      </c>
      <c r="F218" s="232">
        <v>661.65</v>
      </c>
      <c r="G218" s="232">
        <v>652.5</v>
      </c>
      <c r="H218" s="232">
        <v>702.90000000000009</v>
      </c>
      <c r="I218" s="232">
        <v>712.05</v>
      </c>
      <c r="J218" s="232">
        <v>728.10000000000014</v>
      </c>
      <c r="K218" s="231">
        <v>696</v>
      </c>
      <c r="L218" s="231">
        <v>670.8</v>
      </c>
      <c r="M218" s="231">
        <v>4.9067100000000003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35390.65</v>
      </c>
      <c r="D219" s="232">
        <v>35230.216666666667</v>
      </c>
      <c r="E219" s="232">
        <v>34960.433333333334</v>
      </c>
      <c r="F219" s="232">
        <v>34530.216666666667</v>
      </c>
      <c r="G219" s="232">
        <v>34260.433333333334</v>
      </c>
      <c r="H219" s="232">
        <v>35660.433333333334</v>
      </c>
      <c r="I219" s="232">
        <v>35930.216666666674</v>
      </c>
      <c r="J219" s="232">
        <v>36360.433333333334</v>
      </c>
      <c r="K219" s="231">
        <v>35500</v>
      </c>
      <c r="L219" s="231">
        <v>34800</v>
      </c>
      <c r="M219" s="231">
        <v>3.4689999999999999E-2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44.05</v>
      </c>
      <c r="D220" s="232">
        <v>43.983333333333327</v>
      </c>
      <c r="E220" s="232">
        <v>43.716666666666654</v>
      </c>
      <c r="F220" s="232">
        <v>43.383333333333326</v>
      </c>
      <c r="G220" s="232">
        <v>43.116666666666653</v>
      </c>
      <c r="H220" s="232">
        <v>44.316666666666656</v>
      </c>
      <c r="I220" s="232">
        <v>44.583333333333321</v>
      </c>
      <c r="J220" s="232">
        <v>44.916666666666657</v>
      </c>
      <c r="K220" s="231">
        <v>44.25</v>
      </c>
      <c r="L220" s="231">
        <v>43.65</v>
      </c>
      <c r="M220" s="231">
        <v>17.288920000000001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2580.6999999999998</v>
      </c>
      <c r="D221" s="232">
        <v>2572.2833333333333</v>
      </c>
      <c r="E221" s="232">
        <v>2560.5666666666666</v>
      </c>
      <c r="F221" s="232">
        <v>2540.4333333333334</v>
      </c>
      <c r="G221" s="232">
        <v>2528.7166666666667</v>
      </c>
      <c r="H221" s="232">
        <v>2592.4166666666665</v>
      </c>
      <c r="I221" s="232">
        <v>2604.1333333333328</v>
      </c>
      <c r="J221" s="232">
        <v>2624.2666666666664</v>
      </c>
      <c r="K221" s="231">
        <v>2584</v>
      </c>
      <c r="L221" s="231">
        <v>2552.15</v>
      </c>
      <c r="M221" s="231">
        <v>28.624860000000002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852.4</v>
      </c>
      <c r="D222" s="232">
        <v>848.65</v>
      </c>
      <c r="E222" s="232">
        <v>842.8</v>
      </c>
      <c r="F222" s="232">
        <v>833.19999999999993</v>
      </c>
      <c r="G222" s="232">
        <v>827.34999999999991</v>
      </c>
      <c r="H222" s="232">
        <v>858.25</v>
      </c>
      <c r="I222" s="232">
        <v>864.10000000000014</v>
      </c>
      <c r="J222" s="232">
        <v>873.7</v>
      </c>
      <c r="K222" s="231">
        <v>854.5</v>
      </c>
      <c r="L222" s="231">
        <v>839.05</v>
      </c>
      <c r="M222" s="231">
        <v>187.55853999999999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1083.1500000000001</v>
      </c>
      <c r="D223" s="232">
        <v>1080.7333333333333</v>
      </c>
      <c r="E223" s="232">
        <v>1067.5166666666667</v>
      </c>
      <c r="F223" s="232">
        <v>1051.8833333333332</v>
      </c>
      <c r="G223" s="232">
        <v>1038.6666666666665</v>
      </c>
      <c r="H223" s="232">
        <v>1096.3666666666668</v>
      </c>
      <c r="I223" s="232">
        <v>1109.5833333333335</v>
      </c>
      <c r="J223" s="232">
        <v>1125.2166666666669</v>
      </c>
      <c r="K223" s="231">
        <v>1093.95</v>
      </c>
      <c r="L223" s="231">
        <v>1065.0999999999999</v>
      </c>
      <c r="M223" s="231">
        <v>7.0794499999999996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415.9</v>
      </c>
      <c r="D224" s="232">
        <v>414.88333333333338</v>
      </c>
      <c r="E224" s="232">
        <v>405.76666666666677</v>
      </c>
      <c r="F224" s="232">
        <v>395.63333333333338</v>
      </c>
      <c r="G224" s="232">
        <v>386.51666666666677</v>
      </c>
      <c r="H224" s="232">
        <v>425.01666666666677</v>
      </c>
      <c r="I224" s="232">
        <v>434.13333333333344</v>
      </c>
      <c r="J224" s="232">
        <v>444.26666666666677</v>
      </c>
      <c r="K224" s="231">
        <v>424</v>
      </c>
      <c r="L224" s="231">
        <v>404.75</v>
      </c>
      <c r="M224" s="231">
        <v>43.125709999999998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434.2</v>
      </c>
      <c r="D225" s="232">
        <v>435.59999999999997</v>
      </c>
      <c r="E225" s="232">
        <v>430.59999999999991</v>
      </c>
      <c r="F225" s="232">
        <v>426.99999999999994</v>
      </c>
      <c r="G225" s="232">
        <v>421.99999999999989</v>
      </c>
      <c r="H225" s="232">
        <v>439.19999999999993</v>
      </c>
      <c r="I225" s="232">
        <v>444.20000000000005</v>
      </c>
      <c r="J225" s="232">
        <v>447.79999999999995</v>
      </c>
      <c r="K225" s="231">
        <v>440.6</v>
      </c>
      <c r="L225" s="231">
        <v>432</v>
      </c>
      <c r="M225" s="231">
        <v>2.35703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46.8</v>
      </c>
      <c r="D226" s="232">
        <v>46.75</v>
      </c>
      <c r="E226" s="232">
        <v>45.7</v>
      </c>
      <c r="F226" s="232">
        <v>44.6</v>
      </c>
      <c r="G226" s="232">
        <v>43.550000000000004</v>
      </c>
      <c r="H226" s="232">
        <v>47.85</v>
      </c>
      <c r="I226" s="232">
        <v>48.9</v>
      </c>
      <c r="J226" s="232">
        <v>50</v>
      </c>
      <c r="K226" s="231">
        <v>47.8</v>
      </c>
      <c r="L226" s="231">
        <v>45.65</v>
      </c>
      <c r="M226" s="231">
        <v>141.20114000000001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55.7</v>
      </c>
      <c r="D227" s="232">
        <v>55.383333333333326</v>
      </c>
      <c r="E227" s="232">
        <v>54.866666666666653</v>
      </c>
      <c r="F227" s="232">
        <v>54.033333333333324</v>
      </c>
      <c r="G227" s="232">
        <v>53.516666666666652</v>
      </c>
      <c r="H227" s="232">
        <v>56.216666666666654</v>
      </c>
      <c r="I227" s="232">
        <v>56.733333333333334</v>
      </c>
      <c r="J227" s="232">
        <v>57.566666666666656</v>
      </c>
      <c r="K227" s="231">
        <v>55.9</v>
      </c>
      <c r="L227" s="231">
        <v>54.55</v>
      </c>
      <c r="M227" s="231">
        <v>201.86435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79.150000000000006</v>
      </c>
      <c r="D228" s="232">
        <v>78.399999999999991</v>
      </c>
      <c r="E228" s="232">
        <v>77.449999999999989</v>
      </c>
      <c r="F228" s="232">
        <v>75.75</v>
      </c>
      <c r="G228" s="232">
        <v>74.8</v>
      </c>
      <c r="H228" s="232">
        <v>80.09999999999998</v>
      </c>
      <c r="I228" s="232">
        <v>81.05</v>
      </c>
      <c r="J228" s="232">
        <v>82.749999999999972</v>
      </c>
      <c r="K228" s="231">
        <v>79.349999999999994</v>
      </c>
      <c r="L228" s="231">
        <v>76.7</v>
      </c>
      <c r="M228" s="231">
        <v>65.558610000000002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789.55</v>
      </c>
      <c r="D229" s="232">
        <v>796.88333333333333</v>
      </c>
      <c r="E229" s="232">
        <v>778.76666666666665</v>
      </c>
      <c r="F229" s="232">
        <v>767.98333333333335</v>
      </c>
      <c r="G229" s="232">
        <v>749.86666666666667</v>
      </c>
      <c r="H229" s="232">
        <v>807.66666666666663</v>
      </c>
      <c r="I229" s="232">
        <v>825.78333333333319</v>
      </c>
      <c r="J229" s="232">
        <v>836.56666666666661</v>
      </c>
      <c r="K229" s="231">
        <v>815</v>
      </c>
      <c r="L229" s="231">
        <v>786.1</v>
      </c>
      <c r="M229" s="231">
        <v>0.12278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420.3</v>
      </c>
      <c r="D230" s="232">
        <v>423.2166666666667</v>
      </c>
      <c r="E230" s="232">
        <v>414.08333333333337</v>
      </c>
      <c r="F230" s="232">
        <v>407.86666666666667</v>
      </c>
      <c r="G230" s="232">
        <v>398.73333333333335</v>
      </c>
      <c r="H230" s="232">
        <v>429.43333333333339</v>
      </c>
      <c r="I230" s="232">
        <v>438.56666666666672</v>
      </c>
      <c r="J230" s="232">
        <v>444.78333333333342</v>
      </c>
      <c r="K230" s="231">
        <v>432.35</v>
      </c>
      <c r="L230" s="231">
        <v>417</v>
      </c>
      <c r="M230" s="231">
        <v>2.4098099999999998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25.2</v>
      </c>
      <c r="D231" s="232">
        <v>25.433333333333334</v>
      </c>
      <c r="E231" s="232">
        <v>24.766666666666666</v>
      </c>
      <c r="F231" s="232">
        <v>24.333333333333332</v>
      </c>
      <c r="G231" s="232">
        <v>23.666666666666664</v>
      </c>
      <c r="H231" s="232">
        <v>25.866666666666667</v>
      </c>
      <c r="I231" s="232">
        <v>26.533333333333331</v>
      </c>
      <c r="J231" s="232">
        <v>26.966666666666669</v>
      </c>
      <c r="K231" s="231">
        <v>26.1</v>
      </c>
      <c r="L231" s="231">
        <v>25</v>
      </c>
      <c r="M231" s="231">
        <v>114.36096000000001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376.95</v>
      </c>
      <c r="D232" s="232">
        <v>376.59999999999997</v>
      </c>
      <c r="E232" s="232">
        <v>374.39999999999992</v>
      </c>
      <c r="F232" s="232">
        <v>371.84999999999997</v>
      </c>
      <c r="G232" s="232">
        <v>369.64999999999992</v>
      </c>
      <c r="H232" s="232">
        <v>379.14999999999992</v>
      </c>
      <c r="I232" s="232">
        <v>381.34999999999997</v>
      </c>
      <c r="J232" s="232">
        <v>383.89999999999992</v>
      </c>
      <c r="K232" s="231">
        <v>378.8</v>
      </c>
      <c r="L232" s="231">
        <v>374.05</v>
      </c>
      <c r="M232" s="231">
        <v>116.10832000000001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88.7</v>
      </c>
      <c r="D233" s="232">
        <v>89.25</v>
      </c>
      <c r="E233" s="232">
        <v>88</v>
      </c>
      <c r="F233" s="232">
        <v>87.3</v>
      </c>
      <c r="G233" s="232">
        <v>86.05</v>
      </c>
      <c r="H233" s="232">
        <v>89.95</v>
      </c>
      <c r="I233" s="232">
        <v>91.2</v>
      </c>
      <c r="J233" s="232">
        <v>91.9</v>
      </c>
      <c r="K233" s="231">
        <v>90.5</v>
      </c>
      <c r="L233" s="231">
        <v>88.55</v>
      </c>
      <c r="M233" s="231">
        <v>0.77476999999999996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180.25</v>
      </c>
      <c r="D234" s="232">
        <v>179.68333333333331</v>
      </c>
      <c r="E234" s="232">
        <v>177.81666666666661</v>
      </c>
      <c r="F234" s="232">
        <v>175.3833333333333</v>
      </c>
      <c r="G234" s="232">
        <v>173.51666666666659</v>
      </c>
      <c r="H234" s="232">
        <v>182.11666666666662</v>
      </c>
      <c r="I234" s="232">
        <v>183.98333333333335</v>
      </c>
      <c r="J234" s="232">
        <v>186.41666666666663</v>
      </c>
      <c r="K234" s="231">
        <v>181.55</v>
      </c>
      <c r="L234" s="231">
        <v>177.25</v>
      </c>
      <c r="M234" s="231">
        <v>35.057720000000003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100.15</v>
      </c>
      <c r="D235" s="232">
        <v>100.63333333333333</v>
      </c>
      <c r="E235" s="232">
        <v>99.266666666666652</v>
      </c>
      <c r="F235" s="232">
        <v>98.383333333333326</v>
      </c>
      <c r="G235" s="232">
        <v>97.016666666666652</v>
      </c>
      <c r="H235" s="232">
        <v>101.51666666666665</v>
      </c>
      <c r="I235" s="232">
        <v>102.88333333333333</v>
      </c>
      <c r="J235" s="232">
        <v>103.76666666666665</v>
      </c>
      <c r="K235" s="231">
        <v>102</v>
      </c>
      <c r="L235" s="231">
        <v>99.75</v>
      </c>
      <c r="M235" s="231">
        <v>47.335920000000002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55.95</v>
      </c>
      <c r="D236" s="232">
        <v>56.15</v>
      </c>
      <c r="E236" s="232">
        <v>55.4</v>
      </c>
      <c r="F236" s="232">
        <v>54.85</v>
      </c>
      <c r="G236" s="232">
        <v>54.1</v>
      </c>
      <c r="H236" s="232">
        <v>56.699999999999996</v>
      </c>
      <c r="I236" s="232">
        <v>57.449999999999996</v>
      </c>
      <c r="J236" s="232">
        <v>57.999999999999993</v>
      </c>
      <c r="K236" s="231">
        <v>56.9</v>
      </c>
      <c r="L236" s="231">
        <v>55.6</v>
      </c>
      <c r="M236" s="231">
        <v>37.525080000000003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5102.3</v>
      </c>
      <c r="D237" s="232">
        <v>5047.583333333333</v>
      </c>
      <c r="E237" s="232">
        <v>4955.2166666666662</v>
      </c>
      <c r="F237" s="232">
        <v>4808.1333333333332</v>
      </c>
      <c r="G237" s="232">
        <v>4715.7666666666664</v>
      </c>
      <c r="H237" s="232">
        <v>5194.6666666666661</v>
      </c>
      <c r="I237" s="232">
        <v>5287.0333333333328</v>
      </c>
      <c r="J237" s="232">
        <v>5434.1166666666659</v>
      </c>
      <c r="K237" s="231">
        <v>5139.95</v>
      </c>
      <c r="L237" s="231">
        <v>4900.5</v>
      </c>
      <c r="M237" s="231">
        <v>3.2745500000000001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272.8</v>
      </c>
      <c r="D238" s="232">
        <v>272.05</v>
      </c>
      <c r="E238" s="232">
        <v>268.75</v>
      </c>
      <c r="F238" s="232">
        <v>264.7</v>
      </c>
      <c r="G238" s="232">
        <v>261.39999999999998</v>
      </c>
      <c r="H238" s="232">
        <v>276.10000000000002</v>
      </c>
      <c r="I238" s="232">
        <v>279.40000000000009</v>
      </c>
      <c r="J238" s="232">
        <v>283.45000000000005</v>
      </c>
      <c r="K238" s="231">
        <v>275.35000000000002</v>
      </c>
      <c r="L238" s="231">
        <v>268</v>
      </c>
      <c r="M238" s="231">
        <v>12.311070000000001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150.15</v>
      </c>
      <c r="D239" s="232">
        <v>150.51666666666668</v>
      </c>
      <c r="E239" s="232">
        <v>149.08333333333337</v>
      </c>
      <c r="F239" s="232">
        <v>148.01666666666668</v>
      </c>
      <c r="G239" s="232">
        <v>146.58333333333337</v>
      </c>
      <c r="H239" s="232">
        <v>151.58333333333337</v>
      </c>
      <c r="I239" s="232">
        <v>153.01666666666671</v>
      </c>
      <c r="J239" s="232">
        <v>154.08333333333337</v>
      </c>
      <c r="K239" s="231">
        <v>151.94999999999999</v>
      </c>
      <c r="L239" s="231">
        <v>149.44999999999999</v>
      </c>
      <c r="M239" s="231">
        <v>31.616250000000001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317.85000000000002</v>
      </c>
      <c r="D240" s="232">
        <v>317.90000000000003</v>
      </c>
      <c r="E240" s="232">
        <v>315.90000000000009</v>
      </c>
      <c r="F240" s="232">
        <v>313.95000000000005</v>
      </c>
      <c r="G240" s="232">
        <v>311.9500000000001</v>
      </c>
      <c r="H240" s="232">
        <v>319.85000000000008</v>
      </c>
      <c r="I240" s="232">
        <v>321.84999999999997</v>
      </c>
      <c r="J240" s="232">
        <v>323.80000000000007</v>
      </c>
      <c r="K240" s="231">
        <v>319.89999999999998</v>
      </c>
      <c r="L240" s="231">
        <v>315.95</v>
      </c>
      <c r="M240" s="231">
        <v>17.938079999999999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79.55</v>
      </c>
      <c r="D241" s="232">
        <v>80</v>
      </c>
      <c r="E241" s="232">
        <v>78.849999999999994</v>
      </c>
      <c r="F241" s="232">
        <v>78.149999999999991</v>
      </c>
      <c r="G241" s="232">
        <v>76.999999999999986</v>
      </c>
      <c r="H241" s="232">
        <v>80.7</v>
      </c>
      <c r="I241" s="232">
        <v>81.850000000000009</v>
      </c>
      <c r="J241" s="232">
        <v>82.550000000000011</v>
      </c>
      <c r="K241" s="231">
        <v>81.150000000000006</v>
      </c>
      <c r="L241" s="231">
        <v>79.3</v>
      </c>
      <c r="M241" s="231">
        <v>99.425870000000003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23.1</v>
      </c>
      <c r="D242" s="232">
        <v>23.066666666666666</v>
      </c>
      <c r="E242" s="232">
        <v>22.783333333333331</v>
      </c>
      <c r="F242" s="232">
        <v>22.466666666666665</v>
      </c>
      <c r="G242" s="232">
        <v>22.18333333333333</v>
      </c>
      <c r="H242" s="232">
        <v>23.383333333333333</v>
      </c>
      <c r="I242" s="232">
        <v>23.666666666666671</v>
      </c>
      <c r="J242" s="232">
        <v>23.983333333333334</v>
      </c>
      <c r="K242" s="231">
        <v>23.35</v>
      </c>
      <c r="L242" s="231">
        <v>22.75</v>
      </c>
      <c r="M242" s="231">
        <v>87.520979999999994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606.75</v>
      </c>
      <c r="D243" s="232">
        <v>605.9</v>
      </c>
      <c r="E243" s="232">
        <v>603</v>
      </c>
      <c r="F243" s="232">
        <v>599.25</v>
      </c>
      <c r="G243" s="232">
        <v>596.35</v>
      </c>
      <c r="H243" s="232">
        <v>609.65</v>
      </c>
      <c r="I243" s="232">
        <v>612.54999999999984</v>
      </c>
      <c r="J243" s="232">
        <v>616.29999999999995</v>
      </c>
      <c r="K243" s="231">
        <v>608.79999999999995</v>
      </c>
      <c r="L243" s="231">
        <v>602.15</v>
      </c>
      <c r="M243" s="231">
        <v>8.2310999999999996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26.8</v>
      </c>
      <c r="D244" s="232">
        <v>26.833333333333332</v>
      </c>
      <c r="E244" s="232">
        <v>26.716666666666665</v>
      </c>
      <c r="F244" s="232">
        <v>26.633333333333333</v>
      </c>
      <c r="G244" s="232">
        <v>26.516666666666666</v>
      </c>
      <c r="H244" s="232">
        <v>26.916666666666664</v>
      </c>
      <c r="I244" s="232">
        <v>27.033333333333331</v>
      </c>
      <c r="J244" s="232">
        <v>27.116666666666664</v>
      </c>
      <c r="K244" s="231">
        <v>26.95</v>
      </c>
      <c r="L244" s="231">
        <v>26.75</v>
      </c>
      <c r="M244" s="231">
        <v>82.311390000000003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1043.55</v>
      </c>
      <c r="D245" s="232">
        <v>1040.5333333333335</v>
      </c>
      <c r="E245" s="232">
        <v>1033.0666666666671</v>
      </c>
      <c r="F245" s="232">
        <v>1022.5833333333335</v>
      </c>
      <c r="G245" s="232">
        <v>1015.116666666667</v>
      </c>
      <c r="H245" s="232">
        <v>1051.0166666666671</v>
      </c>
      <c r="I245" s="232">
        <v>1058.4833333333338</v>
      </c>
      <c r="J245" s="232">
        <v>1068.9666666666672</v>
      </c>
      <c r="K245" s="231">
        <v>1048</v>
      </c>
      <c r="L245" s="231">
        <v>1030.05</v>
      </c>
      <c r="M245" s="231">
        <v>0.37203000000000003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330.1</v>
      </c>
      <c r="D246" s="232">
        <v>331.13333333333333</v>
      </c>
      <c r="E246" s="232">
        <v>326.31666666666666</v>
      </c>
      <c r="F246" s="232">
        <v>322.53333333333336</v>
      </c>
      <c r="G246" s="232">
        <v>317.7166666666667</v>
      </c>
      <c r="H246" s="232">
        <v>334.91666666666663</v>
      </c>
      <c r="I246" s="232">
        <v>339.73333333333323</v>
      </c>
      <c r="J246" s="232">
        <v>343.51666666666659</v>
      </c>
      <c r="K246" s="231">
        <v>335.95</v>
      </c>
      <c r="L246" s="231">
        <v>327.35000000000002</v>
      </c>
      <c r="M246" s="231">
        <v>1.2649600000000001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440.5</v>
      </c>
      <c r="D247" s="232">
        <v>439.16666666666669</v>
      </c>
      <c r="E247" s="232">
        <v>435.58333333333337</v>
      </c>
      <c r="F247" s="232">
        <v>430.66666666666669</v>
      </c>
      <c r="G247" s="232">
        <v>427.08333333333337</v>
      </c>
      <c r="H247" s="232">
        <v>444.08333333333337</v>
      </c>
      <c r="I247" s="232">
        <v>447.66666666666674</v>
      </c>
      <c r="J247" s="232">
        <v>452.58333333333337</v>
      </c>
      <c r="K247" s="231">
        <v>442.75</v>
      </c>
      <c r="L247" s="231">
        <v>434.25</v>
      </c>
      <c r="M247" s="231">
        <v>31.299779999999998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151.85</v>
      </c>
      <c r="D248" s="232">
        <v>152.43333333333331</v>
      </c>
      <c r="E248" s="232">
        <v>150.66666666666663</v>
      </c>
      <c r="F248" s="232">
        <v>149.48333333333332</v>
      </c>
      <c r="G248" s="232">
        <v>147.71666666666664</v>
      </c>
      <c r="H248" s="232">
        <v>153.61666666666662</v>
      </c>
      <c r="I248" s="232">
        <v>155.38333333333333</v>
      </c>
      <c r="J248" s="232">
        <v>156.56666666666661</v>
      </c>
      <c r="K248" s="231">
        <v>154.19999999999999</v>
      </c>
      <c r="L248" s="231">
        <v>151.25</v>
      </c>
      <c r="M248" s="231">
        <v>27.08793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1022.85</v>
      </c>
      <c r="D249" s="232">
        <v>1016.2666666666668</v>
      </c>
      <c r="E249" s="232">
        <v>1002.5833333333335</v>
      </c>
      <c r="F249" s="232">
        <v>982.31666666666672</v>
      </c>
      <c r="G249" s="232">
        <v>968.63333333333344</v>
      </c>
      <c r="H249" s="232">
        <v>1036.5333333333335</v>
      </c>
      <c r="I249" s="232">
        <v>1050.2166666666667</v>
      </c>
      <c r="J249" s="232">
        <v>1070.4833333333336</v>
      </c>
      <c r="K249" s="231">
        <v>1029.95</v>
      </c>
      <c r="L249" s="231">
        <v>996</v>
      </c>
      <c r="M249" s="231">
        <v>62.005180000000003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14.45</v>
      </c>
      <c r="D250" s="232">
        <v>14.516666666666666</v>
      </c>
      <c r="E250" s="232">
        <v>14.233333333333331</v>
      </c>
      <c r="F250" s="232">
        <v>14.016666666666666</v>
      </c>
      <c r="G250" s="232">
        <v>13.733333333333331</v>
      </c>
      <c r="H250" s="232">
        <v>14.733333333333331</v>
      </c>
      <c r="I250" s="232">
        <v>15.016666666666666</v>
      </c>
      <c r="J250" s="232">
        <v>15.233333333333331</v>
      </c>
      <c r="K250" s="231">
        <v>14.8</v>
      </c>
      <c r="L250" s="231">
        <v>14.3</v>
      </c>
      <c r="M250" s="231">
        <v>40.095260000000003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3459.55</v>
      </c>
      <c r="D251" s="232">
        <v>3446.9</v>
      </c>
      <c r="E251" s="232">
        <v>3413.9</v>
      </c>
      <c r="F251" s="232">
        <v>3368.25</v>
      </c>
      <c r="G251" s="232">
        <v>3335.25</v>
      </c>
      <c r="H251" s="232">
        <v>3492.55</v>
      </c>
      <c r="I251" s="232">
        <v>3525.55</v>
      </c>
      <c r="J251" s="232">
        <v>3571.2000000000003</v>
      </c>
      <c r="K251" s="231">
        <v>3479.9</v>
      </c>
      <c r="L251" s="231">
        <v>3401.25</v>
      </c>
      <c r="M251" s="231">
        <v>1.8580300000000001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1390.7</v>
      </c>
      <c r="D252" s="232">
        <v>1395.2333333333333</v>
      </c>
      <c r="E252" s="232">
        <v>1385.4666666666667</v>
      </c>
      <c r="F252" s="232">
        <v>1380.2333333333333</v>
      </c>
      <c r="G252" s="232">
        <v>1370.4666666666667</v>
      </c>
      <c r="H252" s="232">
        <v>1400.4666666666667</v>
      </c>
      <c r="I252" s="232">
        <v>1410.2333333333336</v>
      </c>
      <c r="J252" s="232">
        <v>1415.4666666666667</v>
      </c>
      <c r="K252" s="231">
        <v>1405</v>
      </c>
      <c r="L252" s="231">
        <v>1390</v>
      </c>
      <c r="M252" s="231">
        <v>85.367549999999994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409.8</v>
      </c>
      <c r="D253" s="232">
        <v>410.01666666666665</v>
      </c>
      <c r="E253" s="232">
        <v>405.0333333333333</v>
      </c>
      <c r="F253" s="232">
        <v>400.26666666666665</v>
      </c>
      <c r="G253" s="232">
        <v>395.2833333333333</v>
      </c>
      <c r="H253" s="232">
        <v>414.7833333333333</v>
      </c>
      <c r="I253" s="232">
        <v>419.76666666666665</v>
      </c>
      <c r="J253" s="232">
        <v>424.5333333333333</v>
      </c>
      <c r="K253" s="231">
        <v>415</v>
      </c>
      <c r="L253" s="231">
        <v>405.25</v>
      </c>
      <c r="M253" s="231">
        <v>2.8264499999999999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1874.6</v>
      </c>
      <c r="D254" s="232">
        <v>1886.4166666666667</v>
      </c>
      <c r="E254" s="232">
        <v>1853.8333333333335</v>
      </c>
      <c r="F254" s="232">
        <v>1833.0666666666668</v>
      </c>
      <c r="G254" s="232">
        <v>1800.4833333333336</v>
      </c>
      <c r="H254" s="232">
        <v>1907.1833333333334</v>
      </c>
      <c r="I254" s="232">
        <v>1939.7666666666669</v>
      </c>
      <c r="J254" s="232">
        <v>1960.5333333333333</v>
      </c>
      <c r="K254" s="231">
        <v>1919</v>
      </c>
      <c r="L254" s="231">
        <v>1865.65</v>
      </c>
      <c r="M254" s="231">
        <v>4.0894700000000004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779.9</v>
      </c>
      <c r="D255" s="232">
        <v>780.69999999999993</v>
      </c>
      <c r="E255" s="232">
        <v>773.94999999999982</v>
      </c>
      <c r="F255" s="232">
        <v>767.99999999999989</v>
      </c>
      <c r="G255" s="232">
        <v>761.24999999999977</v>
      </c>
      <c r="H255" s="232">
        <v>786.64999999999986</v>
      </c>
      <c r="I255" s="232">
        <v>793.40000000000009</v>
      </c>
      <c r="J255" s="232">
        <v>799.34999999999991</v>
      </c>
      <c r="K255" s="231">
        <v>787.45</v>
      </c>
      <c r="L255" s="231">
        <v>774.75</v>
      </c>
      <c r="M255" s="231">
        <v>1.52769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1955.5</v>
      </c>
      <c r="D256" s="232">
        <v>1956.1333333333332</v>
      </c>
      <c r="E256" s="232">
        <v>1942.3666666666663</v>
      </c>
      <c r="F256" s="232">
        <v>1929.2333333333331</v>
      </c>
      <c r="G256" s="232">
        <v>1915.4666666666662</v>
      </c>
      <c r="H256" s="232">
        <v>1969.2666666666664</v>
      </c>
      <c r="I256" s="232">
        <v>1983.0333333333333</v>
      </c>
      <c r="J256" s="232">
        <v>1996.1666666666665</v>
      </c>
      <c r="K256" s="231">
        <v>1969.9</v>
      </c>
      <c r="L256" s="231">
        <v>1943</v>
      </c>
      <c r="M256" s="231">
        <v>7.9100000000000004E-2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2807.05</v>
      </c>
      <c r="D257" s="232">
        <v>2814.6666666666665</v>
      </c>
      <c r="E257" s="232">
        <v>2772.3833333333332</v>
      </c>
      <c r="F257" s="232">
        <v>2737.7166666666667</v>
      </c>
      <c r="G257" s="232">
        <v>2695.4333333333334</v>
      </c>
      <c r="H257" s="232">
        <v>2849.333333333333</v>
      </c>
      <c r="I257" s="232">
        <v>2891.6166666666668</v>
      </c>
      <c r="J257" s="232">
        <v>2926.2833333333328</v>
      </c>
      <c r="K257" s="231">
        <v>2856.95</v>
      </c>
      <c r="L257" s="231">
        <v>2780</v>
      </c>
      <c r="M257" s="231">
        <v>1.10456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620.1</v>
      </c>
      <c r="D258" s="232">
        <v>617.5</v>
      </c>
      <c r="E258" s="232">
        <v>609.35</v>
      </c>
      <c r="F258" s="232">
        <v>598.6</v>
      </c>
      <c r="G258" s="232">
        <v>590.45000000000005</v>
      </c>
      <c r="H258" s="232">
        <v>628.25</v>
      </c>
      <c r="I258" s="232">
        <v>636.40000000000009</v>
      </c>
      <c r="J258" s="232">
        <v>647.15</v>
      </c>
      <c r="K258" s="231">
        <v>625.65</v>
      </c>
      <c r="L258" s="231">
        <v>606.75</v>
      </c>
      <c r="M258" s="231">
        <v>4.9747300000000001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717.25</v>
      </c>
      <c r="D259" s="232">
        <v>708.58333333333337</v>
      </c>
      <c r="E259" s="232">
        <v>694.4666666666667</v>
      </c>
      <c r="F259" s="232">
        <v>671.68333333333328</v>
      </c>
      <c r="G259" s="232">
        <v>657.56666666666661</v>
      </c>
      <c r="H259" s="232">
        <v>731.36666666666679</v>
      </c>
      <c r="I259" s="232">
        <v>745.48333333333335</v>
      </c>
      <c r="J259" s="232">
        <v>768.26666666666688</v>
      </c>
      <c r="K259" s="231">
        <v>722.7</v>
      </c>
      <c r="L259" s="231">
        <v>685.8</v>
      </c>
      <c r="M259" s="231">
        <v>8.2074800000000003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382.2</v>
      </c>
      <c r="D260" s="232">
        <v>384.40000000000003</v>
      </c>
      <c r="E260" s="232">
        <v>378.80000000000007</v>
      </c>
      <c r="F260" s="232">
        <v>375.40000000000003</v>
      </c>
      <c r="G260" s="232">
        <v>369.80000000000007</v>
      </c>
      <c r="H260" s="232">
        <v>387.80000000000007</v>
      </c>
      <c r="I260" s="232">
        <v>393.40000000000009</v>
      </c>
      <c r="J260" s="232">
        <v>396.80000000000007</v>
      </c>
      <c r="K260" s="231">
        <v>390</v>
      </c>
      <c r="L260" s="231">
        <v>381</v>
      </c>
      <c r="M260" s="231">
        <v>4.22105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60.05</v>
      </c>
      <c r="D261" s="232">
        <v>59.75</v>
      </c>
      <c r="E261" s="232">
        <v>59.2</v>
      </c>
      <c r="F261" s="232">
        <v>58.35</v>
      </c>
      <c r="G261" s="232">
        <v>57.800000000000004</v>
      </c>
      <c r="H261" s="232">
        <v>60.6</v>
      </c>
      <c r="I261" s="232">
        <v>61.15</v>
      </c>
      <c r="J261" s="232">
        <v>62</v>
      </c>
      <c r="K261" s="231">
        <v>60.3</v>
      </c>
      <c r="L261" s="231">
        <v>58.9</v>
      </c>
      <c r="M261" s="231">
        <v>4.2700399999999998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252.05</v>
      </c>
      <c r="D262" s="232">
        <v>251.63333333333335</v>
      </c>
      <c r="E262" s="232">
        <v>247.7166666666667</v>
      </c>
      <c r="F262" s="232">
        <v>243.38333333333335</v>
      </c>
      <c r="G262" s="232">
        <v>239.4666666666667</v>
      </c>
      <c r="H262" s="232">
        <v>255.9666666666667</v>
      </c>
      <c r="I262" s="232">
        <v>259.88333333333338</v>
      </c>
      <c r="J262" s="232">
        <v>264.2166666666667</v>
      </c>
      <c r="K262" s="231">
        <v>255.55</v>
      </c>
      <c r="L262" s="231">
        <v>247.3</v>
      </c>
      <c r="M262" s="231">
        <v>14.561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665.75</v>
      </c>
      <c r="D263" s="232">
        <v>666.41666666666663</v>
      </c>
      <c r="E263" s="232">
        <v>661.33333333333326</v>
      </c>
      <c r="F263" s="232">
        <v>656.91666666666663</v>
      </c>
      <c r="G263" s="232">
        <v>651.83333333333326</v>
      </c>
      <c r="H263" s="232">
        <v>670.83333333333326</v>
      </c>
      <c r="I263" s="232">
        <v>675.91666666666652</v>
      </c>
      <c r="J263" s="232">
        <v>680.33333333333326</v>
      </c>
      <c r="K263" s="231">
        <v>671.5</v>
      </c>
      <c r="L263" s="231">
        <v>662</v>
      </c>
      <c r="M263" s="231">
        <v>11.33592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101.25</v>
      </c>
      <c r="D264" s="232">
        <v>100.61666666666667</v>
      </c>
      <c r="E264" s="232">
        <v>99.633333333333354</v>
      </c>
      <c r="F264" s="232">
        <v>98.01666666666668</v>
      </c>
      <c r="G264" s="232">
        <v>97.03333333333336</v>
      </c>
      <c r="H264" s="232">
        <v>102.23333333333335</v>
      </c>
      <c r="I264" s="232">
        <v>103.21666666666667</v>
      </c>
      <c r="J264" s="232">
        <v>104.83333333333334</v>
      </c>
      <c r="K264" s="231">
        <v>101.6</v>
      </c>
      <c r="L264" s="231">
        <v>99</v>
      </c>
      <c r="M264" s="231">
        <v>2.8391700000000002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291.05</v>
      </c>
      <c r="D265" s="232">
        <v>290.26666666666665</v>
      </c>
      <c r="E265" s="232">
        <v>287.58333333333331</v>
      </c>
      <c r="F265" s="232">
        <v>284.11666666666667</v>
      </c>
      <c r="G265" s="232">
        <v>281.43333333333334</v>
      </c>
      <c r="H265" s="232">
        <v>293.73333333333329</v>
      </c>
      <c r="I265" s="232">
        <v>296.41666666666669</v>
      </c>
      <c r="J265" s="232">
        <v>299.88333333333327</v>
      </c>
      <c r="K265" s="231">
        <v>292.95</v>
      </c>
      <c r="L265" s="231">
        <v>286.8</v>
      </c>
      <c r="M265" s="231">
        <v>4.9964000000000004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559.25</v>
      </c>
      <c r="D266" s="232">
        <v>558.73333333333335</v>
      </c>
      <c r="E266" s="232">
        <v>552.76666666666665</v>
      </c>
      <c r="F266" s="232">
        <v>546.2833333333333</v>
      </c>
      <c r="G266" s="232">
        <v>540.31666666666661</v>
      </c>
      <c r="H266" s="232">
        <v>565.2166666666667</v>
      </c>
      <c r="I266" s="232">
        <v>571.18333333333339</v>
      </c>
      <c r="J266" s="232">
        <v>577.66666666666674</v>
      </c>
      <c r="K266" s="231">
        <v>564.70000000000005</v>
      </c>
      <c r="L266" s="231">
        <v>552.25</v>
      </c>
      <c r="M266" s="231">
        <v>19.485250000000001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445.2</v>
      </c>
      <c r="D267" s="232">
        <v>442.75</v>
      </c>
      <c r="E267" s="232">
        <v>437.5</v>
      </c>
      <c r="F267" s="232">
        <v>429.8</v>
      </c>
      <c r="G267" s="232">
        <v>424.55</v>
      </c>
      <c r="H267" s="232">
        <v>450.45</v>
      </c>
      <c r="I267" s="232">
        <v>455.7</v>
      </c>
      <c r="J267" s="232">
        <v>463.4</v>
      </c>
      <c r="K267" s="231">
        <v>448</v>
      </c>
      <c r="L267" s="231">
        <v>435.05</v>
      </c>
      <c r="M267" s="231">
        <v>27.234290000000001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402.2</v>
      </c>
      <c r="D268" s="232">
        <v>401.5</v>
      </c>
      <c r="E268" s="232">
        <v>397.1</v>
      </c>
      <c r="F268" s="232">
        <v>392</v>
      </c>
      <c r="G268" s="232">
        <v>387.6</v>
      </c>
      <c r="H268" s="232">
        <v>406.6</v>
      </c>
      <c r="I268" s="232">
        <v>411</v>
      </c>
      <c r="J268" s="232">
        <v>416.1</v>
      </c>
      <c r="K268" s="231">
        <v>405.9</v>
      </c>
      <c r="L268" s="231">
        <v>396.4</v>
      </c>
      <c r="M268" s="231">
        <v>3.8686699999999998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295.8</v>
      </c>
      <c r="D269" s="232">
        <v>298.09999999999997</v>
      </c>
      <c r="E269" s="232">
        <v>290.19999999999993</v>
      </c>
      <c r="F269" s="232">
        <v>284.59999999999997</v>
      </c>
      <c r="G269" s="232">
        <v>276.69999999999993</v>
      </c>
      <c r="H269" s="232">
        <v>303.69999999999993</v>
      </c>
      <c r="I269" s="232">
        <v>311.59999999999991</v>
      </c>
      <c r="J269" s="232">
        <v>317.19999999999993</v>
      </c>
      <c r="K269" s="231">
        <v>306</v>
      </c>
      <c r="L269" s="231">
        <v>292.5</v>
      </c>
      <c r="M269" s="231">
        <v>1.57881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600.15</v>
      </c>
      <c r="D270" s="232">
        <v>602.16666666666663</v>
      </c>
      <c r="E270" s="232">
        <v>596.43333333333328</v>
      </c>
      <c r="F270" s="232">
        <v>592.7166666666667</v>
      </c>
      <c r="G270" s="232">
        <v>586.98333333333335</v>
      </c>
      <c r="H270" s="232">
        <v>605.88333333333321</v>
      </c>
      <c r="I270" s="232">
        <v>611.61666666666656</v>
      </c>
      <c r="J270" s="232">
        <v>615.33333333333314</v>
      </c>
      <c r="K270" s="231">
        <v>607.9</v>
      </c>
      <c r="L270" s="231">
        <v>598.45000000000005</v>
      </c>
      <c r="M270" s="231">
        <v>1.7226399999999999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187.35</v>
      </c>
      <c r="D271" s="232">
        <v>186.95000000000002</v>
      </c>
      <c r="E271" s="232">
        <v>184.00000000000003</v>
      </c>
      <c r="F271" s="232">
        <v>180.65</v>
      </c>
      <c r="G271" s="232">
        <v>177.70000000000002</v>
      </c>
      <c r="H271" s="232">
        <v>190.30000000000004</v>
      </c>
      <c r="I271" s="232">
        <v>193.25000000000003</v>
      </c>
      <c r="J271" s="232">
        <v>196.60000000000005</v>
      </c>
      <c r="K271" s="231">
        <v>189.9</v>
      </c>
      <c r="L271" s="231">
        <v>183.6</v>
      </c>
      <c r="M271" s="231">
        <v>2.61625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590.1</v>
      </c>
      <c r="D272" s="232">
        <v>588.91666666666663</v>
      </c>
      <c r="E272" s="232">
        <v>582.83333333333326</v>
      </c>
      <c r="F272" s="232">
        <v>575.56666666666661</v>
      </c>
      <c r="G272" s="232">
        <v>569.48333333333323</v>
      </c>
      <c r="H272" s="232">
        <v>596.18333333333328</v>
      </c>
      <c r="I272" s="232">
        <v>602.26666666666654</v>
      </c>
      <c r="J272" s="232">
        <v>609.5333333333333</v>
      </c>
      <c r="K272" s="231">
        <v>595</v>
      </c>
      <c r="L272" s="231">
        <v>581.65</v>
      </c>
      <c r="M272" s="231">
        <v>2.0805500000000001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1614.9</v>
      </c>
      <c r="D273" s="232">
        <v>1611.95</v>
      </c>
      <c r="E273" s="232">
        <v>1594.2</v>
      </c>
      <c r="F273" s="232">
        <v>1573.5</v>
      </c>
      <c r="G273" s="232">
        <v>1555.75</v>
      </c>
      <c r="H273" s="232">
        <v>1632.65</v>
      </c>
      <c r="I273" s="232">
        <v>1650.4</v>
      </c>
      <c r="J273" s="232">
        <v>1671.1000000000001</v>
      </c>
      <c r="K273" s="231">
        <v>1629.7</v>
      </c>
      <c r="L273" s="231">
        <v>1591.25</v>
      </c>
      <c r="M273" s="231">
        <v>0.78278999999999999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254.3</v>
      </c>
      <c r="D274" s="232">
        <v>255.66666666666671</v>
      </c>
      <c r="E274" s="232">
        <v>251.73333333333341</v>
      </c>
      <c r="F274" s="232">
        <v>249.16666666666669</v>
      </c>
      <c r="G274" s="232">
        <v>245.23333333333338</v>
      </c>
      <c r="H274" s="232">
        <v>258.23333333333346</v>
      </c>
      <c r="I274" s="232">
        <v>262.16666666666674</v>
      </c>
      <c r="J274" s="232">
        <v>264.73333333333346</v>
      </c>
      <c r="K274" s="231">
        <v>259.60000000000002</v>
      </c>
      <c r="L274" s="231">
        <v>253.1</v>
      </c>
      <c r="M274" s="231">
        <v>0.85755000000000003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877.4</v>
      </c>
      <c r="D275" s="232">
        <v>885.31666666666661</v>
      </c>
      <c r="E275" s="232">
        <v>865.93333333333317</v>
      </c>
      <c r="F275" s="232">
        <v>854.46666666666658</v>
      </c>
      <c r="G275" s="232">
        <v>835.08333333333314</v>
      </c>
      <c r="H275" s="232">
        <v>896.78333333333319</v>
      </c>
      <c r="I275" s="232">
        <v>916.16666666666663</v>
      </c>
      <c r="J275" s="232">
        <v>927.63333333333321</v>
      </c>
      <c r="K275" s="231">
        <v>904.7</v>
      </c>
      <c r="L275" s="231">
        <v>873.85</v>
      </c>
      <c r="M275" s="231">
        <v>20.810369999999999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356.85</v>
      </c>
      <c r="D276" s="232">
        <v>358.51666666666665</v>
      </c>
      <c r="E276" s="232">
        <v>353.83333333333331</v>
      </c>
      <c r="F276" s="232">
        <v>350.81666666666666</v>
      </c>
      <c r="G276" s="232">
        <v>346.13333333333333</v>
      </c>
      <c r="H276" s="232">
        <v>361.5333333333333</v>
      </c>
      <c r="I276" s="232">
        <v>366.2166666666667</v>
      </c>
      <c r="J276" s="232">
        <v>369.23333333333329</v>
      </c>
      <c r="K276" s="231">
        <v>363.2</v>
      </c>
      <c r="L276" s="231">
        <v>355.5</v>
      </c>
      <c r="M276" s="231">
        <v>1.08091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1054.45</v>
      </c>
      <c r="D277" s="232">
        <v>1054.5666666666666</v>
      </c>
      <c r="E277" s="232">
        <v>1041.8333333333333</v>
      </c>
      <c r="F277" s="232">
        <v>1029.2166666666667</v>
      </c>
      <c r="G277" s="232">
        <v>1016.4833333333333</v>
      </c>
      <c r="H277" s="232">
        <v>1067.1833333333332</v>
      </c>
      <c r="I277" s="232">
        <v>1079.9166666666667</v>
      </c>
      <c r="J277" s="232">
        <v>1092.5333333333331</v>
      </c>
      <c r="K277" s="231">
        <v>1067.3</v>
      </c>
      <c r="L277" s="231">
        <v>1041.95</v>
      </c>
      <c r="M277" s="231">
        <v>0.94343999999999995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564.29999999999995</v>
      </c>
      <c r="D278" s="232">
        <v>561.9666666666667</v>
      </c>
      <c r="E278" s="232">
        <v>550.48333333333335</v>
      </c>
      <c r="F278" s="232">
        <v>536.66666666666663</v>
      </c>
      <c r="G278" s="232">
        <v>525.18333333333328</v>
      </c>
      <c r="H278" s="232">
        <v>575.78333333333342</v>
      </c>
      <c r="I278" s="232">
        <v>587.26666666666677</v>
      </c>
      <c r="J278" s="232">
        <v>601.08333333333348</v>
      </c>
      <c r="K278" s="231">
        <v>573.45000000000005</v>
      </c>
      <c r="L278" s="231">
        <v>548.15</v>
      </c>
      <c r="M278" s="231">
        <v>1.8032999999999999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117.55</v>
      </c>
      <c r="D279" s="232">
        <v>118</v>
      </c>
      <c r="E279" s="232">
        <v>116.55</v>
      </c>
      <c r="F279" s="232">
        <v>115.55</v>
      </c>
      <c r="G279" s="232">
        <v>114.1</v>
      </c>
      <c r="H279" s="232">
        <v>119</v>
      </c>
      <c r="I279" s="232">
        <v>120.44999999999999</v>
      </c>
      <c r="J279" s="232">
        <v>121.45</v>
      </c>
      <c r="K279" s="231">
        <v>119.45</v>
      </c>
      <c r="L279" s="231">
        <v>117</v>
      </c>
      <c r="M279" s="231">
        <v>19.358910000000002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387.5</v>
      </c>
      <c r="D280" s="232">
        <v>389.2</v>
      </c>
      <c r="E280" s="232">
        <v>383.4</v>
      </c>
      <c r="F280" s="232">
        <v>379.3</v>
      </c>
      <c r="G280" s="232">
        <v>373.5</v>
      </c>
      <c r="H280" s="232">
        <v>393.29999999999995</v>
      </c>
      <c r="I280" s="232">
        <v>399.1</v>
      </c>
      <c r="J280" s="232">
        <v>403.19999999999993</v>
      </c>
      <c r="K280" s="231">
        <v>395</v>
      </c>
      <c r="L280" s="231">
        <v>385.1</v>
      </c>
      <c r="M280" s="231">
        <v>0.62799000000000005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97.4</v>
      </c>
      <c r="D281" s="232">
        <v>98.116666666666674</v>
      </c>
      <c r="E281" s="232">
        <v>95.883333333333354</v>
      </c>
      <c r="F281" s="232">
        <v>94.366666666666674</v>
      </c>
      <c r="G281" s="232">
        <v>92.133333333333354</v>
      </c>
      <c r="H281" s="232">
        <v>99.633333333333354</v>
      </c>
      <c r="I281" s="232">
        <v>101.86666666666667</v>
      </c>
      <c r="J281" s="232">
        <v>103.38333333333335</v>
      </c>
      <c r="K281" s="231">
        <v>100.35</v>
      </c>
      <c r="L281" s="231">
        <v>96.6</v>
      </c>
      <c r="M281" s="231">
        <v>17.688300000000002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459.5</v>
      </c>
      <c r="D282" s="232">
        <v>462.5333333333333</v>
      </c>
      <c r="E282" s="232">
        <v>452.66666666666663</v>
      </c>
      <c r="F282" s="232">
        <v>445.83333333333331</v>
      </c>
      <c r="G282" s="232">
        <v>435.96666666666664</v>
      </c>
      <c r="H282" s="232">
        <v>469.36666666666662</v>
      </c>
      <c r="I282" s="232">
        <v>479.23333333333329</v>
      </c>
      <c r="J282" s="232">
        <v>486.06666666666661</v>
      </c>
      <c r="K282" s="231">
        <v>472.4</v>
      </c>
      <c r="L282" s="231">
        <v>455.7</v>
      </c>
      <c r="M282" s="231">
        <v>1.62453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1706.85</v>
      </c>
      <c r="D283" s="232">
        <v>1703.6000000000001</v>
      </c>
      <c r="E283" s="232">
        <v>1695.2500000000002</v>
      </c>
      <c r="F283" s="232">
        <v>1683.65</v>
      </c>
      <c r="G283" s="232">
        <v>1675.3000000000002</v>
      </c>
      <c r="H283" s="232">
        <v>1715.2000000000003</v>
      </c>
      <c r="I283" s="232">
        <v>1723.5500000000002</v>
      </c>
      <c r="J283" s="232">
        <v>1735.1500000000003</v>
      </c>
      <c r="K283" s="231">
        <v>1711.95</v>
      </c>
      <c r="L283" s="231">
        <v>1692</v>
      </c>
      <c r="M283" s="231">
        <v>18.0518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1331.5</v>
      </c>
      <c r="D284" s="232">
        <v>1336.9333333333334</v>
      </c>
      <c r="E284" s="232">
        <v>1320.5666666666668</v>
      </c>
      <c r="F284" s="232">
        <v>1309.6333333333334</v>
      </c>
      <c r="G284" s="232">
        <v>1293.2666666666669</v>
      </c>
      <c r="H284" s="232">
        <v>1347.8666666666668</v>
      </c>
      <c r="I284" s="232">
        <v>1364.2333333333336</v>
      </c>
      <c r="J284" s="232">
        <v>1375.1666666666667</v>
      </c>
      <c r="K284" s="231">
        <v>1353.3</v>
      </c>
      <c r="L284" s="231">
        <v>1326</v>
      </c>
      <c r="M284" s="231">
        <v>9.9519999999999997E-2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85.35</v>
      </c>
      <c r="D285" s="232">
        <v>85.066666666666663</v>
      </c>
      <c r="E285" s="232">
        <v>84.383333333333326</v>
      </c>
      <c r="F285" s="232">
        <v>83.416666666666657</v>
      </c>
      <c r="G285" s="232">
        <v>82.73333333333332</v>
      </c>
      <c r="H285" s="232">
        <v>86.033333333333331</v>
      </c>
      <c r="I285" s="232">
        <v>86.716666666666669</v>
      </c>
      <c r="J285" s="232">
        <v>87.683333333333337</v>
      </c>
      <c r="K285" s="231">
        <v>85.75</v>
      </c>
      <c r="L285" s="231">
        <v>84.1</v>
      </c>
      <c r="M285" s="231">
        <v>23.676539999999999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3426.9</v>
      </c>
      <c r="D286" s="232">
        <v>3455.6833333333329</v>
      </c>
      <c r="E286" s="232">
        <v>3383.2166666666658</v>
      </c>
      <c r="F286" s="232">
        <v>3339.5333333333328</v>
      </c>
      <c r="G286" s="232">
        <v>3267.0666666666657</v>
      </c>
      <c r="H286" s="232">
        <v>3499.3666666666659</v>
      </c>
      <c r="I286" s="232">
        <v>3571.833333333333</v>
      </c>
      <c r="J286" s="232">
        <v>3615.516666666666</v>
      </c>
      <c r="K286" s="231">
        <v>3528.15</v>
      </c>
      <c r="L286" s="231">
        <v>3412</v>
      </c>
      <c r="M286" s="231">
        <v>4.0050499999999998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343.5</v>
      </c>
      <c r="D287" s="232">
        <v>344.09999999999997</v>
      </c>
      <c r="E287" s="232">
        <v>340.39999999999992</v>
      </c>
      <c r="F287" s="232">
        <v>337.29999999999995</v>
      </c>
      <c r="G287" s="232">
        <v>333.59999999999991</v>
      </c>
      <c r="H287" s="232">
        <v>347.19999999999993</v>
      </c>
      <c r="I287" s="232">
        <v>350.9</v>
      </c>
      <c r="J287" s="232">
        <v>353.99999999999994</v>
      </c>
      <c r="K287" s="231">
        <v>347.8</v>
      </c>
      <c r="L287" s="231">
        <v>341</v>
      </c>
      <c r="M287" s="231">
        <v>16.047979999999999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4674.1000000000004</v>
      </c>
      <c r="D288" s="232">
        <v>4681.75</v>
      </c>
      <c r="E288" s="232">
        <v>4639.6000000000004</v>
      </c>
      <c r="F288" s="232">
        <v>4605.1000000000004</v>
      </c>
      <c r="G288" s="232">
        <v>4562.9500000000007</v>
      </c>
      <c r="H288" s="232">
        <v>4716.25</v>
      </c>
      <c r="I288" s="232">
        <v>4758.3999999999996</v>
      </c>
      <c r="J288" s="232">
        <v>4792.8999999999996</v>
      </c>
      <c r="K288" s="231">
        <v>4723.8999999999996</v>
      </c>
      <c r="L288" s="231">
        <v>4647.25</v>
      </c>
      <c r="M288" s="231">
        <v>3.3283299999999998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10325.700000000001</v>
      </c>
      <c r="D289" s="232">
        <v>10228.566666666668</v>
      </c>
      <c r="E289" s="232">
        <v>10107.133333333335</v>
      </c>
      <c r="F289" s="232">
        <v>9888.5666666666675</v>
      </c>
      <c r="G289" s="232">
        <v>9767.133333333335</v>
      </c>
      <c r="H289" s="232">
        <v>10447.133333333335</v>
      </c>
      <c r="I289" s="232">
        <v>10568.566666666666</v>
      </c>
      <c r="J289" s="232">
        <v>10787.133333333335</v>
      </c>
      <c r="K289" s="231">
        <v>10350</v>
      </c>
      <c r="L289" s="231">
        <v>10010</v>
      </c>
      <c r="M289" s="231">
        <v>4.9299999999999997E-2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2208.4499999999998</v>
      </c>
      <c r="D290" s="232">
        <v>2205.8166666666666</v>
      </c>
      <c r="E290" s="232">
        <v>2184.6333333333332</v>
      </c>
      <c r="F290" s="232">
        <v>2160.8166666666666</v>
      </c>
      <c r="G290" s="232">
        <v>2139.6333333333332</v>
      </c>
      <c r="H290" s="232">
        <v>2229.6333333333332</v>
      </c>
      <c r="I290" s="232">
        <v>2250.8166666666666</v>
      </c>
      <c r="J290" s="232">
        <v>2274.6333333333332</v>
      </c>
      <c r="K290" s="231">
        <v>2227</v>
      </c>
      <c r="L290" s="231">
        <v>2182</v>
      </c>
      <c r="M290" s="231">
        <v>31.786799999999999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355.35</v>
      </c>
      <c r="D291" s="232">
        <v>351.98333333333335</v>
      </c>
      <c r="E291" s="232">
        <v>347.2166666666667</v>
      </c>
      <c r="F291" s="232">
        <v>339.08333333333337</v>
      </c>
      <c r="G291" s="232">
        <v>334.31666666666672</v>
      </c>
      <c r="H291" s="232">
        <v>360.11666666666667</v>
      </c>
      <c r="I291" s="232">
        <v>364.88333333333333</v>
      </c>
      <c r="J291" s="232">
        <v>373.01666666666665</v>
      </c>
      <c r="K291" s="231">
        <v>356.75</v>
      </c>
      <c r="L291" s="231">
        <v>343.85</v>
      </c>
      <c r="M291" s="231">
        <v>6.65097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305.35000000000002</v>
      </c>
      <c r="D292" s="232">
        <v>303.56666666666666</v>
      </c>
      <c r="E292" s="232">
        <v>300.63333333333333</v>
      </c>
      <c r="F292" s="232">
        <v>295.91666666666669</v>
      </c>
      <c r="G292" s="232">
        <v>292.98333333333335</v>
      </c>
      <c r="H292" s="232">
        <v>308.2833333333333</v>
      </c>
      <c r="I292" s="232">
        <v>311.21666666666658</v>
      </c>
      <c r="J292" s="232">
        <v>315.93333333333328</v>
      </c>
      <c r="K292" s="231">
        <v>306.5</v>
      </c>
      <c r="L292" s="231">
        <v>298.85000000000002</v>
      </c>
      <c r="M292" s="231">
        <v>10.8223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256.89999999999998</v>
      </c>
      <c r="D293" s="232">
        <v>255.76666666666665</v>
      </c>
      <c r="E293" s="232">
        <v>250.58333333333331</v>
      </c>
      <c r="F293" s="232">
        <v>244.26666666666665</v>
      </c>
      <c r="G293" s="232">
        <v>239.08333333333331</v>
      </c>
      <c r="H293" s="232">
        <v>262.08333333333331</v>
      </c>
      <c r="I293" s="232">
        <v>267.26666666666671</v>
      </c>
      <c r="J293" s="232">
        <v>273.58333333333331</v>
      </c>
      <c r="K293" s="231">
        <v>260.95</v>
      </c>
      <c r="L293" s="231">
        <v>249.45</v>
      </c>
      <c r="M293" s="231">
        <v>7.5509500000000003</v>
      </c>
      <c r="N293" s="1"/>
      <c r="O293" s="1"/>
    </row>
    <row r="294" spans="1:15" ht="12.75" customHeight="1">
      <c r="A294" s="30">
        <v>284</v>
      </c>
      <c r="B294" s="217" t="s">
        <v>1017</v>
      </c>
      <c r="C294" s="231">
        <v>76.3</v>
      </c>
      <c r="D294" s="232">
        <v>76.533333333333346</v>
      </c>
      <c r="E294" s="232">
        <v>75.816666666666691</v>
      </c>
      <c r="F294" s="232">
        <v>75.333333333333343</v>
      </c>
      <c r="G294" s="232">
        <v>74.616666666666688</v>
      </c>
      <c r="H294" s="232">
        <v>77.016666666666694</v>
      </c>
      <c r="I294" s="232">
        <v>77.733333333333363</v>
      </c>
      <c r="J294" s="232">
        <v>78.216666666666697</v>
      </c>
      <c r="K294" s="231">
        <v>77.25</v>
      </c>
      <c r="L294" s="231">
        <v>76.05</v>
      </c>
      <c r="M294" s="231">
        <v>10.14945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572.54999999999995</v>
      </c>
      <c r="D295" s="232">
        <v>574.2833333333333</v>
      </c>
      <c r="E295" s="232">
        <v>569.81666666666661</v>
      </c>
      <c r="F295" s="232">
        <v>567.08333333333326</v>
      </c>
      <c r="G295" s="232">
        <v>562.61666666666656</v>
      </c>
      <c r="H295" s="232">
        <v>577.01666666666665</v>
      </c>
      <c r="I295" s="232">
        <v>581.48333333333335</v>
      </c>
      <c r="J295" s="232">
        <v>584.2166666666667</v>
      </c>
      <c r="K295" s="231">
        <v>578.75</v>
      </c>
      <c r="L295" s="231">
        <v>571.54999999999995</v>
      </c>
      <c r="M295" s="231">
        <v>7.7926700000000002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3822.7</v>
      </c>
      <c r="D296" s="232">
        <v>3807.2666666666664</v>
      </c>
      <c r="E296" s="232">
        <v>3766.5333333333328</v>
      </c>
      <c r="F296" s="232">
        <v>3710.3666666666663</v>
      </c>
      <c r="G296" s="232">
        <v>3669.6333333333328</v>
      </c>
      <c r="H296" s="232">
        <v>3863.4333333333329</v>
      </c>
      <c r="I296" s="232">
        <v>3904.1666666666665</v>
      </c>
      <c r="J296" s="232">
        <v>3960.333333333333</v>
      </c>
      <c r="K296" s="231">
        <v>3848</v>
      </c>
      <c r="L296" s="231">
        <v>3751.1</v>
      </c>
      <c r="M296" s="231">
        <v>0.38145000000000001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649.4</v>
      </c>
      <c r="D297" s="232">
        <v>650.31666666666661</v>
      </c>
      <c r="E297" s="232">
        <v>645.18333333333317</v>
      </c>
      <c r="F297" s="232">
        <v>640.96666666666658</v>
      </c>
      <c r="G297" s="232">
        <v>635.83333333333314</v>
      </c>
      <c r="H297" s="232">
        <v>654.53333333333319</v>
      </c>
      <c r="I297" s="232">
        <v>659.66666666666663</v>
      </c>
      <c r="J297" s="232">
        <v>663.88333333333321</v>
      </c>
      <c r="K297" s="231">
        <v>655.45</v>
      </c>
      <c r="L297" s="231">
        <v>646.1</v>
      </c>
      <c r="M297" s="231">
        <v>3.03443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1289.8</v>
      </c>
      <c r="D298" s="232">
        <v>1290.1333333333334</v>
      </c>
      <c r="E298" s="232">
        <v>1278.2666666666669</v>
      </c>
      <c r="F298" s="232">
        <v>1266.7333333333333</v>
      </c>
      <c r="G298" s="232">
        <v>1254.8666666666668</v>
      </c>
      <c r="H298" s="232">
        <v>1301.666666666667</v>
      </c>
      <c r="I298" s="232">
        <v>1313.5333333333333</v>
      </c>
      <c r="J298" s="232">
        <v>1325.0666666666671</v>
      </c>
      <c r="K298" s="231">
        <v>1302</v>
      </c>
      <c r="L298" s="231">
        <v>1278.5999999999999</v>
      </c>
      <c r="M298" s="231">
        <v>0.78022000000000002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30.55</v>
      </c>
      <c r="D299" s="232">
        <v>30.716666666666669</v>
      </c>
      <c r="E299" s="232">
        <v>29.933333333333337</v>
      </c>
      <c r="F299" s="232">
        <v>29.31666666666667</v>
      </c>
      <c r="G299" s="232">
        <v>28.533333333333339</v>
      </c>
      <c r="H299" s="232">
        <v>31.333333333333336</v>
      </c>
      <c r="I299" s="232">
        <v>32.116666666666667</v>
      </c>
      <c r="J299" s="232">
        <v>32.733333333333334</v>
      </c>
      <c r="K299" s="231">
        <v>31.5</v>
      </c>
      <c r="L299" s="231">
        <v>30.1</v>
      </c>
      <c r="M299" s="231">
        <v>15.634359999999999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149.69999999999999</v>
      </c>
      <c r="D300" s="232">
        <v>148.23333333333332</v>
      </c>
      <c r="E300" s="232">
        <v>145.96666666666664</v>
      </c>
      <c r="F300" s="232">
        <v>142.23333333333332</v>
      </c>
      <c r="G300" s="232">
        <v>139.96666666666664</v>
      </c>
      <c r="H300" s="232">
        <v>151.96666666666664</v>
      </c>
      <c r="I300" s="232">
        <v>154.23333333333335</v>
      </c>
      <c r="J300" s="232">
        <v>157.96666666666664</v>
      </c>
      <c r="K300" s="231">
        <v>150.5</v>
      </c>
      <c r="L300" s="231">
        <v>144.5</v>
      </c>
      <c r="M300" s="231">
        <v>1.55921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83746</v>
      </c>
      <c r="D301" s="232">
        <v>84229.400000000009</v>
      </c>
      <c r="E301" s="232">
        <v>82748.800000000017</v>
      </c>
      <c r="F301" s="232">
        <v>81751.600000000006</v>
      </c>
      <c r="G301" s="232">
        <v>80271.000000000015</v>
      </c>
      <c r="H301" s="232">
        <v>85226.60000000002</v>
      </c>
      <c r="I301" s="232">
        <v>86707.200000000026</v>
      </c>
      <c r="J301" s="232">
        <v>87704.400000000023</v>
      </c>
      <c r="K301" s="231">
        <v>85710</v>
      </c>
      <c r="L301" s="231">
        <v>83232.2</v>
      </c>
      <c r="M301" s="231">
        <v>6.8599999999999994E-2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1664.65</v>
      </c>
      <c r="D302" s="232">
        <v>1666.1666666666667</v>
      </c>
      <c r="E302" s="232">
        <v>1652.4833333333336</v>
      </c>
      <c r="F302" s="232">
        <v>1640.3166666666668</v>
      </c>
      <c r="G302" s="232">
        <v>1626.6333333333337</v>
      </c>
      <c r="H302" s="232">
        <v>1678.3333333333335</v>
      </c>
      <c r="I302" s="232">
        <v>1692.0166666666664</v>
      </c>
      <c r="J302" s="232">
        <v>1704.1833333333334</v>
      </c>
      <c r="K302" s="231">
        <v>1679.85</v>
      </c>
      <c r="L302" s="231">
        <v>1654</v>
      </c>
      <c r="M302" s="231">
        <v>0.41414000000000001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851.9</v>
      </c>
      <c r="D303" s="232">
        <v>855.44999999999993</v>
      </c>
      <c r="E303" s="232">
        <v>842.44999999999982</v>
      </c>
      <c r="F303" s="232">
        <v>832.99999999999989</v>
      </c>
      <c r="G303" s="232">
        <v>819.99999999999977</v>
      </c>
      <c r="H303" s="232">
        <v>864.89999999999986</v>
      </c>
      <c r="I303" s="232">
        <v>877.90000000000009</v>
      </c>
      <c r="J303" s="232">
        <v>887.34999999999991</v>
      </c>
      <c r="K303" s="231">
        <v>868.45</v>
      </c>
      <c r="L303" s="231">
        <v>846</v>
      </c>
      <c r="M303" s="231">
        <v>1.5206299999999999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987.35</v>
      </c>
      <c r="D304" s="232">
        <v>988.91666666666663</v>
      </c>
      <c r="E304" s="232">
        <v>978.38333333333321</v>
      </c>
      <c r="F304" s="232">
        <v>969.41666666666663</v>
      </c>
      <c r="G304" s="232">
        <v>958.88333333333321</v>
      </c>
      <c r="H304" s="232">
        <v>997.88333333333321</v>
      </c>
      <c r="I304" s="232">
        <v>1008.4166666666667</v>
      </c>
      <c r="J304" s="232">
        <v>1017.3833333333332</v>
      </c>
      <c r="K304" s="231">
        <v>999.45</v>
      </c>
      <c r="L304" s="231">
        <v>979.95</v>
      </c>
      <c r="M304" s="231">
        <v>7.9414199999999999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229.55</v>
      </c>
      <c r="D305" s="232">
        <v>227.36666666666667</v>
      </c>
      <c r="E305" s="232">
        <v>224.43333333333334</v>
      </c>
      <c r="F305" s="232">
        <v>219.31666666666666</v>
      </c>
      <c r="G305" s="232">
        <v>216.38333333333333</v>
      </c>
      <c r="H305" s="232">
        <v>232.48333333333335</v>
      </c>
      <c r="I305" s="232">
        <v>235.41666666666669</v>
      </c>
      <c r="J305" s="232">
        <v>240.53333333333336</v>
      </c>
      <c r="K305" s="231">
        <v>230.3</v>
      </c>
      <c r="L305" s="231">
        <v>222.25</v>
      </c>
      <c r="M305" s="231">
        <v>61.346550000000001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1160.3</v>
      </c>
      <c r="D306" s="232">
        <v>1163.9000000000001</v>
      </c>
      <c r="E306" s="232">
        <v>1152.8000000000002</v>
      </c>
      <c r="F306" s="232">
        <v>1145.3000000000002</v>
      </c>
      <c r="G306" s="232">
        <v>1134.2000000000003</v>
      </c>
      <c r="H306" s="232">
        <v>1171.4000000000001</v>
      </c>
      <c r="I306" s="232">
        <v>1182.5</v>
      </c>
      <c r="J306" s="232">
        <v>1190</v>
      </c>
      <c r="K306" s="231">
        <v>1175</v>
      </c>
      <c r="L306" s="231">
        <v>1156.4000000000001</v>
      </c>
      <c r="M306" s="231">
        <v>22.09422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352.05</v>
      </c>
      <c r="D307" s="232">
        <v>351.7166666666667</v>
      </c>
      <c r="E307" s="232">
        <v>346.88333333333338</v>
      </c>
      <c r="F307" s="232">
        <v>341.7166666666667</v>
      </c>
      <c r="G307" s="232">
        <v>336.88333333333338</v>
      </c>
      <c r="H307" s="232">
        <v>356.88333333333338</v>
      </c>
      <c r="I307" s="232">
        <v>361.71666666666664</v>
      </c>
      <c r="J307" s="232">
        <v>366.88333333333338</v>
      </c>
      <c r="K307" s="231">
        <v>356.55</v>
      </c>
      <c r="L307" s="231">
        <v>346.55</v>
      </c>
      <c r="M307" s="231">
        <v>10.04289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258.95</v>
      </c>
      <c r="D308" s="232">
        <v>261.90000000000003</v>
      </c>
      <c r="E308" s="232">
        <v>253.35000000000008</v>
      </c>
      <c r="F308" s="232">
        <v>247.75000000000006</v>
      </c>
      <c r="G308" s="232">
        <v>239.2000000000001</v>
      </c>
      <c r="H308" s="232">
        <v>267.50000000000006</v>
      </c>
      <c r="I308" s="232">
        <v>276.05</v>
      </c>
      <c r="J308" s="232">
        <v>281.65000000000003</v>
      </c>
      <c r="K308" s="231">
        <v>270.45</v>
      </c>
      <c r="L308" s="231">
        <v>256.3</v>
      </c>
      <c r="M308" s="231">
        <v>1.87677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339.5</v>
      </c>
      <c r="D309" s="232">
        <v>336.84999999999997</v>
      </c>
      <c r="E309" s="232">
        <v>328.84999999999991</v>
      </c>
      <c r="F309" s="232">
        <v>318.19999999999993</v>
      </c>
      <c r="G309" s="232">
        <v>310.19999999999987</v>
      </c>
      <c r="H309" s="232">
        <v>347.49999999999994</v>
      </c>
      <c r="I309" s="232">
        <v>355.50000000000006</v>
      </c>
      <c r="J309" s="232">
        <v>366.15</v>
      </c>
      <c r="K309" s="231">
        <v>344.85</v>
      </c>
      <c r="L309" s="231">
        <v>326.2</v>
      </c>
      <c r="M309" s="231">
        <v>3.5087700000000002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368.9</v>
      </c>
      <c r="D310" s="232">
        <v>369.31666666666666</v>
      </c>
      <c r="E310" s="232">
        <v>363.63333333333333</v>
      </c>
      <c r="F310" s="232">
        <v>358.36666666666667</v>
      </c>
      <c r="G310" s="232">
        <v>352.68333333333334</v>
      </c>
      <c r="H310" s="232">
        <v>374.58333333333331</v>
      </c>
      <c r="I310" s="232">
        <v>380.26666666666659</v>
      </c>
      <c r="J310" s="232">
        <v>385.5333333333333</v>
      </c>
      <c r="K310" s="231">
        <v>375</v>
      </c>
      <c r="L310" s="231">
        <v>364.05</v>
      </c>
      <c r="M310" s="231">
        <v>0.74007999999999996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116.55</v>
      </c>
      <c r="D311" s="232">
        <v>115.66666666666667</v>
      </c>
      <c r="E311" s="232">
        <v>114.08333333333334</v>
      </c>
      <c r="F311" s="232">
        <v>111.61666666666667</v>
      </c>
      <c r="G311" s="232">
        <v>110.03333333333335</v>
      </c>
      <c r="H311" s="232">
        <v>118.13333333333334</v>
      </c>
      <c r="I311" s="232">
        <v>119.71666666666668</v>
      </c>
      <c r="J311" s="232">
        <v>122.18333333333334</v>
      </c>
      <c r="K311" s="231">
        <v>117.25</v>
      </c>
      <c r="L311" s="231">
        <v>113.2</v>
      </c>
      <c r="M311" s="231">
        <v>74.557190000000006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55.55</v>
      </c>
      <c r="D312" s="232">
        <v>56.333333333333336</v>
      </c>
      <c r="E312" s="232">
        <v>54.416666666666671</v>
      </c>
      <c r="F312" s="232">
        <v>53.283333333333339</v>
      </c>
      <c r="G312" s="232">
        <v>51.366666666666674</v>
      </c>
      <c r="H312" s="232">
        <v>57.466666666666669</v>
      </c>
      <c r="I312" s="232">
        <v>59.38333333333334</v>
      </c>
      <c r="J312" s="232">
        <v>60.516666666666666</v>
      </c>
      <c r="K312" s="231">
        <v>58.25</v>
      </c>
      <c r="L312" s="231">
        <v>55.2</v>
      </c>
      <c r="M312" s="231">
        <v>41.028550000000003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481.85</v>
      </c>
      <c r="D313" s="232">
        <v>482.0333333333333</v>
      </c>
      <c r="E313" s="232">
        <v>479.56666666666661</v>
      </c>
      <c r="F313" s="232">
        <v>477.2833333333333</v>
      </c>
      <c r="G313" s="232">
        <v>474.81666666666661</v>
      </c>
      <c r="H313" s="232">
        <v>484.31666666666661</v>
      </c>
      <c r="I313" s="232">
        <v>486.7833333333333</v>
      </c>
      <c r="J313" s="232">
        <v>489.06666666666661</v>
      </c>
      <c r="K313" s="231">
        <v>484.5</v>
      </c>
      <c r="L313" s="231">
        <v>479.75</v>
      </c>
      <c r="M313" s="231">
        <v>6.9957500000000001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8228.4</v>
      </c>
      <c r="D314" s="232">
        <v>8239.4666666666672</v>
      </c>
      <c r="E314" s="232">
        <v>8203.9333333333343</v>
      </c>
      <c r="F314" s="232">
        <v>8179.4666666666672</v>
      </c>
      <c r="G314" s="232">
        <v>8143.9333333333343</v>
      </c>
      <c r="H314" s="232">
        <v>8263.9333333333343</v>
      </c>
      <c r="I314" s="232">
        <v>8299.4666666666672</v>
      </c>
      <c r="J314" s="232">
        <v>8323.9333333333343</v>
      </c>
      <c r="K314" s="231">
        <v>8275</v>
      </c>
      <c r="L314" s="231">
        <v>8215</v>
      </c>
      <c r="M314" s="231">
        <v>2.8749699999999998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1605.25</v>
      </c>
      <c r="D315" s="232">
        <v>1615.0166666666667</v>
      </c>
      <c r="E315" s="232">
        <v>1590.2333333333333</v>
      </c>
      <c r="F315" s="232">
        <v>1575.2166666666667</v>
      </c>
      <c r="G315" s="232">
        <v>1550.4333333333334</v>
      </c>
      <c r="H315" s="232">
        <v>1630.0333333333333</v>
      </c>
      <c r="I315" s="232">
        <v>1654.8166666666666</v>
      </c>
      <c r="J315" s="232">
        <v>1669.8333333333333</v>
      </c>
      <c r="K315" s="231">
        <v>1639.8</v>
      </c>
      <c r="L315" s="231">
        <v>1600</v>
      </c>
      <c r="M315" s="231">
        <v>0.33873999999999999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629.70000000000005</v>
      </c>
      <c r="D316" s="232">
        <v>628.76666666666677</v>
      </c>
      <c r="E316" s="232">
        <v>615.03333333333353</v>
      </c>
      <c r="F316" s="232">
        <v>600.36666666666679</v>
      </c>
      <c r="G316" s="232">
        <v>586.63333333333355</v>
      </c>
      <c r="H316" s="232">
        <v>643.43333333333351</v>
      </c>
      <c r="I316" s="232">
        <v>657.16666666666686</v>
      </c>
      <c r="J316" s="232">
        <v>671.83333333333348</v>
      </c>
      <c r="K316" s="231">
        <v>642.5</v>
      </c>
      <c r="L316" s="231">
        <v>614.1</v>
      </c>
      <c r="M316" s="231">
        <v>17.67484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464.5</v>
      </c>
      <c r="D317" s="232">
        <v>465.5333333333333</v>
      </c>
      <c r="E317" s="232">
        <v>460.61666666666662</v>
      </c>
      <c r="F317" s="232">
        <v>456.73333333333329</v>
      </c>
      <c r="G317" s="232">
        <v>451.81666666666661</v>
      </c>
      <c r="H317" s="232">
        <v>469.41666666666663</v>
      </c>
      <c r="I317" s="232">
        <v>474.33333333333337</v>
      </c>
      <c r="J317" s="232">
        <v>478.21666666666664</v>
      </c>
      <c r="K317" s="231">
        <v>470.45</v>
      </c>
      <c r="L317" s="231">
        <v>461.65</v>
      </c>
      <c r="M317" s="231">
        <v>50.897550000000003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670.25</v>
      </c>
      <c r="D318" s="232">
        <v>665</v>
      </c>
      <c r="E318" s="232">
        <v>656.5</v>
      </c>
      <c r="F318" s="232">
        <v>642.75</v>
      </c>
      <c r="G318" s="232">
        <v>634.25</v>
      </c>
      <c r="H318" s="232">
        <v>678.75</v>
      </c>
      <c r="I318" s="232">
        <v>687.25</v>
      </c>
      <c r="J318" s="232">
        <v>701</v>
      </c>
      <c r="K318" s="231">
        <v>673.5</v>
      </c>
      <c r="L318" s="231">
        <v>651.25</v>
      </c>
      <c r="M318" s="231">
        <v>7.1384800000000004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760.6</v>
      </c>
      <c r="D319" s="232">
        <v>758.54999999999984</v>
      </c>
      <c r="E319" s="232">
        <v>750.09999999999968</v>
      </c>
      <c r="F319" s="232">
        <v>739.5999999999998</v>
      </c>
      <c r="G319" s="232">
        <v>731.14999999999964</v>
      </c>
      <c r="H319" s="232">
        <v>769.04999999999973</v>
      </c>
      <c r="I319" s="232">
        <v>777.49999999999977</v>
      </c>
      <c r="J319" s="232">
        <v>787.99999999999977</v>
      </c>
      <c r="K319" s="231">
        <v>767</v>
      </c>
      <c r="L319" s="231">
        <v>748.05</v>
      </c>
      <c r="M319" s="231">
        <v>1.78694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769.25</v>
      </c>
      <c r="D320" s="232">
        <v>774.6</v>
      </c>
      <c r="E320" s="232">
        <v>759.75</v>
      </c>
      <c r="F320" s="232">
        <v>750.25</v>
      </c>
      <c r="G320" s="232">
        <v>735.4</v>
      </c>
      <c r="H320" s="232">
        <v>784.1</v>
      </c>
      <c r="I320" s="232">
        <v>798.95000000000016</v>
      </c>
      <c r="J320" s="232">
        <v>808.45</v>
      </c>
      <c r="K320" s="231">
        <v>789.45</v>
      </c>
      <c r="L320" s="231">
        <v>765.1</v>
      </c>
      <c r="M320" s="231">
        <v>2.2565900000000001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1239.6500000000001</v>
      </c>
      <c r="D321" s="232">
        <v>1251.2833333333335</v>
      </c>
      <c r="E321" s="232">
        <v>1225.5666666666671</v>
      </c>
      <c r="F321" s="232">
        <v>1211.4833333333336</v>
      </c>
      <c r="G321" s="232">
        <v>1185.7666666666671</v>
      </c>
      <c r="H321" s="232">
        <v>1265.366666666667</v>
      </c>
      <c r="I321" s="232">
        <v>1291.0833333333337</v>
      </c>
      <c r="J321" s="232">
        <v>1305.166666666667</v>
      </c>
      <c r="K321" s="231">
        <v>1277</v>
      </c>
      <c r="L321" s="231">
        <v>1237.2</v>
      </c>
      <c r="M321" s="231">
        <v>0.58825000000000005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47.05</v>
      </c>
      <c r="D322" s="232">
        <v>46.800000000000004</v>
      </c>
      <c r="E322" s="232">
        <v>46.100000000000009</v>
      </c>
      <c r="F322" s="232">
        <v>45.150000000000006</v>
      </c>
      <c r="G322" s="232">
        <v>44.45000000000001</v>
      </c>
      <c r="H322" s="232">
        <v>47.750000000000007</v>
      </c>
      <c r="I322" s="232">
        <v>48.45000000000001</v>
      </c>
      <c r="J322" s="232">
        <v>49.400000000000006</v>
      </c>
      <c r="K322" s="231">
        <v>47.5</v>
      </c>
      <c r="L322" s="231">
        <v>45.85</v>
      </c>
      <c r="M322" s="231">
        <v>28.83474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572.45000000000005</v>
      </c>
      <c r="D323" s="232">
        <v>573</v>
      </c>
      <c r="E323" s="232">
        <v>569.54999999999995</v>
      </c>
      <c r="F323" s="232">
        <v>566.65</v>
      </c>
      <c r="G323" s="232">
        <v>563.19999999999993</v>
      </c>
      <c r="H323" s="232">
        <v>575.9</v>
      </c>
      <c r="I323" s="232">
        <v>579.35</v>
      </c>
      <c r="J323" s="232">
        <v>582.25</v>
      </c>
      <c r="K323" s="231">
        <v>576.45000000000005</v>
      </c>
      <c r="L323" s="231">
        <v>570.1</v>
      </c>
      <c r="M323" s="231">
        <v>0.54532999999999998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1792.3</v>
      </c>
      <c r="D324" s="232">
        <v>1802.3</v>
      </c>
      <c r="E324" s="232">
        <v>1775.8</v>
      </c>
      <c r="F324" s="232">
        <v>1759.3</v>
      </c>
      <c r="G324" s="232">
        <v>1732.8</v>
      </c>
      <c r="H324" s="232">
        <v>1818.8</v>
      </c>
      <c r="I324" s="232">
        <v>1845.3</v>
      </c>
      <c r="J324" s="232">
        <v>1861.8</v>
      </c>
      <c r="K324" s="231">
        <v>1828.8</v>
      </c>
      <c r="L324" s="231">
        <v>1785.8</v>
      </c>
      <c r="M324" s="231">
        <v>5.9635300000000004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1501</v>
      </c>
      <c r="D325" s="232">
        <v>1496.6333333333332</v>
      </c>
      <c r="E325" s="232">
        <v>1485.8166666666664</v>
      </c>
      <c r="F325" s="232">
        <v>1470.6333333333332</v>
      </c>
      <c r="G325" s="232">
        <v>1459.8166666666664</v>
      </c>
      <c r="H325" s="232">
        <v>1511.8166666666664</v>
      </c>
      <c r="I325" s="232">
        <v>1522.633333333333</v>
      </c>
      <c r="J325" s="232">
        <v>1537.8166666666664</v>
      </c>
      <c r="K325" s="231">
        <v>1507.45</v>
      </c>
      <c r="L325" s="231">
        <v>1481.45</v>
      </c>
      <c r="M325" s="231">
        <v>1.5403800000000001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970.75</v>
      </c>
      <c r="D326" s="232">
        <v>962.08333333333337</v>
      </c>
      <c r="E326" s="232">
        <v>947.66666666666674</v>
      </c>
      <c r="F326" s="232">
        <v>924.58333333333337</v>
      </c>
      <c r="G326" s="232">
        <v>910.16666666666674</v>
      </c>
      <c r="H326" s="232">
        <v>985.16666666666674</v>
      </c>
      <c r="I326" s="232">
        <v>999.58333333333348</v>
      </c>
      <c r="J326" s="232">
        <v>1022.6666666666667</v>
      </c>
      <c r="K326" s="231">
        <v>976.5</v>
      </c>
      <c r="L326" s="231">
        <v>939</v>
      </c>
      <c r="M326" s="231">
        <v>9.5433800000000009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547.4</v>
      </c>
      <c r="D327" s="232">
        <v>544.23333333333323</v>
      </c>
      <c r="E327" s="232">
        <v>539.06666666666649</v>
      </c>
      <c r="F327" s="232">
        <v>530.73333333333323</v>
      </c>
      <c r="G327" s="232">
        <v>525.56666666666649</v>
      </c>
      <c r="H327" s="232">
        <v>552.56666666666649</v>
      </c>
      <c r="I327" s="232">
        <v>557.73333333333323</v>
      </c>
      <c r="J327" s="232">
        <v>566.06666666666649</v>
      </c>
      <c r="K327" s="231">
        <v>549.4</v>
      </c>
      <c r="L327" s="231">
        <v>535.9</v>
      </c>
      <c r="M327" s="231">
        <v>3.2643599999999999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33.9</v>
      </c>
      <c r="D328" s="232">
        <v>34.1</v>
      </c>
      <c r="E328" s="232">
        <v>33.6</v>
      </c>
      <c r="F328" s="232">
        <v>33.299999999999997</v>
      </c>
      <c r="G328" s="232">
        <v>32.799999999999997</v>
      </c>
      <c r="H328" s="232">
        <v>34.400000000000006</v>
      </c>
      <c r="I328" s="232">
        <v>34.900000000000006</v>
      </c>
      <c r="J328" s="232">
        <v>35.20000000000001</v>
      </c>
      <c r="K328" s="231">
        <v>34.6</v>
      </c>
      <c r="L328" s="231">
        <v>33.799999999999997</v>
      </c>
      <c r="M328" s="231">
        <v>31.56673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104.8</v>
      </c>
      <c r="D329" s="232">
        <v>104.45</v>
      </c>
      <c r="E329" s="232">
        <v>103.5</v>
      </c>
      <c r="F329" s="232">
        <v>102.2</v>
      </c>
      <c r="G329" s="232">
        <v>101.25</v>
      </c>
      <c r="H329" s="232">
        <v>105.75</v>
      </c>
      <c r="I329" s="232">
        <v>106.70000000000002</v>
      </c>
      <c r="J329" s="232">
        <v>108</v>
      </c>
      <c r="K329" s="231">
        <v>105.4</v>
      </c>
      <c r="L329" s="231">
        <v>103.15</v>
      </c>
      <c r="M329" s="231">
        <v>52.06335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40</v>
      </c>
      <c r="D330" s="232">
        <v>40.333333333333336</v>
      </c>
      <c r="E330" s="232">
        <v>39.466666666666669</v>
      </c>
      <c r="F330" s="232">
        <v>38.93333333333333</v>
      </c>
      <c r="G330" s="232">
        <v>38.066666666666663</v>
      </c>
      <c r="H330" s="232">
        <v>40.866666666666674</v>
      </c>
      <c r="I330" s="232">
        <v>41.733333333333334</v>
      </c>
      <c r="J330" s="232">
        <v>42.26666666666668</v>
      </c>
      <c r="K330" s="231">
        <v>41.2</v>
      </c>
      <c r="L330" s="231">
        <v>39.799999999999997</v>
      </c>
      <c r="M330" s="231">
        <v>81.243819999999999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78.05</v>
      </c>
      <c r="D331" s="232">
        <v>78.466666666666654</v>
      </c>
      <c r="E331" s="232">
        <v>77.383333333333312</v>
      </c>
      <c r="F331" s="232">
        <v>76.716666666666654</v>
      </c>
      <c r="G331" s="232">
        <v>75.633333333333312</v>
      </c>
      <c r="H331" s="232">
        <v>79.133333333333312</v>
      </c>
      <c r="I331" s="232">
        <v>80.216666666666654</v>
      </c>
      <c r="J331" s="232">
        <v>80.883333333333312</v>
      </c>
      <c r="K331" s="231">
        <v>79.55</v>
      </c>
      <c r="L331" s="231">
        <v>77.8</v>
      </c>
      <c r="M331" s="231">
        <v>7.6805899999999996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211.55</v>
      </c>
      <c r="D332" s="232">
        <v>210.06666666666669</v>
      </c>
      <c r="E332" s="232">
        <v>206.58333333333337</v>
      </c>
      <c r="F332" s="232">
        <v>201.61666666666667</v>
      </c>
      <c r="G332" s="232">
        <v>198.13333333333335</v>
      </c>
      <c r="H332" s="232">
        <v>215.03333333333339</v>
      </c>
      <c r="I332" s="232">
        <v>218.51666666666668</v>
      </c>
      <c r="J332" s="232">
        <v>223.48333333333341</v>
      </c>
      <c r="K332" s="231">
        <v>213.55</v>
      </c>
      <c r="L332" s="231">
        <v>205.1</v>
      </c>
      <c r="M332" s="231">
        <v>3.3723299999999998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177.1</v>
      </c>
      <c r="D333" s="232">
        <v>176.65</v>
      </c>
      <c r="E333" s="232">
        <v>175.75</v>
      </c>
      <c r="F333" s="232">
        <v>174.4</v>
      </c>
      <c r="G333" s="232">
        <v>173.5</v>
      </c>
      <c r="H333" s="232">
        <v>178</v>
      </c>
      <c r="I333" s="232">
        <v>178.90000000000003</v>
      </c>
      <c r="J333" s="232">
        <v>180.25</v>
      </c>
      <c r="K333" s="231">
        <v>177.55</v>
      </c>
      <c r="L333" s="231">
        <v>175.3</v>
      </c>
      <c r="M333" s="231">
        <v>128.94327000000001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773.8</v>
      </c>
      <c r="D334" s="232">
        <v>781.2833333333333</v>
      </c>
      <c r="E334" s="232">
        <v>762.56666666666661</v>
      </c>
      <c r="F334" s="232">
        <v>751.33333333333326</v>
      </c>
      <c r="G334" s="232">
        <v>732.61666666666656</v>
      </c>
      <c r="H334" s="232">
        <v>792.51666666666665</v>
      </c>
      <c r="I334" s="232">
        <v>811.23333333333335</v>
      </c>
      <c r="J334" s="232">
        <v>822.4666666666667</v>
      </c>
      <c r="K334" s="231">
        <v>800</v>
      </c>
      <c r="L334" s="231">
        <v>770.05</v>
      </c>
      <c r="M334" s="231">
        <v>2.17178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78.900000000000006</v>
      </c>
      <c r="D335" s="232">
        <v>78.783333333333346</v>
      </c>
      <c r="E335" s="232">
        <v>77.816666666666691</v>
      </c>
      <c r="F335" s="232">
        <v>76.733333333333348</v>
      </c>
      <c r="G335" s="232">
        <v>75.766666666666694</v>
      </c>
      <c r="H335" s="232">
        <v>79.866666666666688</v>
      </c>
      <c r="I335" s="232">
        <v>80.833333333333357</v>
      </c>
      <c r="J335" s="232">
        <v>81.916666666666686</v>
      </c>
      <c r="K335" s="231">
        <v>79.75</v>
      </c>
      <c r="L335" s="231">
        <v>77.7</v>
      </c>
      <c r="M335" s="231">
        <v>141.64117999999999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4222.5</v>
      </c>
      <c r="D336" s="232">
        <v>4267.8666666666668</v>
      </c>
      <c r="E336" s="232">
        <v>4160.7833333333338</v>
      </c>
      <c r="F336" s="232">
        <v>4099.0666666666666</v>
      </c>
      <c r="G336" s="232">
        <v>3991.9833333333336</v>
      </c>
      <c r="H336" s="232">
        <v>4329.5833333333339</v>
      </c>
      <c r="I336" s="232">
        <v>4436.6666666666661</v>
      </c>
      <c r="J336" s="232">
        <v>4498.3833333333341</v>
      </c>
      <c r="K336" s="231">
        <v>4374.95</v>
      </c>
      <c r="L336" s="231">
        <v>4206.1499999999996</v>
      </c>
      <c r="M336" s="231">
        <v>3.3679899999999998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506.65</v>
      </c>
      <c r="D337" s="232">
        <v>500.88333333333338</v>
      </c>
      <c r="E337" s="232">
        <v>491.76666666666677</v>
      </c>
      <c r="F337" s="232">
        <v>476.88333333333338</v>
      </c>
      <c r="G337" s="232">
        <v>467.76666666666677</v>
      </c>
      <c r="H337" s="232">
        <v>515.76666666666677</v>
      </c>
      <c r="I337" s="232">
        <v>524.88333333333344</v>
      </c>
      <c r="J337" s="232">
        <v>539.76666666666677</v>
      </c>
      <c r="K337" s="231">
        <v>510</v>
      </c>
      <c r="L337" s="231">
        <v>486</v>
      </c>
      <c r="M337" s="231">
        <v>2.9112900000000002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18927.400000000001</v>
      </c>
      <c r="D338" s="232">
        <v>19002.149999999998</v>
      </c>
      <c r="E338" s="232">
        <v>18745.299999999996</v>
      </c>
      <c r="F338" s="232">
        <v>18563.199999999997</v>
      </c>
      <c r="G338" s="232">
        <v>18306.349999999995</v>
      </c>
      <c r="H338" s="232">
        <v>19184.249999999996</v>
      </c>
      <c r="I338" s="232">
        <v>19441.099999999995</v>
      </c>
      <c r="J338" s="232">
        <v>19623.199999999997</v>
      </c>
      <c r="K338" s="231">
        <v>19259</v>
      </c>
      <c r="L338" s="231">
        <v>18820.05</v>
      </c>
      <c r="M338" s="231">
        <v>0.97762000000000004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59.6</v>
      </c>
      <c r="D339" s="232">
        <v>59.133333333333333</v>
      </c>
      <c r="E339" s="232">
        <v>57.066666666666663</v>
      </c>
      <c r="F339" s="232">
        <v>54.533333333333331</v>
      </c>
      <c r="G339" s="232">
        <v>52.466666666666661</v>
      </c>
      <c r="H339" s="232">
        <v>61.666666666666664</v>
      </c>
      <c r="I339" s="232">
        <v>63.733333333333341</v>
      </c>
      <c r="J339" s="232">
        <v>66.266666666666666</v>
      </c>
      <c r="K339" s="231">
        <v>61.2</v>
      </c>
      <c r="L339" s="231">
        <v>56.6</v>
      </c>
      <c r="M339" s="231">
        <v>91.220209999999994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213.95</v>
      </c>
      <c r="D340" s="232">
        <v>215.04999999999998</v>
      </c>
      <c r="E340" s="232">
        <v>212.39999999999998</v>
      </c>
      <c r="F340" s="232">
        <v>210.85</v>
      </c>
      <c r="G340" s="232">
        <v>208.2</v>
      </c>
      <c r="H340" s="232">
        <v>216.59999999999997</v>
      </c>
      <c r="I340" s="232">
        <v>219.25</v>
      </c>
      <c r="J340" s="232">
        <v>220.79999999999995</v>
      </c>
      <c r="K340" s="231">
        <v>217.7</v>
      </c>
      <c r="L340" s="231">
        <v>213.5</v>
      </c>
      <c r="M340" s="231">
        <v>4.4946000000000002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340.1</v>
      </c>
      <c r="D341" s="232">
        <v>337.15000000000003</v>
      </c>
      <c r="E341" s="232">
        <v>332.95000000000005</v>
      </c>
      <c r="F341" s="232">
        <v>325.8</v>
      </c>
      <c r="G341" s="232">
        <v>321.60000000000002</v>
      </c>
      <c r="H341" s="232">
        <v>344.30000000000007</v>
      </c>
      <c r="I341" s="232">
        <v>348.5</v>
      </c>
      <c r="J341" s="232">
        <v>355.65000000000009</v>
      </c>
      <c r="K341" s="231">
        <v>341.35</v>
      </c>
      <c r="L341" s="231">
        <v>330</v>
      </c>
      <c r="M341" s="231">
        <v>0.73821000000000003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862</v>
      </c>
      <c r="D342" s="232">
        <v>860.5</v>
      </c>
      <c r="E342" s="232">
        <v>855.6</v>
      </c>
      <c r="F342" s="232">
        <v>849.2</v>
      </c>
      <c r="G342" s="232">
        <v>844.30000000000007</v>
      </c>
      <c r="H342" s="232">
        <v>866.9</v>
      </c>
      <c r="I342" s="232">
        <v>871.80000000000007</v>
      </c>
      <c r="J342" s="232">
        <v>878.19999999999993</v>
      </c>
      <c r="K342" s="231">
        <v>865.4</v>
      </c>
      <c r="L342" s="231">
        <v>854.1</v>
      </c>
      <c r="M342" s="231">
        <v>1.34744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151.55000000000001</v>
      </c>
      <c r="D343" s="232">
        <v>152.08333333333334</v>
      </c>
      <c r="E343" s="232">
        <v>150.41666666666669</v>
      </c>
      <c r="F343" s="232">
        <v>149.28333333333333</v>
      </c>
      <c r="G343" s="232">
        <v>147.61666666666667</v>
      </c>
      <c r="H343" s="232">
        <v>153.2166666666667</v>
      </c>
      <c r="I343" s="232">
        <v>154.88333333333338</v>
      </c>
      <c r="J343" s="232">
        <v>156.01666666666671</v>
      </c>
      <c r="K343" s="231">
        <v>153.75</v>
      </c>
      <c r="L343" s="231">
        <v>150.94999999999999</v>
      </c>
      <c r="M343" s="231">
        <v>61.48489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251.15</v>
      </c>
      <c r="D344" s="232">
        <v>250.56666666666669</v>
      </c>
      <c r="E344" s="232">
        <v>246.28333333333339</v>
      </c>
      <c r="F344" s="232">
        <v>241.41666666666669</v>
      </c>
      <c r="G344" s="232">
        <v>237.13333333333338</v>
      </c>
      <c r="H344" s="232">
        <v>255.43333333333339</v>
      </c>
      <c r="I344" s="232">
        <v>259.7166666666667</v>
      </c>
      <c r="J344" s="232">
        <v>264.58333333333337</v>
      </c>
      <c r="K344" s="231">
        <v>254.85</v>
      </c>
      <c r="L344" s="231">
        <v>245.7</v>
      </c>
      <c r="M344" s="231">
        <v>16.44605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628.4</v>
      </c>
      <c r="D345" s="232">
        <v>627.69999999999993</v>
      </c>
      <c r="E345" s="232">
        <v>618.59999999999991</v>
      </c>
      <c r="F345" s="232">
        <v>608.79999999999995</v>
      </c>
      <c r="G345" s="232">
        <v>599.69999999999993</v>
      </c>
      <c r="H345" s="232">
        <v>637.49999999999989</v>
      </c>
      <c r="I345" s="232">
        <v>646.6</v>
      </c>
      <c r="J345" s="232">
        <v>656.39999999999986</v>
      </c>
      <c r="K345" s="231">
        <v>636.79999999999995</v>
      </c>
      <c r="L345" s="231">
        <v>617.9</v>
      </c>
      <c r="M345" s="231">
        <v>10.10384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583.9</v>
      </c>
      <c r="D346" s="232">
        <v>578.31666666666672</v>
      </c>
      <c r="E346" s="232">
        <v>570.38333333333344</v>
      </c>
      <c r="F346" s="232">
        <v>556.86666666666667</v>
      </c>
      <c r="G346" s="232">
        <v>548.93333333333339</v>
      </c>
      <c r="H346" s="232">
        <v>591.83333333333348</v>
      </c>
      <c r="I346" s="232">
        <v>599.76666666666665</v>
      </c>
      <c r="J346" s="232">
        <v>613.28333333333353</v>
      </c>
      <c r="K346" s="231">
        <v>586.25</v>
      </c>
      <c r="L346" s="231">
        <v>564.79999999999995</v>
      </c>
      <c r="M346" s="231">
        <v>43.979480000000002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3181.9</v>
      </c>
      <c r="D347" s="232">
        <v>3195.5499999999997</v>
      </c>
      <c r="E347" s="232">
        <v>3162.5999999999995</v>
      </c>
      <c r="F347" s="232">
        <v>3143.2999999999997</v>
      </c>
      <c r="G347" s="232">
        <v>3110.3499999999995</v>
      </c>
      <c r="H347" s="232">
        <v>3214.8499999999995</v>
      </c>
      <c r="I347" s="232">
        <v>3247.7999999999993</v>
      </c>
      <c r="J347" s="232">
        <v>3267.0999999999995</v>
      </c>
      <c r="K347" s="231">
        <v>3228.5</v>
      </c>
      <c r="L347" s="231">
        <v>3176.25</v>
      </c>
      <c r="M347" s="231">
        <v>0.69045999999999996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271.75</v>
      </c>
      <c r="D348" s="232">
        <v>270.91666666666669</v>
      </c>
      <c r="E348" s="232">
        <v>266.88333333333338</v>
      </c>
      <c r="F348" s="232">
        <v>262.01666666666671</v>
      </c>
      <c r="G348" s="232">
        <v>257.98333333333341</v>
      </c>
      <c r="H348" s="232">
        <v>275.78333333333336</v>
      </c>
      <c r="I348" s="232">
        <v>279.81666666666666</v>
      </c>
      <c r="J348" s="232">
        <v>284.68333333333334</v>
      </c>
      <c r="K348" s="231">
        <v>274.95</v>
      </c>
      <c r="L348" s="231">
        <v>266.05</v>
      </c>
      <c r="M348" s="231">
        <v>1.73943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589.1</v>
      </c>
      <c r="D349" s="232">
        <v>589.0333333333333</v>
      </c>
      <c r="E349" s="232">
        <v>581.06666666666661</v>
      </c>
      <c r="F349" s="232">
        <v>573.0333333333333</v>
      </c>
      <c r="G349" s="232">
        <v>565.06666666666661</v>
      </c>
      <c r="H349" s="232">
        <v>597.06666666666661</v>
      </c>
      <c r="I349" s="232">
        <v>605.0333333333333</v>
      </c>
      <c r="J349" s="232">
        <v>613.06666666666661</v>
      </c>
      <c r="K349" s="231">
        <v>597</v>
      </c>
      <c r="L349" s="231">
        <v>581</v>
      </c>
      <c r="M349" s="231">
        <v>10.535550000000001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112.45</v>
      </c>
      <c r="D350" s="232">
        <v>112.68333333333334</v>
      </c>
      <c r="E350" s="232">
        <v>111.56666666666668</v>
      </c>
      <c r="F350" s="232">
        <v>110.68333333333334</v>
      </c>
      <c r="G350" s="232">
        <v>109.56666666666668</v>
      </c>
      <c r="H350" s="232">
        <v>113.56666666666668</v>
      </c>
      <c r="I350" s="232">
        <v>114.68333333333335</v>
      </c>
      <c r="J350" s="232">
        <v>115.56666666666668</v>
      </c>
      <c r="K350" s="231">
        <v>113.8</v>
      </c>
      <c r="L350" s="231">
        <v>111.8</v>
      </c>
      <c r="M350" s="231">
        <v>5.2690700000000001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2944.3</v>
      </c>
      <c r="D351" s="232">
        <v>2936.4166666666665</v>
      </c>
      <c r="E351" s="232">
        <v>2918.8833333333332</v>
      </c>
      <c r="F351" s="232">
        <v>2893.4666666666667</v>
      </c>
      <c r="G351" s="232">
        <v>2875.9333333333334</v>
      </c>
      <c r="H351" s="232">
        <v>2961.833333333333</v>
      </c>
      <c r="I351" s="232">
        <v>2979.3666666666668</v>
      </c>
      <c r="J351" s="232">
        <v>3004.7833333333328</v>
      </c>
      <c r="K351" s="231">
        <v>2953.95</v>
      </c>
      <c r="L351" s="231">
        <v>2911</v>
      </c>
      <c r="M351" s="231">
        <v>1.31063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501</v>
      </c>
      <c r="D352" s="232">
        <v>504.83333333333331</v>
      </c>
      <c r="E352" s="232">
        <v>495.16666666666663</v>
      </c>
      <c r="F352" s="232">
        <v>489.33333333333331</v>
      </c>
      <c r="G352" s="232">
        <v>479.66666666666663</v>
      </c>
      <c r="H352" s="232">
        <v>510.66666666666663</v>
      </c>
      <c r="I352" s="232">
        <v>520.33333333333326</v>
      </c>
      <c r="J352" s="232">
        <v>526.16666666666663</v>
      </c>
      <c r="K352" s="231">
        <v>514.5</v>
      </c>
      <c r="L352" s="231">
        <v>499</v>
      </c>
      <c r="M352" s="231">
        <v>4.1881500000000003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285.85000000000002</v>
      </c>
      <c r="D353" s="232">
        <v>287.61666666666667</v>
      </c>
      <c r="E353" s="232">
        <v>283.23333333333335</v>
      </c>
      <c r="F353" s="232">
        <v>280.61666666666667</v>
      </c>
      <c r="G353" s="232">
        <v>276.23333333333335</v>
      </c>
      <c r="H353" s="232">
        <v>290.23333333333335</v>
      </c>
      <c r="I353" s="232">
        <v>294.61666666666667</v>
      </c>
      <c r="J353" s="232">
        <v>297.23333333333335</v>
      </c>
      <c r="K353" s="231">
        <v>292</v>
      </c>
      <c r="L353" s="231">
        <v>285</v>
      </c>
      <c r="M353" s="231">
        <v>3.3929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1570.2</v>
      </c>
      <c r="D354" s="232">
        <v>1571.3166666666666</v>
      </c>
      <c r="E354" s="232">
        <v>1557.6333333333332</v>
      </c>
      <c r="F354" s="232">
        <v>1545.0666666666666</v>
      </c>
      <c r="G354" s="232">
        <v>1531.3833333333332</v>
      </c>
      <c r="H354" s="232">
        <v>1583.8833333333332</v>
      </c>
      <c r="I354" s="232">
        <v>1597.5666666666666</v>
      </c>
      <c r="J354" s="232">
        <v>1610.1333333333332</v>
      </c>
      <c r="K354" s="231">
        <v>1585</v>
      </c>
      <c r="L354" s="231">
        <v>1558.75</v>
      </c>
      <c r="M354" s="231">
        <v>4.9787600000000003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38228.199999999997</v>
      </c>
      <c r="D355" s="232">
        <v>38095.950000000004</v>
      </c>
      <c r="E355" s="232">
        <v>37877.000000000007</v>
      </c>
      <c r="F355" s="232">
        <v>37525.800000000003</v>
      </c>
      <c r="G355" s="232">
        <v>37306.850000000006</v>
      </c>
      <c r="H355" s="232">
        <v>38447.150000000009</v>
      </c>
      <c r="I355" s="232">
        <v>38666.100000000006</v>
      </c>
      <c r="J355" s="232">
        <v>39017.30000000001</v>
      </c>
      <c r="K355" s="231">
        <v>38314.9</v>
      </c>
      <c r="L355" s="231">
        <v>37744.75</v>
      </c>
      <c r="M355" s="231">
        <v>0.23569999999999999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896.4</v>
      </c>
      <c r="D356" s="232">
        <v>891.48333333333323</v>
      </c>
      <c r="E356" s="232">
        <v>877.91666666666652</v>
      </c>
      <c r="F356" s="232">
        <v>859.43333333333328</v>
      </c>
      <c r="G356" s="232">
        <v>845.86666666666656</v>
      </c>
      <c r="H356" s="232">
        <v>909.96666666666647</v>
      </c>
      <c r="I356" s="232">
        <v>923.5333333333333</v>
      </c>
      <c r="J356" s="232">
        <v>942.01666666666642</v>
      </c>
      <c r="K356" s="231">
        <v>905.05</v>
      </c>
      <c r="L356" s="231">
        <v>873</v>
      </c>
      <c r="M356" s="231">
        <v>5.5204800000000001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4476.55</v>
      </c>
      <c r="D357" s="232">
        <v>4502.95</v>
      </c>
      <c r="E357" s="232">
        <v>4424.1499999999996</v>
      </c>
      <c r="F357" s="232">
        <v>4371.75</v>
      </c>
      <c r="G357" s="232">
        <v>4292.95</v>
      </c>
      <c r="H357" s="232">
        <v>4555.3499999999995</v>
      </c>
      <c r="I357" s="232">
        <v>4634.1500000000005</v>
      </c>
      <c r="J357" s="232">
        <v>4686.5499999999993</v>
      </c>
      <c r="K357" s="231">
        <v>4581.75</v>
      </c>
      <c r="L357" s="231">
        <v>4450.55</v>
      </c>
      <c r="M357" s="231">
        <v>2.77319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234.65</v>
      </c>
      <c r="D358" s="232">
        <v>233.70000000000002</v>
      </c>
      <c r="E358" s="232">
        <v>231.00000000000003</v>
      </c>
      <c r="F358" s="232">
        <v>227.35000000000002</v>
      </c>
      <c r="G358" s="232">
        <v>224.65000000000003</v>
      </c>
      <c r="H358" s="232">
        <v>237.35000000000002</v>
      </c>
      <c r="I358" s="232">
        <v>240.05</v>
      </c>
      <c r="J358" s="232">
        <v>243.70000000000002</v>
      </c>
      <c r="K358" s="231">
        <v>236.4</v>
      </c>
      <c r="L358" s="231">
        <v>230.05</v>
      </c>
      <c r="M358" s="231">
        <v>43.390520000000002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3530.95</v>
      </c>
      <c r="D359" s="232">
        <v>3529.3166666666671</v>
      </c>
      <c r="E359" s="232">
        <v>3506.6333333333341</v>
      </c>
      <c r="F359" s="232">
        <v>3482.3166666666671</v>
      </c>
      <c r="G359" s="232">
        <v>3459.6333333333341</v>
      </c>
      <c r="H359" s="232">
        <v>3553.6333333333341</v>
      </c>
      <c r="I359" s="232">
        <v>3576.3166666666675</v>
      </c>
      <c r="J359" s="232">
        <v>3600.6333333333341</v>
      </c>
      <c r="K359" s="231">
        <v>3552</v>
      </c>
      <c r="L359" s="231">
        <v>3505</v>
      </c>
      <c r="M359" s="231">
        <v>7.757E-2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1323.4</v>
      </c>
      <c r="D360" s="232">
        <v>1319.3</v>
      </c>
      <c r="E360" s="232">
        <v>1303.8499999999999</v>
      </c>
      <c r="F360" s="232">
        <v>1284.3</v>
      </c>
      <c r="G360" s="232">
        <v>1268.8499999999999</v>
      </c>
      <c r="H360" s="232">
        <v>1338.85</v>
      </c>
      <c r="I360" s="232">
        <v>1354.3000000000002</v>
      </c>
      <c r="J360" s="232">
        <v>1373.85</v>
      </c>
      <c r="K360" s="231">
        <v>1334.75</v>
      </c>
      <c r="L360" s="231">
        <v>1299.75</v>
      </c>
      <c r="M360" s="231">
        <v>2.1353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2358.4499999999998</v>
      </c>
      <c r="D361" s="232">
        <v>2366.4666666666667</v>
      </c>
      <c r="E361" s="232">
        <v>2343.0833333333335</v>
      </c>
      <c r="F361" s="232">
        <v>2327.7166666666667</v>
      </c>
      <c r="G361" s="232">
        <v>2304.3333333333335</v>
      </c>
      <c r="H361" s="232">
        <v>2381.8333333333335</v>
      </c>
      <c r="I361" s="232">
        <v>2405.2166666666667</v>
      </c>
      <c r="J361" s="232">
        <v>2420.5833333333335</v>
      </c>
      <c r="K361" s="231">
        <v>2389.85</v>
      </c>
      <c r="L361" s="231">
        <v>2351.1</v>
      </c>
      <c r="M361" s="231">
        <v>2.9938899999999999</v>
      </c>
      <c r="N361" s="1"/>
      <c r="O361" s="1"/>
    </row>
    <row r="362" spans="1:15" ht="12.75" customHeight="1">
      <c r="A362" s="30">
        <v>352</v>
      </c>
      <c r="B362" s="217" t="s">
        <v>1018</v>
      </c>
      <c r="C362" s="231">
        <v>68.7</v>
      </c>
      <c r="D362" s="232">
        <v>69.066666666666677</v>
      </c>
      <c r="E362" s="232">
        <v>67.233333333333348</v>
      </c>
      <c r="F362" s="232">
        <v>65.766666666666666</v>
      </c>
      <c r="G362" s="232">
        <v>63.933333333333337</v>
      </c>
      <c r="H362" s="232">
        <v>70.53333333333336</v>
      </c>
      <c r="I362" s="232">
        <v>72.366666666666703</v>
      </c>
      <c r="J362" s="232">
        <v>73.833333333333371</v>
      </c>
      <c r="K362" s="231">
        <v>70.900000000000006</v>
      </c>
      <c r="L362" s="231">
        <v>67.599999999999994</v>
      </c>
      <c r="M362" s="231">
        <v>52.667459999999998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928.1</v>
      </c>
      <c r="D363" s="232">
        <v>932.75</v>
      </c>
      <c r="E363" s="232">
        <v>917.35</v>
      </c>
      <c r="F363" s="232">
        <v>906.6</v>
      </c>
      <c r="G363" s="232">
        <v>891.2</v>
      </c>
      <c r="H363" s="232">
        <v>943.5</v>
      </c>
      <c r="I363" s="232">
        <v>958.90000000000009</v>
      </c>
      <c r="J363" s="232">
        <v>969.65</v>
      </c>
      <c r="K363" s="231">
        <v>948.15</v>
      </c>
      <c r="L363" s="231">
        <v>922</v>
      </c>
      <c r="M363" s="231">
        <v>0.30431999999999998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2864</v>
      </c>
      <c r="D364" s="232">
        <v>2873.65</v>
      </c>
      <c r="E364" s="232">
        <v>2848.3</v>
      </c>
      <c r="F364" s="232">
        <v>2832.6</v>
      </c>
      <c r="G364" s="232">
        <v>2807.25</v>
      </c>
      <c r="H364" s="232">
        <v>2889.3500000000004</v>
      </c>
      <c r="I364" s="232">
        <v>2914.7</v>
      </c>
      <c r="J364" s="232">
        <v>2930.4000000000005</v>
      </c>
      <c r="K364" s="231">
        <v>2899</v>
      </c>
      <c r="L364" s="231">
        <v>2857.95</v>
      </c>
      <c r="M364" s="231">
        <v>2.28098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1255.5</v>
      </c>
      <c r="D365" s="232">
        <v>1260.9333333333332</v>
      </c>
      <c r="E365" s="232">
        <v>1237.9166666666663</v>
      </c>
      <c r="F365" s="232">
        <v>1220.333333333333</v>
      </c>
      <c r="G365" s="232">
        <v>1197.3166666666662</v>
      </c>
      <c r="H365" s="232">
        <v>1278.5166666666664</v>
      </c>
      <c r="I365" s="232">
        <v>1301.5333333333333</v>
      </c>
      <c r="J365" s="232">
        <v>1319.1166666666666</v>
      </c>
      <c r="K365" s="231">
        <v>1283.95</v>
      </c>
      <c r="L365" s="231">
        <v>1243.3499999999999</v>
      </c>
      <c r="M365" s="231">
        <v>1.4249799999999999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281.10000000000002</v>
      </c>
      <c r="D366" s="232">
        <v>280.23333333333335</v>
      </c>
      <c r="E366" s="232">
        <v>278.06666666666672</v>
      </c>
      <c r="F366" s="232">
        <v>275.03333333333336</v>
      </c>
      <c r="G366" s="232">
        <v>272.86666666666673</v>
      </c>
      <c r="H366" s="232">
        <v>283.26666666666671</v>
      </c>
      <c r="I366" s="232">
        <v>285.43333333333334</v>
      </c>
      <c r="J366" s="232">
        <v>288.4666666666667</v>
      </c>
      <c r="K366" s="231">
        <v>282.39999999999998</v>
      </c>
      <c r="L366" s="231">
        <v>277.2</v>
      </c>
      <c r="M366" s="231">
        <v>8.8326399999999996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154.15</v>
      </c>
      <c r="D367" s="232">
        <v>152.88333333333335</v>
      </c>
      <c r="E367" s="232">
        <v>151.06666666666672</v>
      </c>
      <c r="F367" s="232">
        <v>147.98333333333338</v>
      </c>
      <c r="G367" s="232">
        <v>146.16666666666674</v>
      </c>
      <c r="H367" s="232">
        <v>155.9666666666667</v>
      </c>
      <c r="I367" s="232">
        <v>157.78333333333336</v>
      </c>
      <c r="J367" s="232">
        <v>160.86666666666667</v>
      </c>
      <c r="K367" s="231">
        <v>154.69999999999999</v>
      </c>
      <c r="L367" s="231">
        <v>149.80000000000001</v>
      </c>
      <c r="M367" s="231">
        <v>70.561480000000003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223.15</v>
      </c>
      <c r="D368" s="232">
        <v>224.43333333333331</v>
      </c>
      <c r="E368" s="232">
        <v>221.16666666666663</v>
      </c>
      <c r="F368" s="232">
        <v>219.18333333333331</v>
      </c>
      <c r="G368" s="232">
        <v>215.91666666666663</v>
      </c>
      <c r="H368" s="232">
        <v>226.41666666666663</v>
      </c>
      <c r="I368" s="232">
        <v>229.68333333333334</v>
      </c>
      <c r="J368" s="232">
        <v>231.66666666666663</v>
      </c>
      <c r="K368" s="231">
        <v>227.7</v>
      </c>
      <c r="L368" s="231">
        <v>222.45</v>
      </c>
      <c r="M368" s="231">
        <v>84.545910000000006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330.3</v>
      </c>
      <c r="D369" s="232">
        <v>331.59999999999997</v>
      </c>
      <c r="E369" s="232">
        <v>325.69999999999993</v>
      </c>
      <c r="F369" s="232">
        <v>321.09999999999997</v>
      </c>
      <c r="G369" s="232">
        <v>315.19999999999993</v>
      </c>
      <c r="H369" s="232">
        <v>336.19999999999993</v>
      </c>
      <c r="I369" s="232">
        <v>342.09999999999991</v>
      </c>
      <c r="J369" s="232">
        <v>346.69999999999993</v>
      </c>
      <c r="K369" s="231">
        <v>337.5</v>
      </c>
      <c r="L369" s="231">
        <v>327</v>
      </c>
      <c r="M369" s="231">
        <v>4.1719900000000001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409.45</v>
      </c>
      <c r="D370" s="232">
        <v>410.66666666666669</v>
      </c>
      <c r="E370" s="232">
        <v>405.78333333333336</v>
      </c>
      <c r="F370" s="232">
        <v>402.11666666666667</v>
      </c>
      <c r="G370" s="232">
        <v>397.23333333333335</v>
      </c>
      <c r="H370" s="232">
        <v>414.33333333333337</v>
      </c>
      <c r="I370" s="232">
        <v>419.2166666666667</v>
      </c>
      <c r="J370" s="232">
        <v>422.88333333333338</v>
      </c>
      <c r="K370" s="231">
        <v>415.55</v>
      </c>
      <c r="L370" s="231">
        <v>407</v>
      </c>
      <c r="M370" s="231">
        <v>13.464549999999999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580.85</v>
      </c>
      <c r="D371" s="232">
        <v>582.5333333333333</v>
      </c>
      <c r="E371" s="232">
        <v>575.56666666666661</v>
      </c>
      <c r="F371" s="232">
        <v>570.2833333333333</v>
      </c>
      <c r="G371" s="232">
        <v>563.31666666666661</v>
      </c>
      <c r="H371" s="232">
        <v>587.81666666666661</v>
      </c>
      <c r="I371" s="232">
        <v>594.7833333333333</v>
      </c>
      <c r="J371" s="232">
        <v>600.06666666666661</v>
      </c>
      <c r="K371" s="231">
        <v>589.5</v>
      </c>
      <c r="L371" s="231">
        <v>577.25</v>
      </c>
      <c r="M371" s="231">
        <v>0.433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103.45</v>
      </c>
      <c r="D372" s="232">
        <v>103.56666666666668</v>
      </c>
      <c r="E372" s="232">
        <v>102.48333333333335</v>
      </c>
      <c r="F372" s="232">
        <v>101.51666666666667</v>
      </c>
      <c r="G372" s="232">
        <v>100.43333333333334</v>
      </c>
      <c r="H372" s="232">
        <v>104.53333333333336</v>
      </c>
      <c r="I372" s="232">
        <v>105.6166666666667</v>
      </c>
      <c r="J372" s="232">
        <v>106.58333333333337</v>
      </c>
      <c r="K372" s="231">
        <v>104.65</v>
      </c>
      <c r="L372" s="231">
        <v>102.6</v>
      </c>
      <c r="M372" s="231">
        <v>1.38263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1048.3</v>
      </c>
      <c r="D373" s="232">
        <v>1053.7833333333333</v>
      </c>
      <c r="E373" s="232">
        <v>1029.8666666666666</v>
      </c>
      <c r="F373" s="232">
        <v>1011.4333333333332</v>
      </c>
      <c r="G373" s="232">
        <v>987.51666666666642</v>
      </c>
      <c r="H373" s="232">
        <v>1072.2166666666667</v>
      </c>
      <c r="I373" s="232">
        <v>1096.1333333333337</v>
      </c>
      <c r="J373" s="232">
        <v>1114.5666666666668</v>
      </c>
      <c r="K373" s="231">
        <v>1077.7</v>
      </c>
      <c r="L373" s="231">
        <v>1035.3499999999999</v>
      </c>
      <c r="M373" s="231">
        <v>0.62561999999999995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4817.05</v>
      </c>
      <c r="D374" s="232">
        <v>4837.6833333333334</v>
      </c>
      <c r="E374" s="232">
        <v>4739.3666666666668</v>
      </c>
      <c r="F374" s="232">
        <v>4661.6833333333334</v>
      </c>
      <c r="G374" s="232">
        <v>4563.3666666666668</v>
      </c>
      <c r="H374" s="232">
        <v>4915.3666666666668</v>
      </c>
      <c r="I374" s="232">
        <v>5013.6833333333343</v>
      </c>
      <c r="J374" s="232">
        <v>5091.3666666666668</v>
      </c>
      <c r="K374" s="231">
        <v>4936</v>
      </c>
      <c r="L374" s="231">
        <v>4760</v>
      </c>
      <c r="M374" s="231">
        <v>4.7539999999999999E-2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13882.2</v>
      </c>
      <c r="D375" s="232">
        <v>13811.433333333334</v>
      </c>
      <c r="E375" s="232">
        <v>13526.816666666669</v>
      </c>
      <c r="F375" s="232">
        <v>13171.433333333334</v>
      </c>
      <c r="G375" s="232">
        <v>12886.816666666669</v>
      </c>
      <c r="H375" s="232">
        <v>14166.816666666669</v>
      </c>
      <c r="I375" s="232">
        <v>14451.433333333334</v>
      </c>
      <c r="J375" s="232">
        <v>14806.816666666669</v>
      </c>
      <c r="K375" s="231">
        <v>14096.05</v>
      </c>
      <c r="L375" s="231">
        <v>13456.05</v>
      </c>
      <c r="M375" s="231">
        <v>4.8379999999999999E-2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47.75</v>
      </c>
      <c r="D376" s="232">
        <v>47.550000000000004</v>
      </c>
      <c r="E376" s="232">
        <v>47.050000000000011</v>
      </c>
      <c r="F376" s="232">
        <v>46.350000000000009</v>
      </c>
      <c r="G376" s="232">
        <v>45.850000000000016</v>
      </c>
      <c r="H376" s="232">
        <v>48.250000000000007</v>
      </c>
      <c r="I376" s="232">
        <v>48.749999999999993</v>
      </c>
      <c r="J376" s="232">
        <v>49.45</v>
      </c>
      <c r="K376" s="231">
        <v>48.05</v>
      </c>
      <c r="L376" s="231">
        <v>46.85</v>
      </c>
      <c r="M376" s="231">
        <v>407.35601000000003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349.65</v>
      </c>
      <c r="D377" s="232">
        <v>348.98333333333335</v>
      </c>
      <c r="E377" s="232">
        <v>345.16666666666669</v>
      </c>
      <c r="F377" s="232">
        <v>340.68333333333334</v>
      </c>
      <c r="G377" s="232">
        <v>336.86666666666667</v>
      </c>
      <c r="H377" s="232">
        <v>353.4666666666667</v>
      </c>
      <c r="I377" s="232">
        <v>357.2833333333333</v>
      </c>
      <c r="J377" s="232">
        <v>361.76666666666671</v>
      </c>
      <c r="K377" s="231">
        <v>352.8</v>
      </c>
      <c r="L377" s="231">
        <v>344.5</v>
      </c>
      <c r="M377" s="231">
        <v>1.4861800000000001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141.55000000000001</v>
      </c>
      <c r="D378" s="232">
        <v>140.08333333333334</v>
      </c>
      <c r="E378" s="232">
        <v>138.16666666666669</v>
      </c>
      <c r="F378" s="232">
        <v>134.78333333333333</v>
      </c>
      <c r="G378" s="232">
        <v>132.86666666666667</v>
      </c>
      <c r="H378" s="232">
        <v>143.4666666666667</v>
      </c>
      <c r="I378" s="232">
        <v>145.38333333333338</v>
      </c>
      <c r="J378" s="232">
        <v>148.76666666666671</v>
      </c>
      <c r="K378" s="231">
        <v>142</v>
      </c>
      <c r="L378" s="231">
        <v>136.69999999999999</v>
      </c>
      <c r="M378" s="231">
        <v>109.11685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118.65</v>
      </c>
      <c r="D379" s="232">
        <v>117.89999999999999</v>
      </c>
      <c r="E379" s="232">
        <v>116.94999999999999</v>
      </c>
      <c r="F379" s="232">
        <v>115.25</v>
      </c>
      <c r="G379" s="232">
        <v>114.3</v>
      </c>
      <c r="H379" s="232">
        <v>119.59999999999998</v>
      </c>
      <c r="I379" s="232">
        <v>120.55</v>
      </c>
      <c r="J379" s="232">
        <v>122.24999999999997</v>
      </c>
      <c r="K379" s="231">
        <v>118.85</v>
      </c>
      <c r="L379" s="231">
        <v>116.2</v>
      </c>
      <c r="M379" s="231">
        <v>63.217359999999999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626.35</v>
      </c>
      <c r="D380" s="232">
        <v>622.91666666666663</v>
      </c>
      <c r="E380" s="232">
        <v>614.43333333333328</v>
      </c>
      <c r="F380" s="232">
        <v>602.51666666666665</v>
      </c>
      <c r="G380" s="232">
        <v>594.0333333333333</v>
      </c>
      <c r="H380" s="232">
        <v>634.83333333333326</v>
      </c>
      <c r="I380" s="232">
        <v>643.31666666666661</v>
      </c>
      <c r="J380" s="232">
        <v>655.23333333333323</v>
      </c>
      <c r="K380" s="231">
        <v>631.4</v>
      </c>
      <c r="L380" s="231">
        <v>611</v>
      </c>
      <c r="M380" s="231">
        <v>2.9147799999999999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353.9</v>
      </c>
      <c r="D381" s="232">
        <v>355.38333333333338</v>
      </c>
      <c r="E381" s="232">
        <v>349.96666666666675</v>
      </c>
      <c r="F381" s="232">
        <v>346.03333333333336</v>
      </c>
      <c r="G381" s="232">
        <v>340.61666666666673</v>
      </c>
      <c r="H381" s="232">
        <v>359.31666666666678</v>
      </c>
      <c r="I381" s="232">
        <v>364.73333333333341</v>
      </c>
      <c r="J381" s="232">
        <v>368.6666666666668</v>
      </c>
      <c r="K381" s="231">
        <v>360.8</v>
      </c>
      <c r="L381" s="231">
        <v>351.45</v>
      </c>
      <c r="M381" s="231">
        <v>3.5869599999999999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1191</v>
      </c>
      <c r="D382" s="232">
        <v>1184.2666666666667</v>
      </c>
      <c r="E382" s="232">
        <v>1169.5333333333333</v>
      </c>
      <c r="F382" s="232">
        <v>1148.0666666666666</v>
      </c>
      <c r="G382" s="232">
        <v>1133.3333333333333</v>
      </c>
      <c r="H382" s="232">
        <v>1205.7333333333333</v>
      </c>
      <c r="I382" s="232">
        <v>1220.4666666666665</v>
      </c>
      <c r="J382" s="232">
        <v>1241.9333333333334</v>
      </c>
      <c r="K382" s="231">
        <v>1199</v>
      </c>
      <c r="L382" s="231">
        <v>1162.8</v>
      </c>
      <c r="M382" s="231">
        <v>1.19052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64.150000000000006</v>
      </c>
      <c r="D383" s="232">
        <v>64.516666666666666</v>
      </c>
      <c r="E383" s="232">
        <v>63.133333333333326</v>
      </c>
      <c r="F383" s="232">
        <v>62.11666666666666</v>
      </c>
      <c r="G383" s="232">
        <v>60.73333333333332</v>
      </c>
      <c r="H383" s="232">
        <v>65.533333333333331</v>
      </c>
      <c r="I383" s="232">
        <v>66.916666666666686</v>
      </c>
      <c r="J383" s="232">
        <v>67.933333333333337</v>
      </c>
      <c r="K383" s="231">
        <v>65.900000000000006</v>
      </c>
      <c r="L383" s="231">
        <v>63.5</v>
      </c>
      <c r="M383" s="231">
        <v>79.221279999999993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155</v>
      </c>
      <c r="D384" s="232">
        <v>155.06666666666666</v>
      </c>
      <c r="E384" s="232">
        <v>153.63333333333333</v>
      </c>
      <c r="F384" s="232">
        <v>152.26666666666665</v>
      </c>
      <c r="G384" s="232">
        <v>150.83333333333331</v>
      </c>
      <c r="H384" s="232">
        <v>156.43333333333334</v>
      </c>
      <c r="I384" s="232">
        <v>157.86666666666667</v>
      </c>
      <c r="J384" s="232">
        <v>159.23333333333335</v>
      </c>
      <c r="K384" s="231">
        <v>156.5</v>
      </c>
      <c r="L384" s="231">
        <v>153.69999999999999</v>
      </c>
      <c r="M384" s="231">
        <v>6.4203000000000001</v>
      </c>
      <c r="N384" s="1"/>
      <c r="O384" s="1"/>
    </row>
    <row r="385" spans="1:15" ht="12.75" customHeight="1">
      <c r="A385" s="30">
        <v>375</v>
      </c>
      <c r="B385" s="217" t="s">
        <v>1019</v>
      </c>
      <c r="C385" s="231">
        <v>742.2</v>
      </c>
      <c r="D385" s="232">
        <v>740.66666666666663</v>
      </c>
      <c r="E385" s="232">
        <v>736.48333333333323</v>
      </c>
      <c r="F385" s="232">
        <v>730.76666666666665</v>
      </c>
      <c r="G385" s="232">
        <v>726.58333333333326</v>
      </c>
      <c r="H385" s="232">
        <v>746.38333333333321</v>
      </c>
      <c r="I385" s="232">
        <v>750.56666666666661</v>
      </c>
      <c r="J385" s="232">
        <v>756.28333333333319</v>
      </c>
      <c r="K385" s="231">
        <v>744.85</v>
      </c>
      <c r="L385" s="231">
        <v>734.95</v>
      </c>
      <c r="M385" s="231">
        <v>1.21051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648.29999999999995</v>
      </c>
      <c r="D386" s="232">
        <v>649.43333333333328</v>
      </c>
      <c r="E386" s="232">
        <v>639.91666666666652</v>
      </c>
      <c r="F386" s="232">
        <v>631.53333333333319</v>
      </c>
      <c r="G386" s="232">
        <v>622.01666666666642</v>
      </c>
      <c r="H386" s="232">
        <v>657.81666666666661</v>
      </c>
      <c r="I386" s="232">
        <v>667.33333333333326</v>
      </c>
      <c r="J386" s="232">
        <v>675.7166666666667</v>
      </c>
      <c r="K386" s="231">
        <v>658.95</v>
      </c>
      <c r="L386" s="231">
        <v>641.04999999999995</v>
      </c>
      <c r="M386" s="231">
        <v>2.20791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199.3</v>
      </c>
      <c r="D387" s="232">
        <v>200.61666666666667</v>
      </c>
      <c r="E387" s="232">
        <v>196.78333333333336</v>
      </c>
      <c r="F387" s="232">
        <v>194.26666666666668</v>
      </c>
      <c r="G387" s="232">
        <v>190.43333333333337</v>
      </c>
      <c r="H387" s="232">
        <v>203.13333333333335</v>
      </c>
      <c r="I387" s="232">
        <v>206.96666666666667</v>
      </c>
      <c r="J387" s="232">
        <v>209.48333333333335</v>
      </c>
      <c r="K387" s="231">
        <v>204.45</v>
      </c>
      <c r="L387" s="231">
        <v>198.1</v>
      </c>
      <c r="M387" s="231">
        <v>1.7099299999999999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97.5</v>
      </c>
      <c r="D388" s="232">
        <v>97.483333333333334</v>
      </c>
      <c r="E388" s="232">
        <v>96.816666666666663</v>
      </c>
      <c r="F388" s="232">
        <v>96.133333333333326</v>
      </c>
      <c r="G388" s="232">
        <v>95.466666666666654</v>
      </c>
      <c r="H388" s="232">
        <v>98.166666666666671</v>
      </c>
      <c r="I388" s="232">
        <v>98.833333333333329</v>
      </c>
      <c r="J388" s="232">
        <v>99.51666666666668</v>
      </c>
      <c r="K388" s="231">
        <v>98.15</v>
      </c>
      <c r="L388" s="231">
        <v>96.8</v>
      </c>
      <c r="M388" s="231">
        <v>17.669229999999999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2126.0500000000002</v>
      </c>
      <c r="D389" s="232">
        <v>2114.6</v>
      </c>
      <c r="E389" s="232">
        <v>2089.1999999999998</v>
      </c>
      <c r="F389" s="232">
        <v>2052.35</v>
      </c>
      <c r="G389" s="232">
        <v>2026.9499999999998</v>
      </c>
      <c r="H389" s="232">
        <v>2151.4499999999998</v>
      </c>
      <c r="I389" s="232">
        <v>2176.8500000000004</v>
      </c>
      <c r="J389" s="232">
        <v>2213.6999999999998</v>
      </c>
      <c r="K389" s="231">
        <v>2140</v>
      </c>
      <c r="L389" s="231">
        <v>2077.75</v>
      </c>
      <c r="M389" s="231">
        <v>0.26945999999999998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36.049999999999997</v>
      </c>
      <c r="D390" s="232">
        <v>36.31666666666667</v>
      </c>
      <c r="E390" s="232">
        <v>35.533333333333339</v>
      </c>
      <c r="F390" s="232">
        <v>35.016666666666666</v>
      </c>
      <c r="G390" s="232">
        <v>34.233333333333334</v>
      </c>
      <c r="H390" s="232">
        <v>36.833333333333343</v>
      </c>
      <c r="I390" s="232">
        <v>37.616666666666674</v>
      </c>
      <c r="J390" s="232">
        <v>38.133333333333347</v>
      </c>
      <c r="K390" s="231">
        <v>37.1</v>
      </c>
      <c r="L390" s="231">
        <v>35.799999999999997</v>
      </c>
      <c r="M390" s="231">
        <v>10.85704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1246.1500000000001</v>
      </c>
      <c r="D391" s="232">
        <v>1252.3333333333333</v>
      </c>
      <c r="E391" s="232">
        <v>1234.8166666666666</v>
      </c>
      <c r="F391" s="232">
        <v>1223.4833333333333</v>
      </c>
      <c r="G391" s="232">
        <v>1205.9666666666667</v>
      </c>
      <c r="H391" s="232">
        <v>1263.6666666666665</v>
      </c>
      <c r="I391" s="232">
        <v>1281.1833333333334</v>
      </c>
      <c r="J391" s="232">
        <v>1292.5166666666664</v>
      </c>
      <c r="K391" s="231">
        <v>1269.8499999999999</v>
      </c>
      <c r="L391" s="231">
        <v>1241</v>
      </c>
      <c r="M391" s="231">
        <v>1.05471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161.75</v>
      </c>
      <c r="D392" s="232">
        <v>162.48333333333335</v>
      </c>
      <c r="E392" s="232">
        <v>159.6166666666667</v>
      </c>
      <c r="F392" s="232">
        <v>157.48333333333335</v>
      </c>
      <c r="G392" s="232">
        <v>154.6166666666667</v>
      </c>
      <c r="H392" s="232">
        <v>164.6166666666667</v>
      </c>
      <c r="I392" s="232">
        <v>167.48333333333338</v>
      </c>
      <c r="J392" s="232">
        <v>169.6166666666667</v>
      </c>
      <c r="K392" s="231">
        <v>165.35</v>
      </c>
      <c r="L392" s="231">
        <v>160.35</v>
      </c>
      <c r="M392" s="231">
        <v>10.85899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818.35</v>
      </c>
      <c r="D393" s="232">
        <v>809.83333333333337</v>
      </c>
      <c r="E393" s="232">
        <v>794.66666666666674</v>
      </c>
      <c r="F393" s="232">
        <v>770.98333333333335</v>
      </c>
      <c r="G393" s="232">
        <v>755.81666666666672</v>
      </c>
      <c r="H393" s="232">
        <v>833.51666666666677</v>
      </c>
      <c r="I393" s="232">
        <v>848.68333333333351</v>
      </c>
      <c r="J393" s="232">
        <v>872.36666666666679</v>
      </c>
      <c r="K393" s="231">
        <v>825</v>
      </c>
      <c r="L393" s="231">
        <v>786.15</v>
      </c>
      <c r="M393" s="231">
        <v>1.75769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2269.6999999999998</v>
      </c>
      <c r="D394" s="232">
        <v>2253.5666666666666</v>
      </c>
      <c r="E394" s="232">
        <v>2233.1333333333332</v>
      </c>
      <c r="F394" s="232">
        <v>2196.5666666666666</v>
      </c>
      <c r="G394" s="232">
        <v>2176.1333333333332</v>
      </c>
      <c r="H394" s="232">
        <v>2290.1333333333332</v>
      </c>
      <c r="I394" s="232">
        <v>2310.5666666666666</v>
      </c>
      <c r="J394" s="232">
        <v>2347.1333333333332</v>
      </c>
      <c r="K394" s="231">
        <v>2274</v>
      </c>
      <c r="L394" s="231">
        <v>2217</v>
      </c>
      <c r="M394" s="231">
        <v>98.762630000000001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91.25</v>
      </c>
      <c r="D395" s="232">
        <v>91.183333333333337</v>
      </c>
      <c r="E395" s="232">
        <v>90.216666666666669</v>
      </c>
      <c r="F395" s="232">
        <v>89.183333333333337</v>
      </c>
      <c r="G395" s="232">
        <v>88.216666666666669</v>
      </c>
      <c r="H395" s="232">
        <v>92.216666666666669</v>
      </c>
      <c r="I395" s="232">
        <v>93.183333333333337</v>
      </c>
      <c r="J395" s="232">
        <v>94.216666666666669</v>
      </c>
      <c r="K395" s="231">
        <v>92.15</v>
      </c>
      <c r="L395" s="231">
        <v>90.15</v>
      </c>
      <c r="M395" s="231">
        <v>12.35464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597.20000000000005</v>
      </c>
      <c r="D396" s="232">
        <v>594</v>
      </c>
      <c r="E396" s="232">
        <v>588.25</v>
      </c>
      <c r="F396" s="232">
        <v>579.29999999999995</v>
      </c>
      <c r="G396" s="232">
        <v>573.54999999999995</v>
      </c>
      <c r="H396" s="232">
        <v>602.95000000000005</v>
      </c>
      <c r="I396" s="232">
        <v>608.70000000000005</v>
      </c>
      <c r="J396" s="232">
        <v>617.65000000000009</v>
      </c>
      <c r="K396" s="231">
        <v>599.75</v>
      </c>
      <c r="L396" s="231">
        <v>585.04999999999995</v>
      </c>
      <c r="M396" s="231">
        <v>0.44996999999999998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1353.45</v>
      </c>
      <c r="D397" s="232">
        <v>1346.6499999999999</v>
      </c>
      <c r="E397" s="232">
        <v>1326.7999999999997</v>
      </c>
      <c r="F397" s="232">
        <v>1300.1499999999999</v>
      </c>
      <c r="G397" s="232">
        <v>1280.2999999999997</v>
      </c>
      <c r="H397" s="232">
        <v>1373.2999999999997</v>
      </c>
      <c r="I397" s="232">
        <v>1393.1499999999996</v>
      </c>
      <c r="J397" s="232">
        <v>1419.7999999999997</v>
      </c>
      <c r="K397" s="231">
        <v>1366.5</v>
      </c>
      <c r="L397" s="231">
        <v>1320</v>
      </c>
      <c r="M397" s="231">
        <v>1.9063000000000001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717.45</v>
      </c>
      <c r="D398" s="232">
        <v>718.5</v>
      </c>
      <c r="E398" s="232">
        <v>711.05</v>
      </c>
      <c r="F398" s="232">
        <v>704.65</v>
      </c>
      <c r="G398" s="232">
        <v>697.19999999999993</v>
      </c>
      <c r="H398" s="232">
        <v>724.9</v>
      </c>
      <c r="I398" s="232">
        <v>732.35</v>
      </c>
      <c r="J398" s="232">
        <v>738.75</v>
      </c>
      <c r="K398" s="231">
        <v>725.95</v>
      </c>
      <c r="L398" s="231">
        <v>712.1</v>
      </c>
      <c r="M398" s="231">
        <v>6.9660000000000002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1097.7</v>
      </c>
      <c r="D399" s="232">
        <v>1090.8166666666666</v>
      </c>
      <c r="E399" s="232">
        <v>1081.9333333333332</v>
      </c>
      <c r="F399" s="232">
        <v>1066.1666666666665</v>
      </c>
      <c r="G399" s="232">
        <v>1057.2833333333331</v>
      </c>
      <c r="H399" s="232">
        <v>1106.5833333333333</v>
      </c>
      <c r="I399" s="232">
        <v>1115.4666666666665</v>
      </c>
      <c r="J399" s="232">
        <v>1131.2333333333333</v>
      </c>
      <c r="K399" s="231">
        <v>1099.7</v>
      </c>
      <c r="L399" s="231">
        <v>1075.05</v>
      </c>
      <c r="M399" s="231">
        <v>8.4266900000000007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334.95</v>
      </c>
      <c r="D400" s="232">
        <v>335.73333333333335</v>
      </c>
      <c r="E400" s="232">
        <v>327.7166666666667</v>
      </c>
      <c r="F400" s="232">
        <v>320.48333333333335</v>
      </c>
      <c r="G400" s="232">
        <v>312.4666666666667</v>
      </c>
      <c r="H400" s="232">
        <v>342.9666666666667</v>
      </c>
      <c r="I400" s="232">
        <v>350.98333333333335</v>
      </c>
      <c r="J400" s="232">
        <v>358.2166666666667</v>
      </c>
      <c r="K400" s="231">
        <v>343.75</v>
      </c>
      <c r="L400" s="231">
        <v>328.5</v>
      </c>
      <c r="M400" s="231">
        <v>0.67347999999999997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31.15</v>
      </c>
      <c r="D401" s="232">
        <v>31.099999999999998</v>
      </c>
      <c r="E401" s="232">
        <v>30.799999999999997</v>
      </c>
      <c r="F401" s="232">
        <v>30.45</v>
      </c>
      <c r="G401" s="232">
        <v>30.15</v>
      </c>
      <c r="H401" s="232">
        <v>31.449999999999996</v>
      </c>
      <c r="I401" s="232">
        <v>31.75</v>
      </c>
      <c r="J401" s="232">
        <v>32.099999999999994</v>
      </c>
      <c r="K401" s="231">
        <v>31.4</v>
      </c>
      <c r="L401" s="231">
        <v>30.75</v>
      </c>
      <c r="M401" s="231">
        <v>21.756119999999999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4272.05</v>
      </c>
      <c r="D402" s="232">
        <v>4290.05</v>
      </c>
      <c r="E402" s="232">
        <v>4244</v>
      </c>
      <c r="F402" s="232">
        <v>4215.95</v>
      </c>
      <c r="G402" s="232">
        <v>4169.8999999999996</v>
      </c>
      <c r="H402" s="232">
        <v>4318.1000000000004</v>
      </c>
      <c r="I402" s="232">
        <v>4364.1500000000015</v>
      </c>
      <c r="J402" s="232">
        <v>4392.2000000000007</v>
      </c>
      <c r="K402" s="231">
        <v>4336.1000000000004</v>
      </c>
      <c r="L402" s="231">
        <v>4262</v>
      </c>
      <c r="M402" s="231">
        <v>5.2200000000000003E-2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2349.35</v>
      </c>
      <c r="D403" s="232">
        <v>2337.6</v>
      </c>
      <c r="E403" s="232">
        <v>2310.2999999999997</v>
      </c>
      <c r="F403" s="232">
        <v>2271.25</v>
      </c>
      <c r="G403" s="232">
        <v>2243.9499999999998</v>
      </c>
      <c r="H403" s="232">
        <v>2376.6499999999996</v>
      </c>
      <c r="I403" s="232">
        <v>2403.9499999999998</v>
      </c>
      <c r="J403" s="232">
        <v>2442.9999999999995</v>
      </c>
      <c r="K403" s="231">
        <v>2364.9</v>
      </c>
      <c r="L403" s="231">
        <v>2298.5500000000002</v>
      </c>
      <c r="M403" s="231">
        <v>6.1995199999999997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65.55</v>
      </c>
      <c r="D404" s="232">
        <v>65.466666666666654</v>
      </c>
      <c r="E404" s="232">
        <v>64.633333333333312</v>
      </c>
      <c r="F404" s="232">
        <v>63.716666666666654</v>
      </c>
      <c r="G404" s="232">
        <v>62.883333333333312</v>
      </c>
      <c r="H404" s="232">
        <v>66.383333333333312</v>
      </c>
      <c r="I404" s="232">
        <v>67.216666666666654</v>
      </c>
      <c r="J404" s="232">
        <v>68.133333333333312</v>
      </c>
      <c r="K404" s="231">
        <v>66.3</v>
      </c>
      <c r="L404" s="231">
        <v>64.55</v>
      </c>
      <c r="M404" s="231">
        <v>224.70820000000001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5715.8</v>
      </c>
      <c r="D405" s="232">
        <v>5724.0333333333328</v>
      </c>
      <c r="E405" s="232">
        <v>5698.0666666666657</v>
      </c>
      <c r="F405" s="232">
        <v>5680.333333333333</v>
      </c>
      <c r="G405" s="232">
        <v>5654.3666666666659</v>
      </c>
      <c r="H405" s="232">
        <v>5741.7666666666655</v>
      </c>
      <c r="I405" s="232">
        <v>5767.7333333333327</v>
      </c>
      <c r="J405" s="232">
        <v>5785.4666666666653</v>
      </c>
      <c r="K405" s="231">
        <v>5750</v>
      </c>
      <c r="L405" s="231">
        <v>5706.3</v>
      </c>
      <c r="M405" s="231">
        <v>0.10224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1224.6500000000001</v>
      </c>
      <c r="D406" s="232">
        <v>1230.7166666666667</v>
      </c>
      <c r="E406" s="232">
        <v>1164.4333333333334</v>
      </c>
      <c r="F406" s="232">
        <v>1104.2166666666667</v>
      </c>
      <c r="G406" s="232">
        <v>1037.9333333333334</v>
      </c>
      <c r="H406" s="232">
        <v>1290.9333333333334</v>
      </c>
      <c r="I406" s="232">
        <v>1357.2166666666667</v>
      </c>
      <c r="J406" s="232">
        <v>1417.4333333333334</v>
      </c>
      <c r="K406" s="231">
        <v>1297</v>
      </c>
      <c r="L406" s="231">
        <v>1170.5</v>
      </c>
      <c r="M406" s="231">
        <v>0.91369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2749.7</v>
      </c>
      <c r="D407" s="232">
        <v>2757.2833333333333</v>
      </c>
      <c r="E407" s="232">
        <v>2734.5666666666666</v>
      </c>
      <c r="F407" s="232">
        <v>2719.4333333333334</v>
      </c>
      <c r="G407" s="232">
        <v>2696.7166666666667</v>
      </c>
      <c r="H407" s="232">
        <v>2772.4166666666665</v>
      </c>
      <c r="I407" s="232">
        <v>2795.1333333333328</v>
      </c>
      <c r="J407" s="232">
        <v>2810.2666666666664</v>
      </c>
      <c r="K407" s="231">
        <v>2780</v>
      </c>
      <c r="L407" s="231">
        <v>2742.15</v>
      </c>
      <c r="M407" s="231">
        <v>0.74709000000000003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451.1</v>
      </c>
      <c r="D408" s="232">
        <v>448.66666666666669</v>
      </c>
      <c r="E408" s="232">
        <v>439.68333333333339</v>
      </c>
      <c r="F408" s="232">
        <v>428.26666666666671</v>
      </c>
      <c r="G408" s="232">
        <v>419.28333333333342</v>
      </c>
      <c r="H408" s="232">
        <v>460.08333333333337</v>
      </c>
      <c r="I408" s="232">
        <v>469.06666666666661</v>
      </c>
      <c r="J408" s="232">
        <v>480.48333333333335</v>
      </c>
      <c r="K408" s="231">
        <v>457.65</v>
      </c>
      <c r="L408" s="231">
        <v>437.25</v>
      </c>
      <c r="M408" s="231">
        <v>1.3537600000000001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1091.8499999999999</v>
      </c>
      <c r="D409" s="232">
        <v>1092.8999999999999</v>
      </c>
      <c r="E409" s="232">
        <v>1083.9499999999998</v>
      </c>
      <c r="F409" s="232">
        <v>1076.05</v>
      </c>
      <c r="G409" s="232">
        <v>1067.0999999999999</v>
      </c>
      <c r="H409" s="232">
        <v>1100.7999999999997</v>
      </c>
      <c r="I409" s="232">
        <v>1109.75</v>
      </c>
      <c r="J409" s="232">
        <v>1117.6499999999996</v>
      </c>
      <c r="K409" s="231">
        <v>1101.8499999999999</v>
      </c>
      <c r="L409" s="231">
        <v>1085</v>
      </c>
      <c r="M409" s="231">
        <v>5.7140000000000003E-2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244.2</v>
      </c>
      <c r="D410" s="232">
        <v>246.85</v>
      </c>
      <c r="E410" s="232">
        <v>239.7</v>
      </c>
      <c r="F410" s="232">
        <v>235.2</v>
      </c>
      <c r="G410" s="232">
        <v>228.04999999999998</v>
      </c>
      <c r="H410" s="232">
        <v>251.35</v>
      </c>
      <c r="I410" s="232">
        <v>258.5</v>
      </c>
      <c r="J410" s="232">
        <v>263</v>
      </c>
      <c r="K410" s="231">
        <v>254</v>
      </c>
      <c r="L410" s="231">
        <v>242.35</v>
      </c>
      <c r="M410" s="231">
        <v>6.0945099999999996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629</v>
      </c>
      <c r="D411" s="232">
        <v>624.66666666666663</v>
      </c>
      <c r="E411" s="232">
        <v>610.33333333333326</v>
      </c>
      <c r="F411" s="232">
        <v>591.66666666666663</v>
      </c>
      <c r="G411" s="232">
        <v>577.33333333333326</v>
      </c>
      <c r="H411" s="232">
        <v>643.33333333333326</v>
      </c>
      <c r="I411" s="232">
        <v>657.66666666666652</v>
      </c>
      <c r="J411" s="232">
        <v>676.33333333333326</v>
      </c>
      <c r="K411" s="231">
        <v>639</v>
      </c>
      <c r="L411" s="231">
        <v>606</v>
      </c>
      <c r="M411" s="231">
        <v>1.4568700000000001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25142.9</v>
      </c>
      <c r="D412" s="232">
        <v>25070.316666666666</v>
      </c>
      <c r="E412" s="232">
        <v>24950.633333333331</v>
      </c>
      <c r="F412" s="232">
        <v>24758.366666666665</v>
      </c>
      <c r="G412" s="232">
        <v>24638.683333333331</v>
      </c>
      <c r="H412" s="232">
        <v>25262.583333333332</v>
      </c>
      <c r="I412" s="232">
        <v>25382.266666666666</v>
      </c>
      <c r="J412" s="232">
        <v>25574.533333333333</v>
      </c>
      <c r="K412" s="231">
        <v>25190</v>
      </c>
      <c r="L412" s="231">
        <v>24878.05</v>
      </c>
      <c r="M412" s="231">
        <v>0.29460999999999998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44.05</v>
      </c>
      <c r="D413" s="232">
        <v>44.283333333333331</v>
      </c>
      <c r="E413" s="232">
        <v>43.566666666666663</v>
      </c>
      <c r="F413" s="232">
        <v>43.083333333333329</v>
      </c>
      <c r="G413" s="232">
        <v>42.36666666666666</v>
      </c>
      <c r="H413" s="232">
        <v>44.766666666666666</v>
      </c>
      <c r="I413" s="232">
        <v>45.483333333333334</v>
      </c>
      <c r="J413" s="232">
        <v>45.966666666666669</v>
      </c>
      <c r="K413" s="231">
        <v>45</v>
      </c>
      <c r="L413" s="231">
        <v>43.8</v>
      </c>
      <c r="M413" s="231">
        <v>50.892130000000002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1260.5</v>
      </c>
      <c r="D414" s="232">
        <v>1255.75</v>
      </c>
      <c r="E414" s="232">
        <v>1222.8499999999999</v>
      </c>
      <c r="F414" s="232">
        <v>1185.1999999999998</v>
      </c>
      <c r="G414" s="232">
        <v>1152.2999999999997</v>
      </c>
      <c r="H414" s="232">
        <v>1293.4000000000001</v>
      </c>
      <c r="I414" s="232">
        <v>1326.3000000000002</v>
      </c>
      <c r="J414" s="232">
        <v>1363.9500000000003</v>
      </c>
      <c r="K414" s="231">
        <v>1288.6500000000001</v>
      </c>
      <c r="L414" s="231">
        <v>1218.0999999999999</v>
      </c>
      <c r="M414" s="231">
        <v>10.158720000000001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277.10000000000002</v>
      </c>
      <c r="D415" s="280">
        <v>277.45</v>
      </c>
      <c r="E415" s="280">
        <v>272.39999999999998</v>
      </c>
      <c r="F415" s="280">
        <v>267.7</v>
      </c>
      <c r="G415" s="280">
        <v>262.64999999999998</v>
      </c>
      <c r="H415" s="280">
        <v>282.14999999999998</v>
      </c>
      <c r="I415" s="280">
        <v>287.20000000000005</v>
      </c>
      <c r="J415" s="280">
        <v>291.89999999999998</v>
      </c>
      <c r="K415" s="279">
        <v>282.5</v>
      </c>
      <c r="L415" s="279">
        <v>272.75</v>
      </c>
      <c r="M415" s="279">
        <v>1.55019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3313.15</v>
      </c>
      <c r="D416" s="232">
        <v>3309.6666666666665</v>
      </c>
      <c r="E416" s="232">
        <v>3286.4833333333331</v>
      </c>
      <c r="F416" s="232">
        <v>3259.8166666666666</v>
      </c>
      <c r="G416" s="232">
        <v>3236.6333333333332</v>
      </c>
      <c r="H416" s="232">
        <v>3336.333333333333</v>
      </c>
      <c r="I416" s="232">
        <v>3359.5166666666664</v>
      </c>
      <c r="J416" s="232">
        <v>3386.1833333333329</v>
      </c>
      <c r="K416" s="231">
        <v>3332.85</v>
      </c>
      <c r="L416" s="231">
        <v>3283</v>
      </c>
      <c r="M416" s="231">
        <v>2.2622599999999999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519.25</v>
      </c>
      <c r="D417" s="232">
        <v>523.08333333333337</v>
      </c>
      <c r="E417" s="232">
        <v>511.2166666666667</v>
      </c>
      <c r="F417" s="232">
        <v>503.18333333333328</v>
      </c>
      <c r="G417" s="232">
        <v>491.31666666666661</v>
      </c>
      <c r="H417" s="232">
        <v>531.11666666666679</v>
      </c>
      <c r="I417" s="232">
        <v>542.98333333333335</v>
      </c>
      <c r="J417" s="232">
        <v>551.01666666666688</v>
      </c>
      <c r="K417" s="231">
        <v>534.95000000000005</v>
      </c>
      <c r="L417" s="231">
        <v>515.04999999999995</v>
      </c>
      <c r="M417" s="231">
        <v>1.4495499999999999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3888.35</v>
      </c>
      <c r="D418" s="232">
        <v>3881.1166666666668</v>
      </c>
      <c r="E418" s="232">
        <v>3827.2333333333336</v>
      </c>
      <c r="F418" s="232">
        <v>3766.1166666666668</v>
      </c>
      <c r="G418" s="232">
        <v>3712.2333333333336</v>
      </c>
      <c r="H418" s="232">
        <v>3942.2333333333336</v>
      </c>
      <c r="I418" s="232">
        <v>3996.1166666666668</v>
      </c>
      <c r="J418" s="232">
        <v>4057.2333333333336</v>
      </c>
      <c r="K418" s="231">
        <v>3935</v>
      </c>
      <c r="L418" s="231">
        <v>3820</v>
      </c>
      <c r="M418" s="231">
        <v>0.23924000000000001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409.25</v>
      </c>
      <c r="D419" s="232">
        <v>408.41666666666669</v>
      </c>
      <c r="E419" s="232">
        <v>405.83333333333337</v>
      </c>
      <c r="F419" s="232">
        <v>402.41666666666669</v>
      </c>
      <c r="G419" s="232">
        <v>399.83333333333337</v>
      </c>
      <c r="H419" s="232">
        <v>411.83333333333337</v>
      </c>
      <c r="I419" s="232">
        <v>414.41666666666674</v>
      </c>
      <c r="J419" s="232">
        <v>417.83333333333337</v>
      </c>
      <c r="K419" s="231">
        <v>411</v>
      </c>
      <c r="L419" s="231">
        <v>405</v>
      </c>
      <c r="M419" s="231">
        <v>21.796790000000001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802.65</v>
      </c>
      <c r="D420" s="232">
        <v>805.56666666666661</v>
      </c>
      <c r="E420" s="232">
        <v>792.13333333333321</v>
      </c>
      <c r="F420" s="232">
        <v>781.61666666666656</v>
      </c>
      <c r="G420" s="232">
        <v>768.18333333333317</v>
      </c>
      <c r="H420" s="232">
        <v>816.08333333333326</v>
      </c>
      <c r="I420" s="232">
        <v>829.51666666666665</v>
      </c>
      <c r="J420" s="232">
        <v>840.0333333333333</v>
      </c>
      <c r="K420" s="231">
        <v>819</v>
      </c>
      <c r="L420" s="231">
        <v>795.05</v>
      </c>
      <c r="M420" s="231">
        <v>2.8309899999999999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553.70000000000005</v>
      </c>
      <c r="D421" s="232">
        <v>551.16666666666663</v>
      </c>
      <c r="E421" s="232">
        <v>545.5333333333333</v>
      </c>
      <c r="F421" s="232">
        <v>537.36666666666667</v>
      </c>
      <c r="G421" s="232">
        <v>531.73333333333335</v>
      </c>
      <c r="H421" s="232">
        <v>559.33333333333326</v>
      </c>
      <c r="I421" s="232">
        <v>564.9666666666667</v>
      </c>
      <c r="J421" s="232">
        <v>573.13333333333321</v>
      </c>
      <c r="K421" s="231">
        <v>556.79999999999995</v>
      </c>
      <c r="L421" s="231">
        <v>543</v>
      </c>
      <c r="M421" s="231">
        <v>2.0140400000000001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521.85</v>
      </c>
      <c r="D422" s="232">
        <v>520.58333333333337</v>
      </c>
      <c r="E422" s="232">
        <v>517.7166666666667</v>
      </c>
      <c r="F422" s="232">
        <v>513.58333333333337</v>
      </c>
      <c r="G422" s="232">
        <v>510.7166666666667</v>
      </c>
      <c r="H422" s="232">
        <v>524.7166666666667</v>
      </c>
      <c r="I422" s="232">
        <v>527.58333333333326</v>
      </c>
      <c r="J422" s="232">
        <v>531.7166666666667</v>
      </c>
      <c r="K422" s="231">
        <v>523.45000000000005</v>
      </c>
      <c r="L422" s="231">
        <v>516.45000000000005</v>
      </c>
      <c r="M422" s="231">
        <v>294.85180000000003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87.05</v>
      </c>
      <c r="D423" s="232">
        <v>86.95</v>
      </c>
      <c r="E423" s="232">
        <v>86.350000000000009</v>
      </c>
      <c r="F423" s="232">
        <v>85.65</v>
      </c>
      <c r="G423" s="232">
        <v>85.050000000000011</v>
      </c>
      <c r="H423" s="232">
        <v>87.65</v>
      </c>
      <c r="I423" s="232">
        <v>88.25</v>
      </c>
      <c r="J423" s="232">
        <v>88.95</v>
      </c>
      <c r="K423" s="231">
        <v>87.55</v>
      </c>
      <c r="L423" s="231">
        <v>86.25</v>
      </c>
      <c r="M423" s="231">
        <v>91.706959999999995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319.25</v>
      </c>
      <c r="D424" s="232">
        <v>319.3</v>
      </c>
      <c r="E424" s="232">
        <v>311.05</v>
      </c>
      <c r="F424" s="232">
        <v>302.85000000000002</v>
      </c>
      <c r="G424" s="232">
        <v>294.60000000000002</v>
      </c>
      <c r="H424" s="232">
        <v>327.5</v>
      </c>
      <c r="I424" s="232">
        <v>335.75</v>
      </c>
      <c r="J424" s="232">
        <v>343.95</v>
      </c>
      <c r="K424" s="231">
        <v>327.55</v>
      </c>
      <c r="L424" s="231">
        <v>311.10000000000002</v>
      </c>
      <c r="M424" s="231">
        <v>32.447850000000003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159.69999999999999</v>
      </c>
      <c r="D425" s="232">
        <v>159.15</v>
      </c>
      <c r="E425" s="232">
        <v>157.55000000000001</v>
      </c>
      <c r="F425" s="232">
        <v>155.4</v>
      </c>
      <c r="G425" s="232">
        <v>153.80000000000001</v>
      </c>
      <c r="H425" s="232">
        <v>161.30000000000001</v>
      </c>
      <c r="I425" s="232">
        <v>162.89999999999998</v>
      </c>
      <c r="J425" s="232">
        <v>165.05</v>
      </c>
      <c r="K425" s="231">
        <v>160.75</v>
      </c>
      <c r="L425" s="231">
        <v>157</v>
      </c>
      <c r="M425" s="231">
        <v>3.9986100000000002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404.45</v>
      </c>
      <c r="D426" s="232">
        <v>400.08333333333331</v>
      </c>
      <c r="E426" s="232">
        <v>392.36666666666662</v>
      </c>
      <c r="F426" s="232">
        <v>380.2833333333333</v>
      </c>
      <c r="G426" s="232">
        <v>372.56666666666661</v>
      </c>
      <c r="H426" s="232">
        <v>412.16666666666663</v>
      </c>
      <c r="I426" s="232">
        <v>419.88333333333333</v>
      </c>
      <c r="J426" s="232">
        <v>431.96666666666664</v>
      </c>
      <c r="K426" s="231">
        <v>407.8</v>
      </c>
      <c r="L426" s="231">
        <v>388</v>
      </c>
      <c r="M426" s="231">
        <v>5.1071200000000001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429.95</v>
      </c>
      <c r="D427" s="232">
        <v>431.3</v>
      </c>
      <c r="E427" s="232">
        <v>425.65000000000003</v>
      </c>
      <c r="F427" s="232">
        <v>421.35</v>
      </c>
      <c r="G427" s="232">
        <v>415.70000000000005</v>
      </c>
      <c r="H427" s="232">
        <v>435.6</v>
      </c>
      <c r="I427" s="232">
        <v>441.25</v>
      </c>
      <c r="J427" s="232">
        <v>445.55</v>
      </c>
      <c r="K427" s="231">
        <v>436.95</v>
      </c>
      <c r="L427" s="231">
        <v>427</v>
      </c>
      <c r="M427" s="231">
        <v>1.90622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163.30000000000001</v>
      </c>
      <c r="D428" s="232">
        <v>164</v>
      </c>
      <c r="E428" s="232">
        <v>161.4</v>
      </c>
      <c r="F428" s="232">
        <v>159.5</v>
      </c>
      <c r="G428" s="232">
        <v>156.9</v>
      </c>
      <c r="H428" s="232">
        <v>165.9</v>
      </c>
      <c r="I428" s="232">
        <v>168.50000000000003</v>
      </c>
      <c r="J428" s="232">
        <v>170.4</v>
      </c>
      <c r="K428" s="231">
        <v>166.6</v>
      </c>
      <c r="L428" s="231">
        <v>162.1</v>
      </c>
      <c r="M428" s="231">
        <v>5.2451499999999998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956.2</v>
      </c>
      <c r="D429" s="232">
        <v>958.15</v>
      </c>
      <c r="E429" s="232">
        <v>951.3</v>
      </c>
      <c r="F429" s="232">
        <v>946.4</v>
      </c>
      <c r="G429" s="232">
        <v>939.55</v>
      </c>
      <c r="H429" s="232">
        <v>963.05</v>
      </c>
      <c r="I429" s="232">
        <v>969.90000000000009</v>
      </c>
      <c r="J429" s="232">
        <v>974.8</v>
      </c>
      <c r="K429" s="231">
        <v>965</v>
      </c>
      <c r="L429" s="231">
        <v>953.25</v>
      </c>
      <c r="M429" s="231">
        <v>16.872389999999999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429.55</v>
      </c>
      <c r="D430" s="232">
        <v>430.61666666666662</v>
      </c>
      <c r="E430" s="232">
        <v>427.23333333333323</v>
      </c>
      <c r="F430" s="232">
        <v>424.91666666666663</v>
      </c>
      <c r="G430" s="232">
        <v>421.53333333333325</v>
      </c>
      <c r="H430" s="232">
        <v>432.93333333333322</v>
      </c>
      <c r="I430" s="232">
        <v>436.31666666666655</v>
      </c>
      <c r="J430" s="232">
        <v>438.63333333333321</v>
      </c>
      <c r="K430" s="231">
        <v>434</v>
      </c>
      <c r="L430" s="231">
        <v>428.3</v>
      </c>
      <c r="M430" s="231">
        <v>2.17421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2244.1999999999998</v>
      </c>
      <c r="D431" s="232">
        <v>2239.7999999999997</v>
      </c>
      <c r="E431" s="232">
        <v>2214.3999999999996</v>
      </c>
      <c r="F431" s="232">
        <v>2184.6</v>
      </c>
      <c r="G431" s="232">
        <v>2159.1999999999998</v>
      </c>
      <c r="H431" s="232">
        <v>2269.5999999999995</v>
      </c>
      <c r="I431" s="232">
        <v>2295</v>
      </c>
      <c r="J431" s="232">
        <v>2324.7999999999993</v>
      </c>
      <c r="K431" s="231">
        <v>2265.1999999999998</v>
      </c>
      <c r="L431" s="231">
        <v>2210</v>
      </c>
      <c r="M431" s="231">
        <v>0.14032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979.95</v>
      </c>
      <c r="D432" s="232">
        <v>978.65</v>
      </c>
      <c r="E432" s="232">
        <v>971.3</v>
      </c>
      <c r="F432" s="232">
        <v>962.65</v>
      </c>
      <c r="G432" s="232">
        <v>955.3</v>
      </c>
      <c r="H432" s="232">
        <v>987.3</v>
      </c>
      <c r="I432" s="232">
        <v>994.65000000000009</v>
      </c>
      <c r="J432" s="232">
        <v>1003.3</v>
      </c>
      <c r="K432" s="231">
        <v>986</v>
      </c>
      <c r="L432" s="231">
        <v>970</v>
      </c>
      <c r="M432" s="231">
        <v>1.30521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298.95</v>
      </c>
      <c r="D433" s="232">
        <v>299.01666666666665</v>
      </c>
      <c r="E433" s="232">
        <v>297.18333333333328</v>
      </c>
      <c r="F433" s="232">
        <v>295.41666666666663</v>
      </c>
      <c r="G433" s="232">
        <v>293.58333333333326</v>
      </c>
      <c r="H433" s="232">
        <v>300.7833333333333</v>
      </c>
      <c r="I433" s="232">
        <v>302.61666666666667</v>
      </c>
      <c r="J433" s="232">
        <v>304.38333333333333</v>
      </c>
      <c r="K433" s="231">
        <v>300.85000000000002</v>
      </c>
      <c r="L433" s="231">
        <v>297.25</v>
      </c>
      <c r="M433" s="231">
        <v>0.52864999999999995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353.85</v>
      </c>
      <c r="D434" s="232">
        <v>356.5</v>
      </c>
      <c r="E434" s="232">
        <v>348.35</v>
      </c>
      <c r="F434" s="232">
        <v>342.85</v>
      </c>
      <c r="G434" s="232">
        <v>334.70000000000005</v>
      </c>
      <c r="H434" s="232">
        <v>362</v>
      </c>
      <c r="I434" s="232">
        <v>370.15</v>
      </c>
      <c r="J434" s="232">
        <v>375.65</v>
      </c>
      <c r="K434" s="231">
        <v>364.65</v>
      </c>
      <c r="L434" s="231">
        <v>351</v>
      </c>
      <c r="M434" s="231">
        <v>0.81455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2572</v>
      </c>
      <c r="D435" s="232">
        <v>2584.1666666666665</v>
      </c>
      <c r="E435" s="232">
        <v>2544.8833333333332</v>
      </c>
      <c r="F435" s="232">
        <v>2517.7666666666669</v>
      </c>
      <c r="G435" s="232">
        <v>2478.4833333333336</v>
      </c>
      <c r="H435" s="232">
        <v>2611.2833333333328</v>
      </c>
      <c r="I435" s="232">
        <v>2650.5666666666666</v>
      </c>
      <c r="J435" s="232">
        <v>2677.6833333333325</v>
      </c>
      <c r="K435" s="231">
        <v>2623.45</v>
      </c>
      <c r="L435" s="231">
        <v>2557.0500000000002</v>
      </c>
      <c r="M435" s="231">
        <v>0.35042000000000001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469.1</v>
      </c>
      <c r="D436" s="232">
        <v>469.45</v>
      </c>
      <c r="E436" s="232">
        <v>467.2</v>
      </c>
      <c r="F436" s="232">
        <v>465.3</v>
      </c>
      <c r="G436" s="232">
        <v>463.05</v>
      </c>
      <c r="H436" s="232">
        <v>471.34999999999997</v>
      </c>
      <c r="I436" s="232">
        <v>473.59999999999997</v>
      </c>
      <c r="J436" s="232">
        <v>475.49999999999994</v>
      </c>
      <c r="K436" s="231">
        <v>471.7</v>
      </c>
      <c r="L436" s="231">
        <v>467.55</v>
      </c>
      <c r="M436" s="231">
        <v>2.29834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7.8</v>
      </c>
      <c r="D437" s="232">
        <v>7.8166666666666664</v>
      </c>
      <c r="E437" s="232">
        <v>7.7333333333333325</v>
      </c>
      <c r="F437" s="232">
        <v>7.6666666666666661</v>
      </c>
      <c r="G437" s="232">
        <v>7.5833333333333321</v>
      </c>
      <c r="H437" s="232">
        <v>7.8833333333333329</v>
      </c>
      <c r="I437" s="232">
        <v>7.9666666666666668</v>
      </c>
      <c r="J437" s="232">
        <v>8.0333333333333332</v>
      </c>
      <c r="K437" s="231">
        <v>7.9</v>
      </c>
      <c r="L437" s="231">
        <v>7.75</v>
      </c>
      <c r="M437" s="231">
        <v>275.94112000000001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228.25</v>
      </c>
      <c r="D438" s="232">
        <v>227.61666666666667</v>
      </c>
      <c r="E438" s="232">
        <v>221.23333333333335</v>
      </c>
      <c r="F438" s="232">
        <v>214.21666666666667</v>
      </c>
      <c r="G438" s="232">
        <v>207.83333333333334</v>
      </c>
      <c r="H438" s="232">
        <v>234.63333333333335</v>
      </c>
      <c r="I438" s="232">
        <v>241.01666666666668</v>
      </c>
      <c r="J438" s="232">
        <v>248.03333333333336</v>
      </c>
      <c r="K438" s="231">
        <v>234</v>
      </c>
      <c r="L438" s="231">
        <v>220.6</v>
      </c>
      <c r="M438" s="231">
        <v>11.03687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1128.45</v>
      </c>
      <c r="D439" s="232">
        <v>1134.1833333333334</v>
      </c>
      <c r="E439" s="232">
        <v>1120.0166666666669</v>
      </c>
      <c r="F439" s="232">
        <v>1111.5833333333335</v>
      </c>
      <c r="G439" s="232">
        <v>1097.416666666667</v>
      </c>
      <c r="H439" s="232">
        <v>1142.6166666666668</v>
      </c>
      <c r="I439" s="232">
        <v>1156.7833333333333</v>
      </c>
      <c r="J439" s="232">
        <v>1165.2166666666667</v>
      </c>
      <c r="K439" s="231">
        <v>1148.3499999999999</v>
      </c>
      <c r="L439" s="231">
        <v>1125.75</v>
      </c>
      <c r="M439" s="231">
        <v>0.56633999999999995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578.6</v>
      </c>
      <c r="D440" s="232">
        <v>577.80000000000007</v>
      </c>
      <c r="E440" s="232">
        <v>574.90000000000009</v>
      </c>
      <c r="F440" s="232">
        <v>571.20000000000005</v>
      </c>
      <c r="G440" s="232">
        <v>568.30000000000007</v>
      </c>
      <c r="H440" s="232">
        <v>581.50000000000011</v>
      </c>
      <c r="I440" s="232">
        <v>584.4</v>
      </c>
      <c r="J440" s="232">
        <v>588.10000000000014</v>
      </c>
      <c r="K440" s="231">
        <v>580.70000000000005</v>
      </c>
      <c r="L440" s="231">
        <v>574.1</v>
      </c>
      <c r="M440" s="231">
        <v>4.2537399999999996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1471</v>
      </c>
      <c r="D441" s="232">
        <v>1477.6666666666667</v>
      </c>
      <c r="E441" s="232">
        <v>1460.3833333333334</v>
      </c>
      <c r="F441" s="232">
        <v>1449.7666666666667</v>
      </c>
      <c r="G441" s="232">
        <v>1432.4833333333333</v>
      </c>
      <c r="H441" s="232">
        <v>1488.2833333333335</v>
      </c>
      <c r="I441" s="232">
        <v>1505.5666666666668</v>
      </c>
      <c r="J441" s="232">
        <v>1516.1833333333336</v>
      </c>
      <c r="K441" s="231">
        <v>1494.95</v>
      </c>
      <c r="L441" s="231">
        <v>1467.05</v>
      </c>
      <c r="M441" s="231">
        <v>0.10399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457.5</v>
      </c>
      <c r="D442" s="232">
        <v>459.5333333333333</v>
      </c>
      <c r="E442" s="232">
        <v>453.11666666666662</v>
      </c>
      <c r="F442" s="232">
        <v>448.73333333333329</v>
      </c>
      <c r="G442" s="232">
        <v>442.31666666666661</v>
      </c>
      <c r="H442" s="232">
        <v>463.91666666666663</v>
      </c>
      <c r="I442" s="232">
        <v>470.33333333333337</v>
      </c>
      <c r="J442" s="232">
        <v>474.71666666666664</v>
      </c>
      <c r="K442" s="231">
        <v>465.95</v>
      </c>
      <c r="L442" s="231">
        <v>455.15</v>
      </c>
      <c r="M442" s="231">
        <v>2.4791300000000001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696.55</v>
      </c>
      <c r="D443" s="232">
        <v>688.56666666666661</v>
      </c>
      <c r="E443" s="232">
        <v>673.98333333333323</v>
      </c>
      <c r="F443" s="232">
        <v>651.41666666666663</v>
      </c>
      <c r="G443" s="232">
        <v>636.83333333333326</v>
      </c>
      <c r="H443" s="232">
        <v>711.13333333333321</v>
      </c>
      <c r="I443" s="232">
        <v>725.7166666666667</v>
      </c>
      <c r="J443" s="232">
        <v>748.28333333333319</v>
      </c>
      <c r="K443" s="231">
        <v>703.15</v>
      </c>
      <c r="L443" s="231">
        <v>666</v>
      </c>
      <c r="M443" s="231">
        <v>1.7757700000000001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30.45</v>
      </c>
      <c r="D444" s="232">
        <v>30.633333333333336</v>
      </c>
      <c r="E444" s="232">
        <v>30.066666666666674</v>
      </c>
      <c r="F444" s="232">
        <v>29.683333333333337</v>
      </c>
      <c r="G444" s="232">
        <v>29.116666666666674</v>
      </c>
      <c r="H444" s="232">
        <v>31.016666666666673</v>
      </c>
      <c r="I444" s="232">
        <v>31.583333333333336</v>
      </c>
      <c r="J444" s="232">
        <v>31.966666666666672</v>
      </c>
      <c r="K444" s="231">
        <v>31.2</v>
      </c>
      <c r="L444" s="231">
        <v>30.25</v>
      </c>
      <c r="M444" s="231">
        <v>69.697959999999995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1054.05</v>
      </c>
      <c r="D445" s="232">
        <v>1051.6500000000001</v>
      </c>
      <c r="E445" s="232">
        <v>1045.5500000000002</v>
      </c>
      <c r="F445" s="232">
        <v>1037.0500000000002</v>
      </c>
      <c r="G445" s="232">
        <v>1030.9500000000003</v>
      </c>
      <c r="H445" s="232">
        <v>1060.1500000000001</v>
      </c>
      <c r="I445" s="232">
        <v>1066.25</v>
      </c>
      <c r="J445" s="232">
        <v>1074.75</v>
      </c>
      <c r="K445" s="231">
        <v>1057.75</v>
      </c>
      <c r="L445" s="231">
        <v>1043.1500000000001</v>
      </c>
      <c r="M445" s="231">
        <v>9.7216799999999992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563.4</v>
      </c>
      <c r="D446" s="232">
        <v>567.5</v>
      </c>
      <c r="E446" s="232">
        <v>557.29999999999995</v>
      </c>
      <c r="F446" s="232">
        <v>551.19999999999993</v>
      </c>
      <c r="G446" s="232">
        <v>540.99999999999989</v>
      </c>
      <c r="H446" s="232">
        <v>573.6</v>
      </c>
      <c r="I446" s="232">
        <v>583.80000000000007</v>
      </c>
      <c r="J446" s="232">
        <v>589.90000000000009</v>
      </c>
      <c r="K446" s="231">
        <v>577.70000000000005</v>
      </c>
      <c r="L446" s="231">
        <v>561.4</v>
      </c>
      <c r="M446" s="231">
        <v>2.7580800000000001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953.2</v>
      </c>
      <c r="D447" s="232">
        <v>952.9666666666667</v>
      </c>
      <c r="E447" s="232">
        <v>948.23333333333335</v>
      </c>
      <c r="F447" s="232">
        <v>943.26666666666665</v>
      </c>
      <c r="G447" s="232">
        <v>938.5333333333333</v>
      </c>
      <c r="H447" s="232">
        <v>957.93333333333339</v>
      </c>
      <c r="I447" s="232">
        <v>962.66666666666674</v>
      </c>
      <c r="J447" s="232">
        <v>967.63333333333344</v>
      </c>
      <c r="K447" s="231">
        <v>957.7</v>
      </c>
      <c r="L447" s="231">
        <v>948</v>
      </c>
      <c r="M447" s="231">
        <v>3.6692300000000002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202.3</v>
      </c>
      <c r="D448" s="232">
        <v>202.86666666666667</v>
      </c>
      <c r="E448" s="232">
        <v>201.43333333333334</v>
      </c>
      <c r="F448" s="232">
        <v>200.56666666666666</v>
      </c>
      <c r="G448" s="232">
        <v>199.13333333333333</v>
      </c>
      <c r="H448" s="232">
        <v>203.73333333333335</v>
      </c>
      <c r="I448" s="232">
        <v>205.16666666666669</v>
      </c>
      <c r="J448" s="232">
        <v>206.03333333333336</v>
      </c>
      <c r="K448" s="231">
        <v>204.3</v>
      </c>
      <c r="L448" s="231">
        <v>202</v>
      </c>
      <c r="M448" s="231">
        <v>1.52834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1213.8499999999999</v>
      </c>
      <c r="D449" s="232">
        <v>1205.55</v>
      </c>
      <c r="E449" s="232">
        <v>1189.25</v>
      </c>
      <c r="F449" s="232">
        <v>1164.6500000000001</v>
      </c>
      <c r="G449" s="232">
        <v>1148.3500000000001</v>
      </c>
      <c r="H449" s="232">
        <v>1230.1499999999999</v>
      </c>
      <c r="I449" s="232">
        <v>1246.4499999999996</v>
      </c>
      <c r="J449" s="232">
        <v>1271.0499999999997</v>
      </c>
      <c r="K449" s="231">
        <v>1221.8499999999999</v>
      </c>
      <c r="L449" s="231">
        <v>1180.95</v>
      </c>
      <c r="M449" s="231">
        <v>3.6595800000000001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3106.1</v>
      </c>
      <c r="D450" s="232">
        <v>3120.1</v>
      </c>
      <c r="E450" s="232">
        <v>3083.45</v>
      </c>
      <c r="F450" s="232">
        <v>3060.7999999999997</v>
      </c>
      <c r="G450" s="232">
        <v>3024.1499999999996</v>
      </c>
      <c r="H450" s="232">
        <v>3142.75</v>
      </c>
      <c r="I450" s="232">
        <v>3179.4000000000005</v>
      </c>
      <c r="J450" s="232">
        <v>3202.05</v>
      </c>
      <c r="K450" s="231">
        <v>3156.75</v>
      </c>
      <c r="L450" s="231">
        <v>3097.45</v>
      </c>
      <c r="M450" s="231">
        <v>18.15297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700.9</v>
      </c>
      <c r="D451" s="232">
        <v>702.30000000000007</v>
      </c>
      <c r="E451" s="232">
        <v>698.60000000000014</v>
      </c>
      <c r="F451" s="232">
        <v>696.30000000000007</v>
      </c>
      <c r="G451" s="232">
        <v>692.60000000000014</v>
      </c>
      <c r="H451" s="232">
        <v>704.60000000000014</v>
      </c>
      <c r="I451" s="232">
        <v>708.30000000000018</v>
      </c>
      <c r="J451" s="232">
        <v>710.60000000000014</v>
      </c>
      <c r="K451" s="231">
        <v>706</v>
      </c>
      <c r="L451" s="231">
        <v>700</v>
      </c>
      <c r="M451" s="231">
        <v>7.2124300000000003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6089.7</v>
      </c>
      <c r="D452" s="232">
        <v>6102.9000000000005</v>
      </c>
      <c r="E452" s="232">
        <v>6035.8000000000011</v>
      </c>
      <c r="F452" s="232">
        <v>5981.9000000000005</v>
      </c>
      <c r="G452" s="232">
        <v>5914.8000000000011</v>
      </c>
      <c r="H452" s="232">
        <v>6156.8000000000011</v>
      </c>
      <c r="I452" s="232">
        <v>6223.9000000000015</v>
      </c>
      <c r="J452" s="232">
        <v>6277.8000000000011</v>
      </c>
      <c r="K452" s="231">
        <v>6170</v>
      </c>
      <c r="L452" s="231">
        <v>6049</v>
      </c>
      <c r="M452" s="231">
        <v>0.98216000000000003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1941.3</v>
      </c>
      <c r="D453" s="232">
        <v>1945.8999999999999</v>
      </c>
      <c r="E453" s="232">
        <v>1930.3999999999996</v>
      </c>
      <c r="F453" s="232">
        <v>1919.4999999999998</v>
      </c>
      <c r="G453" s="232">
        <v>1903.9999999999995</v>
      </c>
      <c r="H453" s="232">
        <v>1956.7999999999997</v>
      </c>
      <c r="I453" s="232">
        <v>1972.3000000000002</v>
      </c>
      <c r="J453" s="232">
        <v>1983.1999999999998</v>
      </c>
      <c r="K453" s="231">
        <v>1961.4</v>
      </c>
      <c r="L453" s="231">
        <v>1935</v>
      </c>
      <c r="M453" s="231">
        <v>0.16194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210.7</v>
      </c>
      <c r="D454" s="232">
        <v>210.94999999999996</v>
      </c>
      <c r="E454" s="232">
        <v>209.54999999999993</v>
      </c>
      <c r="F454" s="232">
        <v>208.39999999999998</v>
      </c>
      <c r="G454" s="232">
        <v>206.99999999999994</v>
      </c>
      <c r="H454" s="232">
        <v>212.09999999999991</v>
      </c>
      <c r="I454" s="232">
        <v>213.49999999999994</v>
      </c>
      <c r="J454" s="232">
        <v>214.64999999999989</v>
      </c>
      <c r="K454" s="231">
        <v>212.35</v>
      </c>
      <c r="L454" s="231">
        <v>209.8</v>
      </c>
      <c r="M454" s="231">
        <v>8.82498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412.55</v>
      </c>
      <c r="D455" s="232">
        <v>411.38333333333338</v>
      </c>
      <c r="E455" s="232">
        <v>408.86666666666679</v>
      </c>
      <c r="F455" s="232">
        <v>405.18333333333339</v>
      </c>
      <c r="G455" s="232">
        <v>402.6666666666668</v>
      </c>
      <c r="H455" s="232">
        <v>415.06666666666678</v>
      </c>
      <c r="I455" s="232">
        <v>417.58333333333331</v>
      </c>
      <c r="J455" s="232">
        <v>421.26666666666677</v>
      </c>
      <c r="K455" s="231">
        <v>413.9</v>
      </c>
      <c r="L455" s="231">
        <v>407.7</v>
      </c>
      <c r="M455" s="231">
        <v>73.919499999999999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202.3</v>
      </c>
      <c r="D456" s="232">
        <v>202.5</v>
      </c>
      <c r="E456" s="232">
        <v>201.4</v>
      </c>
      <c r="F456" s="232">
        <v>200.5</v>
      </c>
      <c r="G456" s="232">
        <v>199.4</v>
      </c>
      <c r="H456" s="232">
        <v>203.4</v>
      </c>
      <c r="I456" s="232">
        <v>204.50000000000003</v>
      </c>
      <c r="J456" s="232">
        <v>205.4</v>
      </c>
      <c r="K456" s="231">
        <v>203.6</v>
      </c>
      <c r="L456" s="231">
        <v>201.6</v>
      </c>
      <c r="M456" s="231">
        <v>44.31418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104.75</v>
      </c>
      <c r="D457" s="232">
        <v>104.81666666666666</v>
      </c>
      <c r="E457" s="232">
        <v>104.23333333333332</v>
      </c>
      <c r="F457" s="232">
        <v>103.71666666666665</v>
      </c>
      <c r="G457" s="232">
        <v>103.13333333333331</v>
      </c>
      <c r="H457" s="232">
        <v>105.33333333333333</v>
      </c>
      <c r="I457" s="232">
        <v>105.91666666666667</v>
      </c>
      <c r="J457" s="232">
        <v>106.43333333333334</v>
      </c>
      <c r="K457" s="231">
        <v>105.4</v>
      </c>
      <c r="L457" s="231">
        <v>104.3</v>
      </c>
      <c r="M457" s="231">
        <v>264.34897000000001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56.65</v>
      </c>
      <c r="D458" s="232">
        <v>56.833333333333336</v>
      </c>
      <c r="E458" s="232">
        <v>56.016666666666673</v>
      </c>
      <c r="F458" s="232">
        <v>55.38333333333334</v>
      </c>
      <c r="G458" s="232">
        <v>54.566666666666677</v>
      </c>
      <c r="H458" s="232">
        <v>57.466666666666669</v>
      </c>
      <c r="I458" s="232">
        <v>58.283333333333331</v>
      </c>
      <c r="J458" s="232">
        <v>58.916666666666664</v>
      </c>
      <c r="K458" s="231">
        <v>57.65</v>
      </c>
      <c r="L458" s="231">
        <v>56.2</v>
      </c>
      <c r="M458" s="231">
        <v>13.37764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2270.1</v>
      </c>
      <c r="D459" s="232">
        <v>2300.7000000000003</v>
      </c>
      <c r="E459" s="232">
        <v>2211.4000000000005</v>
      </c>
      <c r="F459" s="232">
        <v>2152.7000000000003</v>
      </c>
      <c r="G459" s="232">
        <v>2063.4000000000005</v>
      </c>
      <c r="H459" s="232">
        <v>2359.4000000000005</v>
      </c>
      <c r="I459" s="232">
        <v>2448.7000000000007</v>
      </c>
      <c r="J459" s="232">
        <v>2507.4000000000005</v>
      </c>
      <c r="K459" s="231">
        <v>2390</v>
      </c>
      <c r="L459" s="231">
        <v>2242</v>
      </c>
      <c r="M459" s="231">
        <v>0.26839000000000002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1095.6500000000001</v>
      </c>
      <c r="D460" s="232">
        <v>1097.3166666666666</v>
      </c>
      <c r="E460" s="232">
        <v>1084.7833333333333</v>
      </c>
      <c r="F460" s="232">
        <v>1073.9166666666667</v>
      </c>
      <c r="G460" s="232">
        <v>1061.3833333333334</v>
      </c>
      <c r="H460" s="232">
        <v>1108.1833333333332</v>
      </c>
      <c r="I460" s="232">
        <v>1120.7166666666665</v>
      </c>
      <c r="J460" s="232">
        <v>1131.583333333333</v>
      </c>
      <c r="K460" s="231">
        <v>1109.8499999999999</v>
      </c>
      <c r="L460" s="231">
        <v>1086.45</v>
      </c>
      <c r="M460" s="231">
        <v>33.549489999999999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582.04999999999995</v>
      </c>
      <c r="D461" s="232">
        <v>585.19999999999993</v>
      </c>
      <c r="E461" s="232">
        <v>575.94999999999982</v>
      </c>
      <c r="F461" s="232">
        <v>569.84999999999991</v>
      </c>
      <c r="G461" s="232">
        <v>560.5999999999998</v>
      </c>
      <c r="H461" s="232">
        <v>591.29999999999984</v>
      </c>
      <c r="I461" s="232">
        <v>600.55000000000007</v>
      </c>
      <c r="J461" s="232">
        <v>606.64999999999986</v>
      </c>
      <c r="K461" s="231">
        <v>594.45000000000005</v>
      </c>
      <c r="L461" s="231">
        <v>579.1</v>
      </c>
      <c r="M461" s="231">
        <v>2.48428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104.55</v>
      </c>
      <c r="D462" s="232">
        <v>103.48333333333333</v>
      </c>
      <c r="E462" s="232">
        <v>101.06666666666666</v>
      </c>
      <c r="F462" s="232">
        <v>97.583333333333329</v>
      </c>
      <c r="G462" s="232">
        <v>95.166666666666657</v>
      </c>
      <c r="H462" s="232">
        <v>106.96666666666667</v>
      </c>
      <c r="I462" s="232">
        <v>109.38333333333333</v>
      </c>
      <c r="J462" s="232">
        <v>112.86666666666667</v>
      </c>
      <c r="K462" s="231">
        <v>105.9</v>
      </c>
      <c r="L462" s="231">
        <v>100</v>
      </c>
      <c r="M462" s="231">
        <v>8.6709200000000006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725.55</v>
      </c>
      <c r="D463" s="232">
        <v>723.85</v>
      </c>
      <c r="E463" s="232">
        <v>718.75</v>
      </c>
      <c r="F463" s="232">
        <v>711.94999999999993</v>
      </c>
      <c r="G463" s="232">
        <v>706.84999999999991</v>
      </c>
      <c r="H463" s="232">
        <v>730.65000000000009</v>
      </c>
      <c r="I463" s="232">
        <v>735.75000000000023</v>
      </c>
      <c r="J463" s="232">
        <v>742.55000000000018</v>
      </c>
      <c r="K463" s="231">
        <v>728.95</v>
      </c>
      <c r="L463" s="231">
        <v>717.05</v>
      </c>
      <c r="M463" s="231">
        <v>2.5102799999999998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2281</v>
      </c>
      <c r="D464" s="232">
        <v>2274.3000000000002</v>
      </c>
      <c r="E464" s="232">
        <v>2259.7500000000005</v>
      </c>
      <c r="F464" s="232">
        <v>2238.5000000000005</v>
      </c>
      <c r="G464" s="232">
        <v>2223.9500000000007</v>
      </c>
      <c r="H464" s="232">
        <v>2295.5500000000002</v>
      </c>
      <c r="I464" s="232">
        <v>2310.0999999999995</v>
      </c>
      <c r="J464" s="232">
        <v>2331.35</v>
      </c>
      <c r="K464" s="231">
        <v>2288.85</v>
      </c>
      <c r="L464" s="231">
        <v>2253.0500000000002</v>
      </c>
      <c r="M464" s="231">
        <v>0.22964000000000001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455.75</v>
      </c>
      <c r="D465" s="232">
        <v>457.93333333333334</v>
      </c>
      <c r="E465" s="232">
        <v>449.81666666666666</v>
      </c>
      <c r="F465" s="232">
        <v>443.88333333333333</v>
      </c>
      <c r="G465" s="232">
        <v>435.76666666666665</v>
      </c>
      <c r="H465" s="232">
        <v>463.86666666666667</v>
      </c>
      <c r="I465" s="232">
        <v>471.98333333333335</v>
      </c>
      <c r="J465" s="232">
        <v>477.91666666666669</v>
      </c>
      <c r="K465" s="231">
        <v>466.05</v>
      </c>
      <c r="L465" s="231">
        <v>452</v>
      </c>
      <c r="M465" s="231">
        <v>0.30846000000000001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2766</v>
      </c>
      <c r="D466" s="232">
        <v>2758.6666666666665</v>
      </c>
      <c r="E466" s="232">
        <v>2737.333333333333</v>
      </c>
      <c r="F466" s="232">
        <v>2708.6666666666665</v>
      </c>
      <c r="G466" s="232">
        <v>2687.333333333333</v>
      </c>
      <c r="H466" s="232">
        <v>2787.333333333333</v>
      </c>
      <c r="I466" s="232">
        <v>2808.6666666666661</v>
      </c>
      <c r="J466" s="232">
        <v>2837.333333333333</v>
      </c>
      <c r="K466" s="231">
        <v>2780</v>
      </c>
      <c r="L466" s="231">
        <v>2730</v>
      </c>
      <c r="M466" s="231">
        <v>0.26801000000000003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2514.0500000000002</v>
      </c>
      <c r="D467" s="232">
        <v>2501.2166666666667</v>
      </c>
      <c r="E467" s="232">
        <v>2480.8833333333332</v>
      </c>
      <c r="F467" s="232">
        <v>2447.7166666666667</v>
      </c>
      <c r="G467" s="232">
        <v>2427.3833333333332</v>
      </c>
      <c r="H467" s="232">
        <v>2534.3833333333332</v>
      </c>
      <c r="I467" s="232">
        <v>2554.7166666666662</v>
      </c>
      <c r="J467" s="232">
        <v>2587.8833333333332</v>
      </c>
      <c r="K467" s="231">
        <v>2521.5500000000002</v>
      </c>
      <c r="L467" s="231">
        <v>2468.0500000000002</v>
      </c>
      <c r="M467" s="231">
        <v>16.521070000000002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1515</v>
      </c>
      <c r="D468" s="232">
        <v>1517.0166666666667</v>
      </c>
      <c r="E468" s="232">
        <v>1502.0333333333333</v>
      </c>
      <c r="F468" s="232">
        <v>1489.0666666666666</v>
      </c>
      <c r="G468" s="232">
        <v>1474.0833333333333</v>
      </c>
      <c r="H468" s="232">
        <v>1529.9833333333333</v>
      </c>
      <c r="I468" s="232">
        <v>1544.9666666666665</v>
      </c>
      <c r="J468" s="232">
        <v>1557.9333333333334</v>
      </c>
      <c r="K468" s="231">
        <v>1532</v>
      </c>
      <c r="L468" s="231">
        <v>1504.05</v>
      </c>
      <c r="M468" s="231">
        <v>2.2089300000000001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519.15</v>
      </c>
      <c r="D469" s="232">
        <v>523.6</v>
      </c>
      <c r="E469" s="232">
        <v>512.5</v>
      </c>
      <c r="F469" s="232">
        <v>505.85</v>
      </c>
      <c r="G469" s="232">
        <v>494.75</v>
      </c>
      <c r="H469" s="232">
        <v>530.25</v>
      </c>
      <c r="I469" s="232">
        <v>541.35000000000014</v>
      </c>
      <c r="J469" s="232">
        <v>548</v>
      </c>
      <c r="K469" s="231">
        <v>534.70000000000005</v>
      </c>
      <c r="L469" s="231">
        <v>516.95000000000005</v>
      </c>
      <c r="M469" s="231">
        <v>4.1125400000000001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630.04999999999995</v>
      </c>
      <c r="D470" s="232">
        <v>625.83333333333337</v>
      </c>
      <c r="E470" s="232">
        <v>620.2166666666667</v>
      </c>
      <c r="F470" s="232">
        <v>610.38333333333333</v>
      </c>
      <c r="G470" s="232">
        <v>604.76666666666665</v>
      </c>
      <c r="H470" s="232">
        <v>635.66666666666674</v>
      </c>
      <c r="I470" s="232">
        <v>641.2833333333333</v>
      </c>
      <c r="J470" s="232">
        <v>651.11666666666679</v>
      </c>
      <c r="K470" s="231">
        <v>631.45000000000005</v>
      </c>
      <c r="L470" s="231">
        <v>616</v>
      </c>
      <c r="M470" s="231">
        <v>0.31226999999999999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1321.55</v>
      </c>
      <c r="D471" s="232">
        <v>1331.1166666666668</v>
      </c>
      <c r="E471" s="232">
        <v>1308.4833333333336</v>
      </c>
      <c r="F471" s="232">
        <v>1295.4166666666667</v>
      </c>
      <c r="G471" s="232">
        <v>1272.7833333333335</v>
      </c>
      <c r="H471" s="232">
        <v>1344.1833333333336</v>
      </c>
      <c r="I471" s="232">
        <v>1366.8166666666668</v>
      </c>
      <c r="J471" s="232">
        <v>1379.8833333333337</v>
      </c>
      <c r="K471" s="231">
        <v>1353.75</v>
      </c>
      <c r="L471" s="231">
        <v>1318.05</v>
      </c>
      <c r="M471" s="231">
        <v>3.1891099999999999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27.15</v>
      </c>
      <c r="D472" s="232">
        <v>27.45</v>
      </c>
      <c r="E472" s="232">
        <v>26.599999999999998</v>
      </c>
      <c r="F472" s="232">
        <v>26.049999999999997</v>
      </c>
      <c r="G472" s="232">
        <v>25.199999999999996</v>
      </c>
      <c r="H472" s="232">
        <v>28</v>
      </c>
      <c r="I472" s="232">
        <v>28.85</v>
      </c>
      <c r="J472" s="232">
        <v>29.400000000000002</v>
      </c>
      <c r="K472" s="231">
        <v>28.3</v>
      </c>
      <c r="L472" s="231">
        <v>26.9</v>
      </c>
      <c r="M472" s="231">
        <v>84.401939999999996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273.39999999999998</v>
      </c>
      <c r="D473" s="232">
        <v>274.25</v>
      </c>
      <c r="E473" s="232">
        <v>271.14999999999998</v>
      </c>
      <c r="F473" s="232">
        <v>268.89999999999998</v>
      </c>
      <c r="G473" s="232">
        <v>265.79999999999995</v>
      </c>
      <c r="H473" s="232">
        <v>276.5</v>
      </c>
      <c r="I473" s="232">
        <v>279.60000000000002</v>
      </c>
      <c r="J473" s="232">
        <v>281.85000000000002</v>
      </c>
      <c r="K473" s="231">
        <v>277.35000000000002</v>
      </c>
      <c r="L473" s="231">
        <v>272</v>
      </c>
      <c r="M473" s="231">
        <v>1.8731800000000001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295</v>
      </c>
      <c r="D474" s="232">
        <v>297.68333333333334</v>
      </c>
      <c r="E474" s="232">
        <v>288.66666666666669</v>
      </c>
      <c r="F474" s="232">
        <v>282.33333333333337</v>
      </c>
      <c r="G474" s="232">
        <v>273.31666666666672</v>
      </c>
      <c r="H474" s="232">
        <v>304.01666666666665</v>
      </c>
      <c r="I474" s="232">
        <v>313.0333333333333</v>
      </c>
      <c r="J474" s="232">
        <v>319.36666666666662</v>
      </c>
      <c r="K474" s="231">
        <v>306.7</v>
      </c>
      <c r="L474" s="231">
        <v>291.35000000000002</v>
      </c>
      <c r="M474" s="231">
        <v>9.7601800000000001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2489.1</v>
      </c>
      <c r="D475" s="232">
        <v>2501.4</v>
      </c>
      <c r="E475" s="232">
        <v>2460.8000000000002</v>
      </c>
      <c r="F475" s="232">
        <v>2432.5</v>
      </c>
      <c r="G475" s="232">
        <v>2391.9</v>
      </c>
      <c r="H475" s="232">
        <v>2529.7000000000003</v>
      </c>
      <c r="I475" s="232">
        <v>2570.2999999999997</v>
      </c>
      <c r="J475" s="232">
        <v>2598.6000000000004</v>
      </c>
      <c r="K475" s="231">
        <v>2542</v>
      </c>
      <c r="L475" s="231">
        <v>2473.1</v>
      </c>
      <c r="M475" s="231">
        <v>1.7776799999999999</v>
      </c>
      <c r="N475" s="1"/>
      <c r="O475" s="1"/>
    </row>
    <row r="476" spans="1:15" ht="12.75" customHeight="1">
      <c r="A476" s="30">
        <v>466</v>
      </c>
      <c r="B476" s="217" t="s">
        <v>1020</v>
      </c>
      <c r="C476" s="231">
        <v>24.85</v>
      </c>
      <c r="D476" s="232">
        <v>24.733333333333334</v>
      </c>
      <c r="E476" s="232">
        <v>24.416666666666668</v>
      </c>
      <c r="F476" s="232">
        <v>23.983333333333334</v>
      </c>
      <c r="G476" s="232">
        <v>23.666666666666668</v>
      </c>
      <c r="H476" s="232">
        <v>25.166666666666668</v>
      </c>
      <c r="I476" s="232">
        <v>25.483333333333331</v>
      </c>
      <c r="J476" s="232">
        <v>25.916666666666668</v>
      </c>
      <c r="K476" s="231">
        <v>25.05</v>
      </c>
      <c r="L476" s="231">
        <v>24.3</v>
      </c>
      <c r="M476" s="231">
        <v>71.650270000000006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347.15</v>
      </c>
      <c r="D477" s="232">
        <v>345.38333333333338</v>
      </c>
      <c r="E477" s="232">
        <v>339.76666666666677</v>
      </c>
      <c r="F477" s="232">
        <v>332.38333333333338</v>
      </c>
      <c r="G477" s="232">
        <v>326.76666666666677</v>
      </c>
      <c r="H477" s="232">
        <v>352.76666666666677</v>
      </c>
      <c r="I477" s="232">
        <v>358.38333333333344</v>
      </c>
      <c r="J477" s="232">
        <v>365.76666666666677</v>
      </c>
      <c r="K477" s="231">
        <v>351</v>
      </c>
      <c r="L477" s="231">
        <v>338</v>
      </c>
      <c r="M477" s="231">
        <v>2.5396800000000002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451.2</v>
      </c>
      <c r="D478" s="232">
        <v>456.8</v>
      </c>
      <c r="E478" s="232">
        <v>439.40000000000003</v>
      </c>
      <c r="F478" s="232">
        <v>427.6</v>
      </c>
      <c r="G478" s="232">
        <v>410.20000000000005</v>
      </c>
      <c r="H478" s="232">
        <v>468.6</v>
      </c>
      <c r="I478" s="232">
        <v>486</v>
      </c>
      <c r="J478" s="232">
        <v>497.8</v>
      </c>
      <c r="K478" s="231">
        <v>474.2</v>
      </c>
      <c r="L478" s="231">
        <v>445</v>
      </c>
      <c r="M478" s="231">
        <v>5.4552899999999998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708.15</v>
      </c>
      <c r="D479" s="232">
        <v>710.93333333333339</v>
      </c>
      <c r="E479" s="232">
        <v>701.86666666666679</v>
      </c>
      <c r="F479" s="232">
        <v>695.58333333333337</v>
      </c>
      <c r="G479" s="232">
        <v>686.51666666666677</v>
      </c>
      <c r="H479" s="232">
        <v>717.21666666666681</v>
      </c>
      <c r="I479" s="232">
        <v>726.28333333333342</v>
      </c>
      <c r="J479" s="232">
        <v>732.56666666666683</v>
      </c>
      <c r="K479" s="231">
        <v>720</v>
      </c>
      <c r="L479" s="231">
        <v>704.65</v>
      </c>
      <c r="M479" s="231">
        <v>8.3899100000000004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675</v>
      </c>
      <c r="D480" s="232">
        <v>671.43333333333328</v>
      </c>
      <c r="E480" s="232">
        <v>653.56666666666661</v>
      </c>
      <c r="F480" s="232">
        <v>632.13333333333333</v>
      </c>
      <c r="G480" s="232">
        <v>614.26666666666665</v>
      </c>
      <c r="H480" s="232">
        <v>692.86666666666656</v>
      </c>
      <c r="I480" s="232">
        <v>710.73333333333312</v>
      </c>
      <c r="J480" s="232">
        <v>732.16666666666652</v>
      </c>
      <c r="K480" s="231">
        <v>689.3</v>
      </c>
      <c r="L480" s="231">
        <v>650</v>
      </c>
      <c r="M480" s="231">
        <v>18.39575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7352.75</v>
      </c>
      <c r="D481" s="232">
        <v>7316.6166666666659</v>
      </c>
      <c r="E481" s="232">
        <v>7273.2333333333318</v>
      </c>
      <c r="F481" s="232">
        <v>7193.7166666666662</v>
      </c>
      <c r="G481" s="232">
        <v>7150.3333333333321</v>
      </c>
      <c r="H481" s="232">
        <v>7396.1333333333314</v>
      </c>
      <c r="I481" s="232">
        <v>7439.5166666666646</v>
      </c>
      <c r="J481" s="232">
        <v>7519.033333333331</v>
      </c>
      <c r="K481" s="231">
        <v>7360</v>
      </c>
      <c r="L481" s="231">
        <v>7237.1</v>
      </c>
      <c r="M481" s="231">
        <v>3.5052400000000001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64.95</v>
      </c>
      <c r="D482" s="232">
        <v>64.5</v>
      </c>
      <c r="E482" s="232">
        <v>63.8</v>
      </c>
      <c r="F482" s="232">
        <v>62.65</v>
      </c>
      <c r="G482" s="232">
        <v>61.949999999999996</v>
      </c>
      <c r="H482" s="232">
        <v>65.650000000000006</v>
      </c>
      <c r="I482" s="232">
        <v>66.349999999999994</v>
      </c>
      <c r="J482" s="232">
        <v>67.5</v>
      </c>
      <c r="K482" s="231">
        <v>65.2</v>
      </c>
      <c r="L482" s="231">
        <v>63.35</v>
      </c>
      <c r="M482" s="231">
        <v>81.829520000000002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1437.9</v>
      </c>
      <c r="D483" s="232">
        <v>1440.9666666666665</v>
      </c>
      <c r="E483" s="232">
        <v>1430.9333333333329</v>
      </c>
      <c r="F483" s="232">
        <v>1423.9666666666665</v>
      </c>
      <c r="G483" s="232">
        <v>1413.9333333333329</v>
      </c>
      <c r="H483" s="232">
        <v>1447.9333333333329</v>
      </c>
      <c r="I483" s="232">
        <v>1457.9666666666662</v>
      </c>
      <c r="J483" s="232">
        <v>1464.9333333333329</v>
      </c>
      <c r="K483" s="231">
        <v>1451</v>
      </c>
      <c r="L483" s="231">
        <v>1434</v>
      </c>
      <c r="M483" s="231">
        <v>1.20648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770.05</v>
      </c>
      <c r="D484" s="242">
        <v>767.91666666666663</v>
      </c>
      <c r="E484" s="242">
        <v>763.33333333333326</v>
      </c>
      <c r="F484" s="242">
        <v>756.61666666666667</v>
      </c>
      <c r="G484" s="242">
        <v>752.0333333333333</v>
      </c>
      <c r="H484" s="242">
        <v>774.63333333333321</v>
      </c>
      <c r="I484" s="242">
        <v>779.21666666666647</v>
      </c>
      <c r="J484" s="241">
        <v>785.93333333333317</v>
      </c>
      <c r="K484" s="241">
        <v>772.5</v>
      </c>
      <c r="L484" s="241">
        <v>761.2</v>
      </c>
      <c r="M484" s="217">
        <v>6.6897900000000003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248.35</v>
      </c>
      <c r="D485" s="242">
        <v>247.7166666666667</v>
      </c>
      <c r="E485" s="242">
        <v>245.93333333333339</v>
      </c>
      <c r="F485" s="242">
        <v>243.51666666666671</v>
      </c>
      <c r="G485" s="242">
        <v>241.73333333333341</v>
      </c>
      <c r="H485" s="242">
        <v>250.13333333333338</v>
      </c>
      <c r="I485" s="242">
        <v>251.91666666666669</v>
      </c>
      <c r="J485" s="241">
        <v>254.33333333333337</v>
      </c>
      <c r="K485" s="241">
        <v>249.5</v>
      </c>
      <c r="L485" s="241">
        <v>245.3</v>
      </c>
      <c r="M485" s="217">
        <v>0.98551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2285.3000000000002</v>
      </c>
      <c r="D486" s="232">
        <v>2275.9500000000003</v>
      </c>
      <c r="E486" s="232">
        <v>2259.4000000000005</v>
      </c>
      <c r="F486" s="232">
        <v>2233.5000000000005</v>
      </c>
      <c r="G486" s="232">
        <v>2216.9500000000007</v>
      </c>
      <c r="H486" s="232">
        <v>2301.8500000000004</v>
      </c>
      <c r="I486" s="232">
        <v>2318.4000000000005</v>
      </c>
      <c r="J486" s="232">
        <v>2344.3000000000002</v>
      </c>
      <c r="K486" s="231">
        <v>2292.5</v>
      </c>
      <c r="L486" s="231">
        <v>2250.0500000000002</v>
      </c>
      <c r="M486" s="231">
        <v>8.4529999999999994E-2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570.1</v>
      </c>
      <c r="D487" s="242">
        <v>569.86666666666667</v>
      </c>
      <c r="E487" s="242">
        <v>565.23333333333335</v>
      </c>
      <c r="F487" s="242">
        <v>560.36666666666667</v>
      </c>
      <c r="G487" s="242">
        <v>555.73333333333335</v>
      </c>
      <c r="H487" s="242">
        <v>574.73333333333335</v>
      </c>
      <c r="I487" s="242">
        <v>579.36666666666679</v>
      </c>
      <c r="J487" s="241">
        <v>584.23333333333335</v>
      </c>
      <c r="K487" s="241">
        <v>574.5</v>
      </c>
      <c r="L487" s="241">
        <v>565</v>
      </c>
      <c r="M487" s="217">
        <v>1.7603200000000001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298.14999999999998</v>
      </c>
      <c r="D488" s="232">
        <v>301.25</v>
      </c>
      <c r="E488" s="232">
        <v>293.85000000000002</v>
      </c>
      <c r="F488" s="232">
        <v>289.55</v>
      </c>
      <c r="G488" s="232">
        <v>282.15000000000003</v>
      </c>
      <c r="H488" s="232">
        <v>305.55</v>
      </c>
      <c r="I488" s="232">
        <v>312.95</v>
      </c>
      <c r="J488" s="232">
        <v>317.25</v>
      </c>
      <c r="K488" s="231">
        <v>308.64999999999998</v>
      </c>
      <c r="L488" s="231">
        <v>296.95</v>
      </c>
      <c r="M488" s="231">
        <v>2.2597499999999999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292.95</v>
      </c>
      <c r="D489" s="242">
        <v>294.51666666666671</v>
      </c>
      <c r="E489" s="232">
        <v>290.03333333333342</v>
      </c>
      <c r="F489" s="232">
        <v>287.11666666666673</v>
      </c>
      <c r="G489" s="232">
        <v>282.63333333333344</v>
      </c>
      <c r="H489" s="232">
        <v>297.43333333333339</v>
      </c>
      <c r="I489" s="232">
        <v>301.91666666666663</v>
      </c>
      <c r="J489" s="232">
        <v>304.83333333333337</v>
      </c>
      <c r="K489" s="231">
        <v>299</v>
      </c>
      <c r="L489" s="231">
        <v>291.60000000000002</v>
      </c>
      <c r="M489" s="231">
        <v>1.23417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266.10000000000002</v>
      </c>
      <c r="D490" s="232">
        <v>268.83333333333331</v>
      </c>
      <c r="E490" s="232">
        <v>261.41666666666663</v>
      </c>
      <c r="F490" s="232">
        <v>256.73333333333329</v>
      </c>
      <c r="G490" s="232">
        <v>249.31666666666661</v>
      </c>
      <c r="H490" s="232">
        <v>273.51666666666665</v>
      </c>
      <c r="I490" s="232">
        <v>280.93333333333328</v>
      </c>
      <c r="J490" s="232">
        <v>285.61666666666667</v>
      </c>
      <c r="K490" s="231">
        <v>276.25</v>
      </c>
      <c r="L490" s="231">
        <v>264.14999999999998</v>
      </c>
      <c r="M490" s="231">
        <v>1.0294099999999999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1343.45</v>
      </c>
      <c r="D491" s="242">
        <v>1332.1333333333332</v>
      </c>
      <c r="E491" s="232">
        <v>1314.2666666666664</v>
      </c>
      <c r="F491" s="232">
        <v>1285.0833333333333</v>
      </c>
      <c r="G491" s="232">
        <v>1267.2166666666665</v>
      </c>
      <c r="H491" s="232">
        <v>1361.3166666666664</v>
      </c>
      <c r="I491" s="232">
        <v>1379.1833333333332</v>
      </c>
      <c r="J491" s="232">
        <v>1408.3666666666663</v>
      </c>
      <c r="K491" s="231">
        <v>1350</v>
      </c>
      <c r="L491" s="231">
        <v>1302.95</v>
      </c>
      <c r="M491" s="231">
        <v>8.4187100000000008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1140.1500000000001</v>
      </c>
      <c r="D492" s="232">
        <v>1140.6500000000001</v>
      </c>
      <c r="E492" s="232">
        <v>1131.4000000000001</v>
      </c>
      <c r="F492" s="232">
        <v>1122.6500000000001</v>
      </c>
      <c r="G492" s="232">
        <v>1113.4000000000001</v>
      </c>
      <c r="H492" s="232">
        <v>1149.4000000000001</v>
      </c>
      <c r="I492" s="232">
        <v>1158.6500000000001</v>
      </c>
      <c r="J492" s="232">
        <v>1167.4000000000001</v>
      </c>
      <c r="K492" s="231">
        <v>1149.9000000000001</v>
      </c>
      <c r="L492" s="231">
        <v>1131.9000000000001</v>
      </c>
      <c r="M492" s="231">
        <v>0.51927000000000001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283.7</v>
      </c>
      <c r="D493" s="242">
        <v>283.09999999999997</v>
      </c>
      <c r="E493" s="232">
        <v>281.79999999999995</v>
      </c>
      <c r="F493" s="232">
        <v>279.89999999999998</v>
      </c>
      <c r="G493" s="232">
        <v>278.59999999999997</v>
      </c>
      <c r="H493" s="232">
        <v>284.99999999999994</v>
      </c>
      <c r="I493" s="232">
        <v>286.3</v>
      </c>
      <c r="J493" s="232">
        <v>288.19999999999993</v>
      </c>
      <c r="K493" s="231">
        <v>284.39999999999998</v>
      </c>
      <c r="L493" s="231">
        <v>281.2</v>
      </c>
      <c r="M493" s="231">
        <v>46.62762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387.45</v>
      </c>
      <c r="D494" s="232">
        <v>386.66666666666669</v>
      </c>
      <c r="E494" s="232">
        <v>380.78333333333336</v>
      </c>
      <c r="F494" s="232">
        <v>374.11666666666667</v>
      </c>
      <c r="G494" s="232">
        <v>368.23333333333335</v>
      </c>
      <c r="H494" s="232">
        <v>393.33333333333337</v>
      </c>
      <c r="I494" s="232">
        <v>399.2166666666667</v>
      </c>
      <c r="J494" s="232">
        <v>405.88333333333338</v>
      </c>
      <c r="K494" s="231">
        <v>392.55</v>
      </c>
      <c r="L494" s="231">
        <v>380</v>
      </c>
      <c r="M494" s="231">
        <v>1.6325700000000001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1724.9</v>
      </c>
      <c r="D495" s="242">
        <v>1720.0833333333333</v>
      </c>
      <c r="E495" s="232">
        <v>1697.3666666666666</v>
      </c>
      <c r="F495" s="232">
        <v>1669.8333333333333</v>
      </c>
      <c r="G495" s="232">
        <v>1647.1166666666666</v>
      </c>
      <c r="H495" s="232">
        <v>1747.6166666666666</v>
      </c>
      <c r="I495" s="232">
        <v>1770.3333333333333</v>
      </c>
      <c r="J495" s="232">
        <v>1797.8666666666666</v>
      </c>
      <c r="K495" s="231">
        <v>1742.8</v>
      </c>
      <c r="L495" s="231">
        <v>1692.55</v>
      </c>
      <c r="M495" s="231">
        <v>1.09663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6.3</v>
      </c>
      <c r="D496" s="242">
        <v>6.333333333333333</v>
      </c>
      <c r="E496" s="232">
        <v>6.2666666666666657</v>
      </c>
      <c r="F496" s="232">
        <v>6.2333333333333325</v>
      </c>
      <c r="G496" s="232">
        <v>6.1666666666666652</v>
      </c>
      <c r="H496" s="232">
        <v>6.3666666666666663</v>
      </c>
      <c r="I496" s="232">
        <v>6.4333333333333345</v>
      </c>
      <c r="J496" s="232">
        <v>6.4666666666666668</v>
      </c>
      <c r="K496" s="231">
        <v>6.4</v>
      </c>
      <c r="L496" s="231">
        <v>6.3</v>
      </c>
      <c r="M496" s="231">
        <v>503.71395000000001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836.65</v>
      </c>
      <c r="D497" s="242">
        <v>843.34999999999991</v>
      </c>
      <c r="E497" s="232">
        <v>827.39999999999986</v>
      </c>
      <c r="F497" s="232">
        <v>818.15</v>
      </c>
      <c r="G497" s="232">
        <v>802.19999999999993</v>
      </c>
      <c r="H497" s="232">
        <v>852.5999999999998</v>
      </c>
      <c r="I497" s="232">
        <v>868.54999999999984</v>
      </c>
      <c r="J497" s="232">
        <v>877.79999999999973</v>
      </c>
      <c r="K497" s="231">
        <v>859.3</v>
      </c>
      <c r="L497" s="231">
        <v>834.1</v>
      </c>
      <c r="M497" s="231">
        <v>15.565939999999999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195.05</v>
      </c>
      <c r="D498" s="242">
        <v>195.46666666666667</v>
      </c>
      <c r="E498" s="232">
        <v>193.58333333333334</v>
      </c>
      <c r="F498" s="232">
        <v>192.11666666666667</v>
      </c>
      <c r="G498" s="232">
        <v>190.23333333333335</v>
      </c>
      <c r="H498" s="232">
        <v>196.93333333333334</v>
      </c>
      <c r="I498" s="232">
        <v>198.81666666666666</v>
      </c>
      <c r="J498" s="232">
        <v>200.28333333333333</v>
      </c>
      <c r="K498" s="231">
        <v>197.35</v>
      </c>
      <c r="L498" s="231">
        <v>194</v>
      </c>
      <c r="M498" s="231">
        <v>3.9457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67.650000000000006</v>
      </c>
      <c r="D499" s="242">
        <v>66.533333333333331</v>
      </c>
      <c r="E499" s="232">
        <v>64.266666666666666</v>
      </c>
      <c r="F499" s="232">
        <v>60.883333333333333</v>
      </c>
      <c r="G499" s="232">
        <v>58.616666666666667</v>
      </c>
      <c r="H499" s="232">
        <v>69.916666666666657</v>
      </c>
      <c r="I499" s="232">
        <v>72.183333333333309</v>
      </c>
      <c r="J499" s="232">
        <v>75.566666666666663</v>
      </c>
      <c r="K499" s="231">
        <v>68.8</v>
      </c>
      <c r="L499" s="231">
        <v>63.15</v>
      </c>
      <c r="M499" s="231">
        <v>36.523440000000001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678.55</v>
      </c>
      <c r="D500" s="242">
        <v>682.30000000000007</v>
      </c>
      <c r="E500" s="232">
        <v>671.25000000000011</v>
      </c>
      <c r="F500" s="232">
        <v>663.95</v>
      </c>
      <c r="G500" s="232">
        <v>652.90000000000009</v>
      </c>
      <c r="H500" s="232">
        <v>689.60000000000014</v>
      </c>
      <c r="I500" s="232">
        <v>700.65000000000009</v>
      </c>
      <c r="J500" s="232">
        <v>707.95000000000016</v>
      </c>
      <c r="K500" s="231">
        <v>693.35</v>
      </c>
      <c r="L500" s="231">
        <v>675</v>
      </c>
      <c r="M500" s="231">
        <v>0.56189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1340.2</v>
      </c>
      <c r="D501" s="242">
        <v>1335.8166666666666</v>
      </c>
      <c r="E501" s="232">
        <v>1327.1333333333332</v>
      </c>
      <c r="F501" s="232">
        <v>1314.0666666666666</v>
      </c>
      <c r="G501" s="232">
        <v>1305.3833333333332</v>
      </c>
      <c r="H501" s="232">
        <v>1348.8833333333332</v>
      </c>
      <c r="I501" s="232">
        <v>1357.5666666666666</v>
      </c>
      <c r="J501" s="232">
        <v>1370.6333333333332</v>
      </c>
      <c r="K501" s="231">
        <v>1344.5</v>
      </c>
      <c r="L501" s="231">
        <v>1322.75</v>
      </c>
      <c r="M501" s="231">
        <v>0.58540999999999999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366.4</v>
      </c>
      <c r="D502" s="242">
        <v>367.36666666666662</v>
      </c>
      <c r="E502" s="232">
        <v>364.48333333333323</v>
      </c>
      <c r="F502" s="232">
        <v>362.56666666666661</v>
      </c>
      <c r="G502" s="232">
        <v>359.68333333333322</v>
      </c>
      <c r="H502" s="232">
        <v>369.28333333333325</v>
      </c>
      <c r="I502" s="232">
        <v>372.16666666666657</v>
      </c>
      <c r="J502" s="232">
        <v>374.08333333333326</v>
      </c>
      <c r="K502" s="231">
        <v>370.25</v>
      </c>
      <c r="L502" s="231">
        <v>365.45</v>
      </c>
      <c r="M502" s="231">
        <v>36.055759999999999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171.1</v>
      </c>
      <c r="D503" s="242">
        <v>170.63333333333333</v>
      </c>
      <c r="E503" s="232">
        <v>167.46666666666664</v>
      </c>
      <c r="F503" s="232">
        <v>163.83333333333331</v>
      </c>
      <c r="G503" s="232">
        <v>160.66666666666663</v>
      </c>
      <c r="H503" s="232">
        <v>174.26666666666665</v>
      </c>
      <c r="I503" s="232">
        <v>177.43333333333334</v>
      </c>
      <c r="J503" s="232">
        <v>181.06666666666666</v>
      </c>
      <c r="K503" s="231">
        <v>173.8</v>
      </c>
      <c r="L503" s="231">
        <v>167</v>
      </c>
      <c r="M503" s="231">
        <v>10.113659999999999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15.25</v>
      </c>
      <c r="D504" s="242">
        <v>15.316666666666668</v>
      </c>
      <c r="E504" s="232">
        <v>15.083333333333336</v>
      </c>
      <c r="F504" s="232">
        <v>14.916666666666668</v>
      </c>
      <c r="G504" s="232">
        <v>14.683333333333335</v>
      </c>
      <c r="H504" s="232">
        <v>15.483333333333336</v>
      </c>
      <c r="I504" s="232">
        <v>15.716666666666667</v>
      </c>
      <c r="J504" s="232">
        <v>15.883333333333336</v>
      </c>
      <c r="K504" s="231">
        <v>15.55</v>
      </c>
      <c r="L504" s="231">
        <v>15.15</v>
      </c>
      <c r="M504" s="231">
        <v>1858.6347599999999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10096.950000000001</v>
      </c>
      <c r="D505" s="242">
        <v>10085.5</v>
      </c>
      <c r="E505" s="232">
        <v>9987.0499999999993</v>
      </c>
      <c r="F505" s="232">
        <v>9877.15</v>
      </c>
      <c r="G505" s="232">
        <v>9778.6999999999989</v>
      </c>
      <c r="H505" s="232">
        <v>10195.4</v>
      </c>
      <c r="I505" s="232">
        <v>10293.85</v>
      </c>
      <c r="J505" s="232">
        <v>10403.75</v>
      </c>
      <c r="K505" s="231">
        <v>10183.950000000001</v>
      </c>
      <c r="L505" s="231">
        <v>9975.6</v>
      </c>
      <c r="M505" s="231">
        <v>1.7680000000000001E-2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213.75</v>
      </c>
      <c r="D506" s="232">
        <v>211.86666666666667</v>
      </c>
      <c r="E506" s="232">
        <v>208.38333333333335</v>
      </c>
      <c r="F506" s="232">
        <v>203.01666666666668</v>
      </c>
      <c r="G506" s="232">
        <v>199.53333333333336</v>
      </c>
      <c r="H506" s="232">
        <v>217.23333333333335</v>
      </c>
      <c r="I506" s="232">
        <v>220.7166666666667</v>
      </c>
      <c r="J506" s="231">
        <v>226.08333333333334</v>
      </c>
      <c r="K506" s="231">
        <v>215.35</v>
      </c>
      <c r="L506" s="231">
        <v>206.5</v>
      </c>
      <c r="M506" s="217">
        <v>111.41992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273.05</v>
      </c>
      <c r="D507" s="232">
        <v>273.68333333333334</v>
      </c>
      <c r="E507" s="232">
        <v>270.4666666666667</v>
      </c>
      <c r="F507" s="232">
        <v>267.88333333333338</v>
      </c>
      <c r="G507" s="232">
        <v>264.66666666666674</v>
      </c>
      <c r="H507" s="232">
        <v>276.26666666666665</v>
      </c>
      <c r="I507" s="232">
        <v>279.48333333333323</v>
      </c>
      <c r="J507" s="231">
        <v>282.06666666666661</v>
      </c>
      <c r="K507" s="231">
        <v>276.89999999999998</v>
      </c>
      <c r="L507" s="231">
        <v>271.10000000000002</v>
      </c>
      <c r="M507" s="217">
        <v>7.1849100000000004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53</v>
      </c>
      <c r="D508" s="242">
        <v>53.266666666666673</v>
      </c>
      <c r="E508" s="232">
        <v>52.383333333333347</v>
      </c>
      <c r="F508" s="232">
        <v>51.766666666666673</v>
      </c>
      <c r="G508" s="232">
        <v>50.883333333333347</v>
      </c>
      <c r="H508" s="232">
        <v>53.883333333333347</v>
      </c>
      <c r="I508" s="232">
        <v>54.766666666666673</v>
      </c>
      <c r="J508" s="232">
        <v>55.383333333333347</v>
      </c>
      <c r="K508" s="231">
        <v>54.15</v>
      </c>
      <c r="L508" s="231">
        <v>52.65</v>
      </c>
      <c r="M508" s="231">
        <v>316.32951000000003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478.35</v>
      </c>
      <c r="D509" s="242">
        <v>477.23333333333335</v>
      </c>
      <c r="E509" s="232">
        <v>474.4666666666667</v>
      </c>
      <c r="F509" s="232">
        <v>470.58333333333337</v>
      </c>
      <c r="G509" s="232">
        <v>467.81666666666672</v>
      </c>
      <c r="H509" s="232">
        <v>481.11666666666667</v>
      </c>
      <c r="I509" s="232">
        <v>483.88333333333333</v>
      </c>
      <c r="J509" s="232">
        <v>487.76666666666665</v>
      </c>
      <c r="K509" s="231">
        <v>480</v>
      </c>
      <c r="L509" s="231">
        <v>473.35</v>
      </c>
      <c r="M509" s="231">
        <v>7.9263599999999999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1461.2</v>
      </c>
      <c r="D510" s="232">
        <v>1466.9333333333334</v>
      </c>
      <c r="E510" s="232">
        <v>1453.9166666666667</v>
      </c>
      <c r="F510" s="232">
        <v>1446.6333333333334</v>
      </c>
      <c r="G510" s="232">
        <v>1433.6166666666668</v>
      </c>
      <c r="H510" s="232">
        <v>1474.2166666666667</v>
      </c>
      <c r="I510" s="232">
        <v>1487.2333333333331</v>
      </c>
      <c r="J510" s="231">
        <v>1494.5166666666667</v>
      </c>
      <c r="K510" s="231">
        <v>1479.95</v>
      </c>
      <c r="L510" s="231">
        <v>1459.65</v>
      </c>
      <c r="M510" s="217">
        <v>1.1699299999999999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1396.55</v>
      </c>
      <c r="D511" s="242">
        <v>1389.0166666666664</v>
      </c>
      <c r="E511" s="232">
        <v>1347.4333333333329</v>
      </c>
      <c r="F511" s="232">
        <v>1298.3166666666666</v>
      </c>
      <c r="G511" s="232">
        <v>1256.7333333333331</v>
      </c>
      <c r="H511" s="232">
        <v>1438.1333333333328</v>
      </c>
      <c r="I511" s="232">
        <v>1479.7166666666662</v>
      </c>
      <c r="J511" s="232">
        <v>1528.8333333333326</v>
      </c>
      <c r="K511" s="231">
        <v>1430.6</v>
      </c>
      <c r="L511" s="231">
        <v>1339.9</v>
      </c>
      <c r="M511" s="231">
        <v>1.4176599999999999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0"/>
      <c r="B5" s="381"/>
      <c r="C5" s="380"/>
      <c r="D5" s="38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2" t="s">
        <v>511</v>
      </c>
      <c r="C7" s="381"/>
      <c r="D7" s="7">
        <f>Main!B10</f>
        <v>45007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45006</v>
      </c>
      <c r="B10" s="29">
        <v>539773</v>
      </c>
      <c r="C10" s="28" t="s">
        <v>1089</v>
      </c>
      <c r="D10" s="28" t="s">
        <v>1090</v>
      </c>
      <c r="E10" s="28" t="s">
        <v>520</v>
      </c>
      <c r="F10" s="85">
        <v>1250000</v>
      </c>
      <c r="G10" s="29">
        <v>4.62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45006</v>
      </c>
      <c r="B11" s="29">
        <v>543804</v>
      </c>
      <c r="C11" s="28" t="s">
        <v>1091</v>
      </c>
      <c r="D11" s="28" t="s">
        <v>1092</v>
      </c>
      <c r="E11" s="28" t="s">
        <v>520</v>
      </c>
      <c r="F11" s="85">
        <v>36000</v>
      </c>
      <c r="G11" s="29">
        <v>14.33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45006</v>
      </c>
      <c r="B12" s="29">
        <v>543804</v>
      </c>
      <c r="C12" s="28" t="s">
        <v>1091</v>
      </c>
      <c r="D12" s="28" t="s">
        <v>1068</v>
      </c>
      <c r="E12" s="28" t="s">
        <v>521</v>
      </c>
      <c r="F12" s="85">
        <v>54000</v>
      </c>
      <c r="G12" s="29">
        <v>14.29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45006</v>
      </c>
      <c r="B13" s="29">
        <v>531112</v>
      </c>
      <c r="C13" s="28" t="s">
        <v>1093</v>
      </c>
      <c r="D13" s="28" t="s">
        <v>1094</v>
      </c>
      <c r="E13" s="28" t="s">
        <v>521</v>
      </c>
      <c r="F13" s="85">
        <v>600000</v>
      </c>
      <c r="G13" s="29">
        <v>90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45006</v>
      </c>
      <c r="B14" s="29">
        <v>531112</v>
      </c>
      <c r="C14" s="28" t="s">
        <v>1093</v>
      </c>
      <c r="D14" s="28" t="s">
        <v>1095</v>
      </c>
      <c r="E14" s="28" t="s">
        <v>520</v>
      </c>
      <c r="F14" s="85">
        <v>572761</v>
      </c>
      <c r="G14" s="29">
        <v>90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45006</v>
      </c>
      <c r="B15" s="29">
        <v>539799</v>
      </c>
      <c r="C15" s="28" t="s">
        <v>1096</v>
      </c>
      <c r="D15" s="28" t="s">
        <v>1097</v>
      </c>
      <c r="E15" s="28" t="s">
        <v>520</v>
      </c>
      <c r="F15" s="85">
        <v>176883</v>
      </c>
      <c r="G15" s="29">
        <v>114.87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45006</v>
      </c>
      <c r="B16" s="29">
        <v>539799</v>
      </c>
      <c r="C16" s="28" t="s">
        <v>1096</v>
      </c>
      <c r="D16" s="28" t="s">
        <v>1097</v>
      </c>
      <c r="E16" s="28" t="s">
        <v>521</v>
      </c>
      <c r="F16" s="85">
        <v>450000</v>
      </c>
      <c r="G16" s="29">
        <v>113.15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45006</v>
      </c>
      <c r="B17" s="29">
        <v>539546</v>
      </c>
      <c r="C17" s="28" t="s">
        <v>1098</v>
      </c>
      <c r="D17" s="28" t="s">
        <v>1099</v>
      </c>
      <c r="E17" s="28" t="s">
        <v>520</v>
      </c>
      <c r="F17" s="85">
        <v>56148</v>
      </c>
      <c r="G17" s="29">
        <v>60.78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45006</v>
      </c>
      <c r="B18" s="29">
        <v>539596</v>
      </c>
      <c r="C18" s="28" t="s">
        <v>1029</v>
      </c>
      <c r="D18" s="28" t="s">
        <v>1100</v>
      </c>
      <c r="E18" s="28" t="s">
        <v>520</v>
      </c>
      <c r="F18" s="85">
        <v>36510</v>
      </c>
      <c r="G18" s="29">
        <v>19.63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45006</v>
      </c>
      <c r="B19" s="29">
        <v>539596</v>
      </c>
      <c r="C19" s="28" t="s">
        <v>1029</v>
      </c>
      <c r="D19" s="28" t="s">
        <v>1100</v>
      </c>
      <c r="E19" s="28" t="s">
        <v>521</v>
      </c>
      <c r="F19" s="85">
        <v>54510</v>
      </c>
      <c r="G19" s="29">
        <v>19.63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45006</v>
      </c>
      <c r="B20" s="29">
        <v>539596</v>
      </c>
      <c r="C20" s="28" t="s">
        <v>1029</v>
      </c>
      <c r="D20" s="28" t="s">
        <v>1030</v>
      </c>
      <c r="E20" s="28" t="s">
        <v>521</v>
      </c>
      <c r="F20" s="85">
        <v>125000</v>
      </c>
      <c r="G20" s="29">
        <v>19.63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45006</v>
      </c>
      <c r="B21" s="29">
        <v>539596</v>
      </c>
      <c r="C21" s="28" t="s">
        <v>1029</v>
      </c>
      <c r="D21" s="28" t="s">
        <v>1101</v>
      </c>
      <c r="E21" s="28" t="s">
        <v>520</v>
      </c>
      <c r="F21" s="85">
        <v>100000</v>
      </c>
      <c r="G21" s="29">
        <v>19.63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45006</v>
      </c>
      <c r="B22" s="29">
        <v>539596</v>
      </c>
      <c r="C22" s="28" t="s">
        <v>1029</v>
      </c>
      <c r="D22" s="28" t="s">
        <v>1102</v>
      </c>
      <c r="E22" s="28" t="s">
        <v>521</v>
      </c>
      <c r="F22" s="85">
        <v>59990</v>
      </c>
      <c r="G22" s="29">
        <v>19.63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45006</v>
      </c>
      <c r="B23" s="29">
        <v>539596</v>
      </c>
      <c r="C23" s="28" t="s">
        <v>1029</v>
      </c>
      <c r="D23" s="28" t="s">
        <v>1103</v>
      </c>
      <c r="E23" s="28" t="s">
        <v>521</v>
      </c>
      <c r="F23" s="85">
        <v>40000</v>
      </c>
      <c r="G23" s="29">
        <v>19.63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45006</v>
      </c>
      <c r="B24" s="29">
        <v>543713</v>
      </c>
      <c r="C24" s="28" t="s">
        <v>1104</v>
      </c>
      <c r="D24" s="28" t="s">
        <v>1105</v>
      </c>
      <c r="E24" s="28" t="s">
        <v>521</v>
      </c>
      <c r="F24" s="85">
        <v>186000</v>
      </c>
      <c r="G24" s="29">
        <v>111.38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45006</v>
      </c>
      <c r="B25" s="29">
        <v>543746</v>
      </c>
      <c r="C25" s="28" t="s">
        <v>1067</v>
      </c>
      <c r="D25" s="28" t="s">
        <v>1106</v>
      </c>
      <c r="E25" s="28" t="s">
        <v>520</v>
      </c>
      <c r="F25" s="85">
        <v>5400</v>
      </c>
      <c r="G25" s="29">
        <v>224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45006</v>
      </c>
      <c r="B26" s="29">
        <v>543746</v>
      </c>
      <c r="C26" s="28" t="s">
        <v>1067</v>
      </c>
      <c r="D26" s="28" t="s">
        <v>1106</v>
      </c>
      <c r="E26" s="28" t="s">
        <v>521</v>
      </c>
      <c r="F26" s="85">
        <v>18000</v>
      </c>
      <c r="G26" s="29">
        <v>215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45006</v>
      </c>
      <c r="B27" s="29">
        <v>543746</v>
      </c>
      <c r="C27" s="28" t="s">
        <v>1067</v>
      </c>
      <c r="D27" s="28" t="s">
        <v>1107</v>
      </c>
      <c r="E27" s="28" t="s">
        <v>521</v>
      </c>
      <c r="F27" s="85">
        <v>24000</v>
      </c>
      <c r="G27" s="29">
        <v>224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45006</v>
      </c>
      <c r="B28" s="29">
        <v>531137</v>
      </c>
      <c r="C28" s="28" t="s">
        <v>1108</v>
      </c>
      <c r="D28" s="28" t="s">
        <v>1109</v>
      </c>
      <c r="E28" s="28" t="s">
        <v>521</v>
      </c>
      <c r="F28" s="85">
        <v>906573</v>
      </c>
      <c r="G28" s="29">
        <v>0.71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45006</v>
      </c>
      <c r="B29" s="29">
        <v>531137</v>
      </c>
      <c r="C29" s="28" t="s">
        <v>1108</v>
      </c>
      <c r="D29" s="28" t="s">
        <v>1109</v>
      </c>
      <c r="E29" s="28" t="s">
        <v>520</v>
      </c>
      <c r="F29" s="85">
        <v>170845</v>
      </c>
      <c r="G29" s="29">
        <v>0.71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45006</v>
      </c>
      <c r="B30" s="29">
        <v>531137</v>
      </c>
      <c r="C30" s="28" t="s">
        <v>1108</v>
      </c>
      <c r="D30" s="28" t="s">
        <v>1110</v>
      </c>
      <c r="E30" s="28" t="s">
        <v>520</v>
      </c>
      <c r="F30" s="85">
        <v>601780</v>
      </c>
      <c r="G30" s="29">
        <v>0.73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45006</v>
      </c>
      <c r="B31" s="29">
        <v>531137</v>
      </c>
      <c r="C31" s="28" t="s">
        <v>1108</v>
      </c>
      <c r="D31" s="28" t="s">
        <v>1110</v>
      </c>
      <c r="E31" s="28" t="s">
        <v>521</v>
      </c>
      <c r="F31" s="85">
        <v>719</v>
      </c>
      <c r="G31" s="29">
        <v>0.71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45006</v>
      </c>
      <c r="B32" s="29">
        <v>530663</v>
      </c>
      <c r="C32" s="28" t="s">
        <v>1111</v>
      </c>
      <c r="D32" s="28" t="s">
        <v>1112</v>
      </c>
      <c r="E32" s="28" t="s">
        <v>521</v>
      </c>
      <c r="F32" s="85">
        <v>201451</v>
      </c>
      <c r="G32" s="29">
        <v>2.0099999999999998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45006</v>
      </c>
      <c r="B33" s="29">
        <v>530663</v>
      </c>
      <c r="C33" s="28" t="s">
        <v>1111</v>
      </c>
      <c r="D33" s="28" t="s">
        <v>1112</v>
      </c>
      <c r="E33" s="28" t="s">
        <v>520</v>
      </c>
      <c r="F33" s="85">
        <v>241093</v>
      </c>
      <c r="G33" s="29">
        <v>2.0499999999999998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45006</v>
      </c>
      <c r="B34" s="29">
        <v>538979</v>
      </c>
      <c r="C34" s="28" t="s">
        <v>1113</v>
      </c>
      <c r="D34" s="28" t="s">
        <v>1114</v>
      </c>
      <c r="E34" s="28" t="s">
        <v>520</v>
      </c>
      <c r="F34" s="85">
        <v>3342914</v>
      </c>
      <c r="G34" s="29">
        <v>306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45006</v>
      </c>
      <c r="B35" s="29">
        <v>538979</v>
      </c>
      <c r="C35" s="28" t="s">
        <v>1113</v>
      </c>
      <c r="D35" s="28" t="s">
        <v>1115</v>
      </c>
      <c r="E35" s="28" t="s">
        <v>521</v>
      </c>
      <c r="F35" s="85">
        <v>3342000</v>
      </c>
      <c r="G35" s="29">
        <v>306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45006</v>
      </c>
      <c r="B36" s="29">
        <v>532467</v>
      </c>
      <c r="C36" s="28" t="s">
        <v>1116</v>
      </c>
      <c r="D36" s="28" t="s">
        <v>1095</v>
      </c>
      <c r="E36" s="28" t="s">
        <v>520</v>
      </c>
      <c r="F36" s="85">
        <v>241500</v>
      </c>
      <c r="G36" s="29">
        <v>82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45006</v>
      </c>
      <c r="B37" s="29">
        <v>532467</v>
      </c>
      <c r="C37" s="28" t="s">
        <v>1116</v>
      </c>
      <c r="D37" s="28" t="s">
        <v>1049</v>
      </c>
      <c r="E37" s="28" t="s">
        <v>521</v>
      </c>
      <c r="F37" s="85">
        <v>241059</v>
      </c>
      <c r="G37" s="29">
        <v>82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45006</v>
      </c>
      <c r="B38" s="29">
        <v>536709</v>
      </c>
      <c r="C38" s="28" t="s">
        <v>1117</v>
      </c>
      <c r="D38" s="28" t="s">
        <v>1118</v>
      </c>
      <c r="E38" s="28" t="s">
        <v>521</v>
      </c>
      <c r="F38" s="85">
        <v>15137</v>
      </c>
      <c r="G38" s="29">
        <v>11.9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45006</v>
      </c>
      <c r="B39" s="29">
        <v>536709</v>
      </c>
      <c r="C39" s="28" t="s">
        <v>1117</v>
      </c>
      <c r="D39" s="28" t="s">
        <v>1119</v>
      </c>
      <c r="E39" s="28" t="s">
        <v>520</v>
      </c>
      <c r="F39" s="85">
        <v>18015</v>
      </c>
      <c r="G39" s="29">
        <v>11.87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45006</v>
      </c>
      <c r="B40" s="29">
        <v>543806</v>
      </c>
      <c r="C40" s="28" t="s">
        <v>1120</v>
      </c>
      <c r="D40" s="28" t="s">
        <v>1068</v>
      </c>
      <c r="E40" s="28" t="s">
        <v>521</v>
      </c>
      <c r="F40" s="85">
        <v>26000</v>
      </c>
      <c r="G40" s="29">
        <v>40.18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45006</v>
      </c>
      <c r="B41" s="29">
        <v>543806</v>
      </c>
      <c r="C41" s="28" t="s">
        <v>1120</v>
      </c>
      <c r="D41" s="28" t="s">
        <v>1121</v>
      </c>
      <c r="E41" s="28" t="s">
        <v>520</v>
      </c>
      <c r="F41" s="85">
        <v>26000</v>
      </c>
      <c r="G41" s="29">
        <v>40.18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45006</v>
      </c>
      <c r="B42" s="29">
        <v>538794</v>
      </c>
      <c r="C42" s="28" t="s">
        <v>1070</v>
      </c>
      <c r="D42" s="28" t="s">
        <v>1071</v>
      </c>
      <c r="E42" s="28" t="s">
        <v>521</v>
      </c>
      <c r="F42" s="85">
        <v>40000</v>
      </c>
      <c r="G42" s="29">
        <v>25.9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45006</v>
      </c>
      <c r="B43" s="29">
        <v>538794</v>
      </c>
      <c r="C43" s="28" t="s">
        <v>1070</v>
      </c>
      <c r="D43" s="28" t="s">
        <v>1122</v>
      </c>
      <c r="E43" s="28" t="s">
        <v>520</v>
      </c>
      <c r="F43" s="85">
        <v>12000</v>
      </c>
      <c r="G43" s="29">
        <v>25.86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45006</v>
      </c>
      <c r="B44" s="29">
        <v>543286</v>
      </c>
      <c r="C44" s="28" t="s">
        <v>1072</v>
      </c>
      <c r="D44" s="28" t="s">
        <v>1106</v>
      </c>
      <c r="E44" s="28" t="s">
        <v>521</v>
      </c>
      <c r="F44" s="85">
        <v>48000</v>
      </c>
      <c r="G44" s="29">
        <v>26.06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45006</v>
      </c>
      <c r="B45" s="29">
        <v>512329</v>
      </c>
      <c r="C45" s="28" t="s">
        <v>1123</v>
      </c>
      <c r="D45" s="28" t="s">
        <v>1124</v>
      </c>
      <c r="E45" s="28" t="s">
        <v>520</v>
      </c>
      <c r="F45" s="85">
        <v>35141</v>
      </c>
      <c r="G45" s="29">
        <v>342.95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45006</v>
      </c>
      <c r="B46" s="29">
        <v>512329</v>
      </c>
      <c r="C46" s="28" t="s">
        <v>1123</v>
      </c>
      <c r="D46" s="28" t="s">
        <v>1101</v>
      </c>
      <c r="E46" s="28" t="s">
        <v>521</v>
      </c>
      <c r="F46" s="85">
        <v>20000</v>
      </c>
      <c r="G46" s="29">
        <v>342.95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45006</v>
      </c>
      <c r="B47" s="29">
        <v>543282</v>
      </c>
      <c r="C47" s="28" t="s">
        <v>1125</v>
      </c>
      <c r="D47" s="28" t="s">
        <v>1126</v>
      </c>
      <c r="E47" s="28" t="s">
        <v>520</v>
      </c>
      <c r="F47" s="85">
        <v>21600</v>
      </c>
      <c r="G47" s="29">
        <v>225.5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45006</v>
      </c>
      <c r="B48" s="29">
        <v>543282</v>
      </c>
      <c r="C48" s="28" t="s">
        <v>1125</v>
      </c>
      <c r="D48" s="28" t="s">
        <v>1127</v>
      </c>
      <c r="E48" s="28" t="s">
        <v>521</v>
      </c>
      <c r="F48" s="85">
        <v>7800</v>
      </c>
      <c r="G48" s="29">
        <v>233.15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45006</v>
      </c>
      <c r="B49" s="29">
        <v>543282</v>
      </c>
      <c r="C49" s="28" t="s">
        <v>1125</v>
      </c>
      <c r="D49" s="28" t="s">
        <v>1048</v>
      </c>
      <c r="E49" s="28" t="s">
        <v>521</v>
      </c>
      <c r="F49" s="85">
        <v>15000</v>
      </c>
      <c r="G49" s="29">
        <v>225.5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45006</v>
      </c>
      <c r="B50" s="29">
        <v>543798</v>
      </c>
      <c r="C50" s="28" t="s">
        <v>1128</v>
      </c>
      <c r="D50" s="28" t="s">
        <v>1129</v>
      </c>
      <c r="E50" s="28" t="s">
        <v>520</v>
      </c>
      <c r="F50" s="85">
        <v>320000</v>
      </c>
      <c r="G50" s="29">
        <v>15.1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45006</v>
      </c>
      <c r="B51" s="29">
        <v>543798</v>
      </c>
      <c r="C51" s="28" t="s">
        <v>1128</v>
      </c>
      <c r="D51" s="28" t="s">
        <v>1130</v>
      </c>
      <c r="E51" s="28" t="s">
        <v>520</v>
      </c>
      <c r="F51" s="85">
        <v>160000</v>
      </c>
      <c r="G51" s="29">
        <v>15.1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45006</v>
      </c>
      <c r="B52" s="29">
        <v>543798</v>
      </c>
      <c r="C52" s="28" t="s">
        <v>1128</v>
      </c>
      <c r="D52" s="28" t="s">
        <v>1131</v>
      </c>
      <c r="E52" s="28" t="s">
        <v>520</v>
      </c>
      <c r="F52" s="85">
        <v>100000</v>
      </c>
      <c r="G52" s="29">
        <v>15.1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45006</v>
      </c>
      <c r="B53" s="29">
        <v>543798</v>
      </c>
      <c r="C53" s="28" t="s">
        <v>1128</v>
      </c>
      <c r="D53" s="28" t="s">
        <v>1131</v>
      </c>
      <c r="E53" s="28" t="s">
        <v>521</v>
      </c>
      <c r="F53" s="85">
        <v>116000</v>
      </c>
      <c r="G53" s="29">
        <v>15.1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45006</v>
      </c>
      <c r="B54" s="29">
        <v>543171</v>
      </c>
      <c r="C54" s="28" t="s">
        <v>1132</v>
      </c>
      <c r="D54" s="28" t="s">
        <v>1133</v>
      </c>
      <c r="E54" s="28" t="s">
        <v>521</v>
      </c>
      <c r="F54" s="85">
        <v>500000</v>
      </c>
      <c r="G54" s="29">
        <v>7.29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45006</v>
      </c>
      <c r="B55" s="29">
        <v>543171</v>
      </c>
      <c r="C55" s="28" t="s">
        <v>1132</v>
      </c>
      <c r="D55" s="28" t="s">
        <v>1032</v>
      </c>
      <c r="E55" s="28" t="s">
        <v>521</v>
      </c>
      <c r="F55" s="85">
        <v>283442</v>
      </c>
      <c r="G55" s="29">
        <v>7.29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45006</v>
      </c>
      <c r="B56" s="29">
        <v>543171</v>
      </c>
      <c r="C56" s="28" t="s">
        <v>1132</v>
      </c>
      <c r="D56" s="28" t="s">
        <v>1032</v>
      </c>
      <c r="E56" s="28" t="s">
        <v>520</v>
      </c>
      <c r="F56" s="85">
        <v>283317</v>
      </c>
      <c r="G56" s="29">
        <v>7.28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45006</v>
      </c>
      <c r="B57" s="29">
        <v>543366</v>
      </c>
      <c r="C57" s="28" t="s">
        <v>1134</v>
      </c>
      <c r="D57" s="28" t="s">
        <v>1135</v>
      </c>
      <c r="E57" s="28" t="s">
        <v>521</v>
      </c>
      <c r="F57" s="85">
        <v>6000</v>
      </c>
      <c r="G57" s="29">
        <v>81.010000000000005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45006</v>
      </c>
      <c r="B58" s="29">
        <v>538923</v>
      </c>
      <c r="C58" s="28" t="s">
        <v>1136</v>
      </c>
      <c r="D58" s="28" t="s">
        <v>1137</v>
      </c>
      <c r="E58" s="28" t="s">
        <v>521</v>
      </c>
      <c r="F58" s="85">
        <v>25329</v>
      </c>
      <c r="G58" s="29">
        <v>63.22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45006</v>
      </c>
      <c r="B59" s="29">
        <v>538923</v>
      </c>
      <c r="C59" s="28" t="s">
        <v>1136</v>
      </c>
      <c r="D59" s="28" t="s">
        <v>1138</v>
      </c>
      <c r="E59" s="28" t="s">
        <v>521</v>
      </c>
      <c r="F59" s="85">
        <v>25000</v>
      </c>
      <c r="G59" s="29">
        <v>63.25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45006</v>
      </c>
      <c r="B60" s="29">
        <v>538923</v>
      </c>
      <c r="C60" s="28" t="s">
        <v>1136</v>
      </c>
      <c r="D60" s="28" t="s">
        <v>1139</v>
      </c>
      <c r="E60" s="28" t="s">
        <v>521</v>
      </c>
      <c r="F60" s="85">
        <v>27754</v>
      </c>
      <c r="G60" s="29">
        <v>63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45006</v>
      </c>
      <c r="B61" s="29">
        <v>538923</v>
      </c>
      <c r="C61" s="28" t="s">
        <v>1136</v>
      </c>
      <c r="D61" s="28" t="s">
        <v>1140</v>
      </c>
      <c r="E61" s="28" t="s">
        <v>521</v>
      </c>
      <c r="F61" s="85">
        <v>49506</v>
      </c>
      <c r="G61" s="29">
        <v>62.22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45006</v>
      </c>
      <c r="B62" s="29">
        <v>538923</v>
      </c>
      <c r="C62" s="28" t="s">
        <v>1136</v>
      </c>
      <c r="D62" s="28" t="s">
        <v>1141</v>
      </c>
      <c r="E62" s="28" t="s">
        <v>520</v>
      </c>
      <c r="F62" s="85">
        <v>141500</v>
      </c>
      <c r="G62" s="29">
        <v>62.72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45006</v>
      </c>
      <c r="B63" s="29">
        <v>538923</v>
      </c>
      <c r="C63" s="28" t="s">
        <v>1136</v>
      </c>
      <c r="D63" s="28" t="s">
        <v>1142</v>
      </c>
      <c r="E63" s="28" t="s">
        <v>520</v>
      </c>
      <c r="F63" s="85">
        <v>50000</v>
      </c>
      <c r="G63" s="29">
        <v>60.93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45006</v>
      </c>
      <c r="B64" s="29">
        <v>538923</v>
      </c>
      <c r="C64" s="28" t="s">
        <v>1136</v>
      </c>
      <c r="D64" s="28" t="s">
        <v>1143</v>
      </c>
      <c r="E64" s="28" t="s">
        <v>521</v>
      </c>
      <c r="F64" s="85">
        <v>50000</v>
      </c>
      <c r="G64" s="29">
        <v>60.93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45006</v>
      </c>
      <c r="B65" s="29">
        <v>540914</v>
      </c>
      <c r="C65" s="28" t="s">
        <v>1001</v>
      </c>
      <c r="D65" s="28" t="s">
        <v>1031</v>
      </c>
      <c r="E65" s="28" t="s">
        <v>521</v>
      </c>
      <c r="F65" s="85">
        <v>62800</v>
      </c>
      <c r="G65" s="29">
        <v>21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45006</v>
      </c>
      <c r="B66" s="29">
        <v>540914</v>
      </c>
      <c r="C66" s="28" t="s">
        <v>1001</v>
      </c>
      <c r="D66" s="28" t="s">
        <v>1144</v>
      </c>
      <c r="E66" s="28" t="s">
        <v>521</v>
      </c>
      <c r="F66" s="85">
        <v>102200</v>
      </c>
      <c r="G66" s="29">
        <v>21.01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45006</v>
      </c>
      <c r="B67" s="29">
        <v>539017</v>
      </c>
      <c r="C67" s="28" t="s">
        <v>1145</v>
      </c>
      <c r="D67" s="28" t="s">
        <v>1146</v>
      </c>
      <c r="E67" s="28" t="s">
        <v>521</v>
      </c>
      <c r="F67" s="85">
        <v>500000</v>
      </c>
      <c r="G67" s="29">
        <v>46.62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45006</v>
      </c>
      <c r="B68" s="29">
        <v>532070</v>
      </c>
      <c r="C68" s="28" t="s">
        <v>1147</v>
      </c>
      <c r="D68" s="28" t="s">
        <v>1148</v>
      </c>
      <c r="E68" s="28" t="s">
        <v>521</v>
      </c>
      <c r="F68" s="85">
        <v>44188</v>
      </c>
      <c r="G68" s="29">
        <v>89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45006</v>
      </c>
      <c r="B69" s="29">
        <v>538496</v>
      </c>
      <c r="C69" s="28" t="s">
        <v>1149</v>
      </c>
      <c r="D69" s="28" t="s">
        <v>1150</v>
      </c>
      <c r="E69" s="28" t="s">
        <v>521</v>
      </c>
      <c r="F69" s="85">
        <v>114000</v>
      </c>
      <c r="G69" s="29">
        <v>5.19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45006</v>
      </c>
      <c r="B70" s="29">
        <v>538496</v>
      </c>
      <c r="C70" s="28" t="s">
        <v>1149</v>
      </c>
      <c r="D70" s="28" t="s">
        <v>1151</v>
      </c>
      <c r="E70" s="28" t="s">
        <v>520</v>
      </c>
      <c r="F70" s="85">
        <v>114000</v>
      </c>
      <c r="G70" s="29">
        <v>5.19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45006</v>
      </c>
      <c r="B71" s="29">
        <v>537582</v>
      </c>
      <c r="C71" s="28" t="s">
        <v>1152</v>
      </c>
      <c r="D71" s="28" t="s">
        <v>1153</v>
      </c>
      <c r="E71" s="28" t="s">
        <v>521</v>
      </c>
      <c r="F71" s="85">
        <v>140000</v>
      </c>
      <c r="G71" s="29">
        <v>1.42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45006</v>
      </c>
      <c r="B72" s="29">
        <v>537582</v>
      </c>
      <c r="C72" s="28" t="s">
        <v>1152</v>
      </c>
      <c r="D72" s="28" t="s">
        <v>1154</v>
      </c>
      <c r="E72" s="28" t="s">
        <v>520</v>
      </c>
      <c r="F72" s="85">
        <v>140000</v>
      </c>
      <c r="G72" s="29">
        <v>1.42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45006</v>
      </c>
      <c r="B73" s="29">
        <v>542910</v>
      </c>
      <c r="C73" s="28" t="s">
        <v>1047</v>
      </c>
      <c r="D73" s="28" t="s">
        <v>1155</v>
      </c>
      <c r="E73" s="28" t="s">
        <v>520</v>
      </c>
      <c r="F73" s="85">
        <v>81000</v>
      </c>
      <c r="G73" s="29">
        <v>21.91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45006</v>
      </c>
      <c r="B74" s="29">
        <v>542910</v>
      </c>
      <c r="C74" s="28" t="s">
        <v>1047</v>
      </c>
      <c r="D74" s="28" t="s">
        <v>1046</v>
      </c>
      <c r="E74" s="28" t="s">
        <v>521</v>
      </c>
      <c r="F74" s="85">
        <v>81000</v>
      </c>
      <c r="G74" s="29">
        <v>21.75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45006</v>
      </c>
      <c r="B75" s="29">
        <v>542910</v>
      </c>
      <c r="C75" s="28" t="s">
        <v>1047</v>
      </c>
      <c r="D75" s="28" t="s">
        <v>1156</v>
      </c>
      <c r="E75" s="28" t="s">
        <v>520</v>
      </c>
      <c r="F75" s="85">
        <v>63000</v>
      </c>
      <c r="G75" s="29">
        <v>21.75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45006</v>
      </c>
      <c r="B76" s="29">
        <v>542910</v>
      </c>
      <c r="C76" s="28" t="s">
        <v>1047</v>
      </c>
      <c r="D76" s="28" t="s">
        <v>1156</v>
      </c>
      <c r="E76" s="28" t="s">
        <v>521</v>
      </c>
      <c r="F76" s="85">
        <v>63000</v>
      </c>
      <c r="G76" s="29">
        <v>21.95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45006</v>
      </c>
      <c r="B77" s="29">
        <v>541735</v>
      </c>
      <c r="C77" s="28" t="s">
        <v>1073</v>
      </c>
      <c r="D77" s="28" t="s">
        <v>1157</v>
      </c>
      <c r="E77" s="28" t="s">
        <v>521</v>
      </c>
      <c r="F77" s="85">
        <v>671623</v>
      </c>
      <c r="G77" s="29">
        <v>3.06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45006</v>
      </c>
      <c r="B78" s="29">
        <v>539761</v>
      </c>
      <c r="C78" s="28" t="s">
        <v>1158</v>
      </c>
      <c r="D78" s="28" t="s">
        <v>1159</v>
      </c>
      <c r="E78" s="28" t="s">
        <v>521</v>
      </c>
      <c r="F78" s="85">
        <v>26802</v>
      </c>
      <c r="G78" s="29">
        <v>37.049999999999997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45006</v>
      </c>
      <c r="B79" s="29">
        <v>511018</v>
      </c>
      <c r="C79" s="28" t="s">
        <v>1160</v>
      </c>
      <c r="D79" s="28" t="s">
        <v>1161</v>
      </c>
      <c r="E79" s="28" t="s">
        <v>521</v>
      </c>
      <c r="F79" s="85">
        <v>31000</v>
      </c>
      <c r="G79" s="29">
        <v>24.32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45006</v>
      </c>
      <c r="B80" s="29">
        <v>511018</v>
      </c>
      <c r="C80" s="28" t="s">
        <v>1160</v>
      </c>
      <c r="D80" s="28" t="s">
        <v>1162</v>
      </c>
      <c r="E80" s="28" t="s">
        <v>520</v>
      </c>
      <c r="F80" s="85">
        <v>15000</v>
      </c>
      <c r="G80" s="29">
        <v>24.32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45006</v>
      </c>
      <c r="B81" s="29">
        <v>511018</v>
      </c>
      <c r="C81" s="28" t="s">
        <v>1160</v>
      </c>
      <c r="D81" s="28" t="s">
        <v>1163</v>
      </c>
      <c r="E81" s="28" t="s">
        <v>520</v>
      </c>
      <c r="F81" s="85">
        <v>16000</v>
      </c>
      <c r="G81" s="29">
        <v>24.32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45006</v>
      </c>
      <c r="B82" s="29" t="s">
        <v>289</v>
      </c>
      <c r="C82" s="28" t="s">
        <v>1164</v>
      </c>
      <c r="D82" s="28" t="s">
        <v>1165</v>
      </c>
      <c r="E82" s="28" t="s">
        <v>520</v>
      </c>
      <c r="F82" s="85">
        <v>528794</v>
      </c>
      <c r="G82" s="29">
        <v>382.17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45006</v>
      </c>
      <c r="B83" s="29" t="s">
        <v>289</v>
      </c>
      <c r="C83" s="28" t="s">
        <v>1164</v>
      </c>
      <c r="D83" s="28" t="s">
        <v>1166</v>
      </c>
      <c r="E83" s="28" t="s">
        <v>520</v>
      </c>
      <c r="F83" s="85">
        <v>1074896</v>
      </c>
      <c r="G83" s="29">
        <v>380.84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45006</v>
      </c>
      <c r="B84" s="29" t="s">
        <v>1167</v>
      </c>
      <c r="C84" s="28" t="s">
        <v>1168</v>
      </c>
      <c r="D84" s="28" t="s">
        <v>1169</v>
      </c>
      <c r="E84" s="28" t="s">
        <v>520</v>
      </c>
      <c r="F84" s="85">
        <v>1100000</v>
      </c>
      <c r="G84" s="29">
        <v>9.3000000000000007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45006</v>
      </c>
      <c r="B85" s="29" t="s">
        <v>1167</v>
      </c>
      <c r="C85" s="28" t="s">
        <v>1168</v>
      </c>
      <c r="D85" s="28" t="s">
        <v>1131</v>
      </c>
      <c r="E85" s="28" t="s">
        <v>520</v>
      </c>
      <c r="F85" s="85">
        <v>800000</v>
      </c>
      <c r="G85" s="29">
        <v>9.3000000000000007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45006</v>
      </c>
      <c r="B86" s="29" t="s">
        <v>1167</v>
      </c>
      <c r="C86" s="28" t="s">
        <v>1168</v>
      </c>
      <c r="D86" s="28" t="s">
        <v>1077</v>
      </c>
      <c r="E86" s="28" t="s">
        <v>520</v>
      </c>
      <c r="F86" s="85">
        <v>1024500</v>
      </c>
      <c r="G86" s="29">
        <v>9.3000000000000007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45006</v>
      </c>
      <c r="B87" s="29" t="s">
        <v>1170</v>
      </c>
      <c r="C87" s="28" t="s">
        <v>1171</v>
      </c>
      <c r="D87" s="28" t="s">
        <v>1172</v>
      </c>
      <c r="E87" s="28" t="s">
        <v>520</v>
      </c>
      <c r="F87" s="85">
        <v>215394</v>
      </c>
      <c r="G87" s="29">
        <v>24.7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45006</v>
      </c>
      <c r="B88" s="29" t="s">
        <v>813</v>
      </c>
      <c r="C88" s="28" t="s">
        <v>1173</v>
      </c>
      <c r="D88" s="28" t="s">
        <v>1174</v>
      </c>
      <c r="E88" s="28" t="s">
        <v>520</v>
      </c>
      <c r="F88" s="85">
        <v>6200000</v>
      </c>
      <c r="G88" s="29">
        <v>145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45006</v>
      </c>
      <c r="B89" s="29" t="s">
        <v>349</v>
      </c>
      <c r="C89" s="28" t="s">
        <v>1053</v>
      </c>
      <c r="D89" s="28" t="s">
        <v>1045</v>
      </c>
      <c r="E89" s="28" t="s">
        <v>520</v>
      </c>
      <c r="F89" s="85">
        <v>18900000</v>
      </c>
      <c r="G89" s="29">
        <v>0.5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45006</v>
      </c>
      <c r="B90" s="29" t="s">
        <v>349</v>
      </c>
      <c r="C90" s="28" t="s">
        <v>1053</v>
      </c>
      <c r="D90" s="28" t="s">
        <v>1069</v>
      </c>
      <c r="E90" s="28" t="s">
        <v>520</v>
      </c>
      <c r="F90" s="85">
        <v>33855520</v>
      </c>
      <c r="G90" s="29">
        <v>0.51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45006</v>
      </c>
      <c r="B91" s="29" t="s">
        <v>1175</v>
      </c>
      <c r="C91" s="28" t="s">
        <v>1176</v>
      </c>
      <c r="D91" s="28" t="s">
        <v>1177</v>
      </c>
      <c r="E91" s="28" t="s">
        <v>520</v>
      </c>
      <c r="F91" s="85">
        <v>73496</v>
      </c>
      <c r="G91" s="29">
        <v>170.91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45006</v>
      </c>
      <c r="B92" s="29" t="s">
        <v>1178</v>
      </c>
      <c r="C92" s="28" t="s">
        <v>1179</v>
      </c>
      <c r="D92" s="28" t="s">
        <v>1180</v>
      </c>
      <c r="E92" s="28" t="s">
        <v>520</v>
      </c>
      <c r="F92" s="85">
        <v>239600</v>
      </c>
      <c r="G92" s="29">
        <v>12.35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45006</v>
      </c>
      <c r="B93" s="29" t="s">
        <v>1078</v>
      </c>
      <c r="C93" s="28" t="s">
        <v>1079</v>
      </c>
      <c r="D93" s="28" t="s">
        <v>1181</v>
      </c>
      <c r="E93" s="28" t="s">
        <v>520</v>
      </c>
      <c r="F93" s="85">
        <v>590500</v>
      </c>
      <c r="G93" s="29">
        <v>18.05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45006</v>
      </c>
      <c r="B94" s="29" t="s">
        <v>1078</v>
      </c>
      <c r="C94" s="28" t="s">
        <v>1079</v>
      </c>
      <c r="D94" s="28" t="s">
        <v>1182</v>
      </c>
      <c r="E94" s="28" t="s">
        <v>520</v>
      </c>
      <c r="F94" s="85">
        <v>143637</v>
      </c>
      <c r="G94" s="29">
        <v>17.39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45006</v>
      </c>
      <c r="B95" s="29" t="s">
        <v>1078</v>
      </c>
      <c r="C95" s="28" t="s">
        <v>1079</v>
      </c>
      <c r="D95" s="28" t="s">
        <v>1183</v>
      </c>
      <c r="E95" s="28" t="s">
        <v>520</v>
      </c>
      <c r="F95" s="85">
        <v>126333</v>
      </c>
      <c r="G95" s="29">
        <v>17.64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45006</v>
      </c>
      <c r="B96" s="29" t="s">
        <v>1184</v>
      </c>
      <c r="C96" s="28" t="s">
        <v>1185</v>
      </c>
      <c r="D96" s="28" t="s">
        <v>1186</v>
      </c>
      <c r="E96" s="28" t="s">
        <v>520</v>
      </c>
      <c r="F96" s="85">
        <v>156511</v>
      </c>
      <c r="G96" s="29">
        <v>199.18</v>
      </c>
      <c r="H96" s="29" t="s">
        <v>867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45006</v>
      </c>
      <c r="B97" s="29" t="s">
        <v>1050</v>
      </c>
      <c r="C97" s="28" t="s">
        <v>1051</v>
      </c>
      <c r="D97" s="28" t="s">
        <v>1055</v>
      </c>
      <c r="E97" s="28" t="s">
        <v>520</v>
      </c>
      <c r="F97" s="85">
        <v>149968</v>
      </c>
      <c r="G97" s="29">
        <v>181.5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45006</v>
      </c>
      <c r="B98" s="29" t="s">
        <v>1074</v>
      </c>
      <c r="C98" s="28" t="s">
        <v>1075</v>
      </c>
      <c r="D98" s="28" t="s">
        <v>1187</v>
      </c>
      <c r="E98" s="28" t="s">
        <v>520</v>
      </c>
      <c r="F98" s="85">
        <v>42000</v>
      </c>
      <c r="G98" s="29">
        <v>51.06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45006</v>
      </c>
      <c r="B99" s="29" t="s">
        <v>1188</v>
      </c>
      <c r="C99" s="28" t="s">
        <v>1189</v>
      </c>
      <c r="D99" s="28" t="s">
        <v>1190</v>
      </c>
      <c r="E99" s="28" t="s">
        <v>520</v>
      </c>
      <c r="F99" s="85">
        <v>484634</v>
      </c>
      <c r="G99" s="29">
        <v>85.59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45006</v>
      </c>
      <c r="B100" s="29" t="s">
        <v>1191</v>
      </c>
      <c r="C100" s="28" t="s">
        <v>1192</v>
      </c>
      <c r="D100" s="28" t="s">
        <v>1193</v>
      </c>
      <c r="E100" s="28" t="s">
        <v>520</v>
      </c>
      <c r="F100" s="85">
        <v>68400</v>
      </c>
      <c r="G100" s="29">
        <v>157.97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45006</v>
      </c>
      <c r="B101" s="29" t="s">
        <v>1191</v>
      </c>
      <c r="C101" s="28" t="s">
        <v>1192</v>
      </c>
      <c r="D101" s="28" t="s">
        <v>1194</v>
      </c>
      <c r="E101" s="28" t="s">
        <v>520</v>
      </c>
      <c r="F101" s="85">
        <v>72000</v>
      </c>
      <c r="G101" s="29">
        <v>158.9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45006</v>
      </c>
      <c r="B102" s="29" t="s">
        <v>1195</v>
      </c>
      <c r="C102" s="28" t="s">
        <v>1196</v>
      </c>
      <c r="D102" s="28" t="s">
        <v>1055</v>
      </c>
      <c r="E102" s="28" t="s">
        <v>520</v>
      </c>
      <c r="F102" s="85">
        <v>15895</v>
      </c>
      <c r="G102" s="29">
        <v>532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45006</v>
      </c>
      <c r="B103" s="29" t="s">
        <v>1197</v>
      </c>
      <c r="C103" s="28" t="s">
        <v>1198</v>
      </c>
      <c r="D103" s="28" t="s">
        <v>1166</v>
      </c>
      <c r="E103" s="28" t="s">
        <v>520</v>
      </c>
      <c r="F103" s="85">
        <v>239964</v>
      </c>
      <c r="G103" s="29">
        <v>394.34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45006</v>
      </c>
      <c r="B104" s="29" t="s">
        <v>1199</v>
      </c>
      <c r="C104" s="28" t="s">
        <v>1200</v>
      </c>
      <c r="D104" s="28" t="s">
        <v>1201</v>
      </c>
      <c r="E104" s="28" t="s">
        <v>520</v>
      </c>
      <c r="F104" s="85">
        <v>1300000</v>
      </c>
      <c r="G104" s="29">
        <v>14.6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45006</v>
      </c>
      <c r="B105" s="29" t="s">
        <v>1202</v>
      </c>
      <c r="C105" s="28" t="s">
        <v>1203</v>
      </c>
      <c r="D105" s="28" t="s">
        <v>1204</v>
      </c>
      <c r="E105" s="28" t="s">
        <v>520</v>
      </c>
      <c r="F105" s="85">
        <v>60000</v>
      </c>
      <c r="G105" s="29">
        <v>161.59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45006</v>
      </c>
      <c r="B106" s="29" t="s">
        <v>1202</v>
      </c>
      <c r="C106" s="28" t="s">
        <v>1203</v>
      </c>
      <c r="D106" s="28" t="s">
        <v>1205</v>
      </c>
      <c r="E106" s="28" t="s">
        <v>520</v>
      </c>
      <c r="F106" s="85">
        <v>60000</v>
      </c>
      <c r="G106" s="29">
        <v>161.57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45006</v>
      </c>
      <c r="B107" s="29" t="s">
        <v>1202</v>
      </c>
      <c r="C107" s="28" t="s">
        <v>1203</v>
      </c>
      <c r="D107" s="28" t="s">
        <v>1206</v>
      </c>
      <c r="E107" s="28" t="s">
        <v>520</v>
      </c>
      <c r="F107" s="85">
        <v>192791</v>
      </c>
      <c r="G107" s="29">
        <v>160.85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45006</v>
      </c>
      <c r="B108" s="29" t="s">
        <v>1207</v>
      </c>
      <c r="C108" s="28" t="s">
        <v>1208</v>
      </c>
      <c r="D108" s="28" t="s">
        <v>1166</v>
      </c>
      <c r="E108" s="28" t="s">
        <v>520</v>
      </c>
      <c r="F108" s="85">
        <v>175802</v>
      </c>
      <c r="G108" s="29">
        <v>427.56</v>
      </c>
      <c r="H108" s="29" t="s">
        <v>867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45006</v>
      </c>
      <c r="B109" s="29" t="s">
        <v>1209</v>
      </c>
      <c r="C109" s="28" t="s">
        <v>1210</v>
      </c>
      <c r="D109" s="28" t="s">
        <v>1211</v>
      </c>
      <c r="E109" s="28" t="s">
        <v>520</v>
      </c>
      <c r="F109" s="85">
        <v>1500000</v>
      </c>
      <c r="G109" s="29">
        <v>18.399999999999999</v>
      </c>
      <c r="H109" s="29" t="s">
        <v>867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45006</v>
      </c>
      <c r="B110" s="29" t="s">
        <v>289</v>
      </c>
      <c r="C110" s="28" t="s">
        <v>1164</v>
      </c>
      <c r="D110" s="28" t="s">
        <v>1165</v>
      </c>
      <c r="E110" s="28" t="s">
        <v>521</v>
      </c>
      <c r="F110" s="85">
        <v>529570</v>
      </c>
      <c r="G110" s="29">
        <v>382.64</v>
      </c>
      <c r="H110" s="29" t="s">
        <v>867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45006</v>
      </c>
      <c r="B111" s="29" t="s">
        <v>289</v>
      </c>
      <c r="C111" s="28" t="s">
        <v>1164</v>
      </c>
      <c r="D111" s="28" t="s">
        <v>1166</v>
      </c>
      <c r="E111" s="28" t="s">
        <v>521</v>
      </c>
      <c r="F111" s="85">
        <v>1074896</v>
      </c>
      <c r="G111" s="29">
        <v>381</v>
      </c>
      <c r="H111" s="29" t="s">
        <v>867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45006</v>
      </c>
      <c r="B112" s="29" t="s">
        <v>1212</v>
      </c>
      <c r="C112" s="28" t="s">
        <v>1213</v>
      </c>
      <c r="D112" s="28" t="s">
        <v>1214</v>
      </c>
      <c r="E112" s="28" t="s">
        <v>521</v>
      </c>
      <c r="F112" s="85">
        <v>45000</v>
      </c>
      <c r="G112" s="29">
        <v>35.25</v>
      </c>
      <c r="H112" s="29" t="s">
        <v>867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45006</v>
      </c>
      <c r="B113" s="29" t="s">
        <v>1215</v>
      </c>
      <c r="C113" s="28" t="s">
        <v>1216</v>
      </c>
      <c r="D113" s="28" t="s">
        <v>1217</v>
      </c>
      <c r="E113" s="28" t="s">
        <v>521</v>
      </c>
      <c r="F113" s="85">
        <v>196800</v>
      </c>
      <c r="G113" s="29">
        <v>74.3</v>
      </c>
      <c r="H113" s="29" t="s">
        <v>867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45006</v>
      </c>
      <c r="B114" s="29" t="s">
        <v>1167</v>
      </c>
      <c r="C114" s="28" t="s">
        <v>1168</v>
      </c>
      <c r="D114" s="28" t="s">
        <v>1131</v>
      </c>
      <c r="E114" s="28" t="s">
        <v>521</v>
      </c>
      <c r="F114" s="85">
        <v>231391</v>
      </c>
      <c r="G114" s="29">
        <v>9.32</v>
      </c>
      <c r="H114" s="29" t="s">
        <v>867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45006</v>
      </c>
      <c r="B115" s="29" t="s">
        <v>1167</v>
      </c>
      <c r="C115" s="28" t="s">
        <v>1168</v>
      </c>
      <c r="D115" s="28" t="s">
        <v>1218</v>
      </c>
      <c r="E115" s="28" t="s">
        <v>521</v>
      </c>
      <c r="F115" s="85">
        <v>3100000</v>
      </c>
      <c r="G115" s="29">
        <v>9.3000000000000007</v>
      </c>
      <c r="H115" s="29" t="s">
        <v>867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45006</v>
      </c>
      <c r="B116" s="29" t="s">
        <v>813</v>
      </c>
      <c r="C116" s="28" t="s">
        <v>1173</v>
      </c>
      <c r="D116" s="28" t="s">
        <v>1219</v>
      </c>
      <c r="E116" s="28" t="s">
        <v>521</v>
      </c>
      <c r="F116" s="85">
        <v>34430150</v>
      </c>
      <c r="G116" s="29">
        <v>145.04</v>
      </c>
      <c r="H116" s="29" t="s">
        <v>867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45006</v>
      </c>
      <c r="B117" s="29" t="s">
        <v>349</v>
      </c>
      <c r="C117" s="28" t="s">
        <v>1053</v>
      </c>
      <c r="D117" s="28" t="s">
        <v>1054</v>
      </c>
      <c r="E117" s="28" t="s">
        <v>521</v>
      </c>
      <c r="F117" s="85">
        <v>58000000</v>
      </c>
      <c r="G117" s="29">
        <v>0.51</v>
      </c>
      <c r="H117" s="29" t="s">
        <v>867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45006</v>
      </c>
      <c r="B118" s="29" t="s">
        <v>349</v>
      </c>
      <c r="C118" s="28" t="s">
        <v>1053</v>
      </c>
      <c r="D118" s="28" t="s">
        <v>1069</v>
      </c>
      <c r="E118" s="28" t="s">
        <v>521</v>
      </c>
      <c r="F118" s="85">
        <v>17405520</v>
      </c>
      <c r="G118" s="29">
        <v>0.51</v>
      </c>
      <c r="H118" s="29" t="s">
        <v>867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45006</v>
      </c>
      <c r="B119" s="29" t="s">
        <v>349</v>
      </c>
      <c r="C119" s="28" t="s">
        <v>1053</v>
      </c>
      <c r="D119" s="28" t="s">
        <v>1045</v>
      </c>
      <c r="E119" s="28" t="s">
        <v>521</v>
      </c>
      <c r="F119" s="85">
        <v>12526230</v>
      </c>
      <c r="G119" s="29">
        <v>0.51</v>
      </c>
      <c r="H119" s="29" t="s">
        <v>867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45006</v>
      </c>
      <c r="B120" s="29" t="s">
        <v>1175</v>
      </c>
      <c r="C120" s="28" t="s">
        <v>1176</v>
      </c>
      <c r="D120" s="28" t="s">
        <v>1177</v>
      </c>
      <c r="E120" s="28" t="s">
        <v>521</v>
      </c>
      <c r="F120" s="85">
        <v>73496</v>
      </c>
      <c r="G120" s="29">
        <v>170.79</v>
      </c>
      <c r="H120" s="29" t="s">
        <v>867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45006</v>
      </c>
      <c r="B121" s="29" t="s">
        <v>1178</v>
      </c>
      <c r="C121" s="28" t="s">
        <v>1179</v>
      </c>
      <c r="D121" s="28" t="s">
        <v>1180</v>
      </c>
      <c r="E121" s="28" t="s">
        <v>521</v>
      </c>
      <c r="F121" s="85">
        <v>239600</v>
      </c>
      <c r="G121" s="29">
        <v>12.14</v>
      </c>
      <c r="H121" s="29" t="s">
        <v>867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45006</v>
      </c>
      <c r="B122" s="29" t="s">
        <v>1078</v>
      </c>
      <c r="C122" s="28" t="s">
        <v>1079</v>
      </c>
      <c r="D122" s="28" t="s">
        <v>1182</v>
      </c>
      <c r="E122" s="28" t="s">
        <v>521</v>
      </c>
      <c r="F122" s="85">
        <v>137848</v>
      </c>
      <c r="G122" s="29">
        <v>17.66</v>
      </c>
      <c r="H122" s="29" t="s">
        <v>867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45006</v>
      </c>
      <c r="B123" s="29" t="s">
        <v>1078</v>
      </c>
      <c r="C123" s="28" t="s">
        <v>1079</v>
      </c>
      <c r="D123" s="28" t="s">
        <v>1181</v>
      </c>
      <c r="E123" s="28" t="s">
        <v>521</v>
      </c>
      <c r="F123" s="85">
        <v>590794</v>
      </c>
      <c r="G123" s="29">
        <v>17.45</v>
      </c>
      <c r="H123" s="29" t="s">
        <v>867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45006</v>
      </c>
      <c r="B124" s="29" t="s">
        <v>1078</v>
      </c>
      <c r="C124" s="28" t="s">
        <v>1079</v>
      </c>
      <c r="D124" s="28" t="s">
        <v>1183</v>
      </c>
      <c r="E124" s="28" t="s">
        <v>521</v>
      </c>
      <c r="F124" s="85">
        <v>132233</v>
      </c>
      <c r="G124" s="29">
        <v>18.13</v>
      </c>
      <c r="H124" s="29" t="s">
        <v>867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45006</v>
      </c>
      <c r="B125" s="29" t="s">
        <v>1184</v>
      </c>
      <c r="C125" s="28" t="s">
        <v>1185</v>
      </c>
      <c r="D125" s="28" t="s">
        <v>1186</v>
      </c>
      <c r="E125" s="28" t="s">
        <v>521</v>
      </c>
      <c r="F125" s="85">
        <v>163737</v>
      </c>
      <c r="G125" s="29">
        <v>201.06</v>
      </c>
      <c r="H125" s="29" t="s">
        <v>867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45006</v>
      </c>
      <c r="B126" s="29" t="s">
        <v>1050</v>
      </c>
      <c r="C126" s="28" t="s">
        <v>1051</v>
      </c>
      <c r="D126" s="28" t="s">
        <v>1052</v>
      </c>
      <c r="E126" s="28" t="s">
        <v>521</v>
      </c>
      <c r="F126" s="85">
        <v>149968</v>
      </c>
      <c r="G126" s="29">
        <v>181.5</v>
      </c>
      <c r="H126" s="29" t="s">
        <v>867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45006</v>
      </c>
      <c r="B127" s="29" t="s">
        <v>1074</v>
      </c>
      <c r="C127" s="28" t="s">
        <v>1075</v>
      </c>
      <c r="D127" s="28" t="s">
        <v>1076</v>
      </c>
      <c r="E127" s="28" t="s">
        <v>521</v>
      </c>
      <c r="F127" s="85">
        <v>39000</v>
      </c>
      <c r="G127" s="29">
        <v>50.37</v>
      </c>
      <c r="H127" s="29" t="s">
        <v>867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45006</v>
      </c>
      <c r="B128" s="29" t="s">
        <v>1188</v>
      </c>
      <c r="C128" s="28" t="s">
        <v>1189</v>
      </c>
      <c r="D128" s="28" t="s">
        <v>1190</v>
      </c>
      <c r="E128" s="28" t="s">
        <v>521</v>
      </c>
      <c r="F128" s="85">
        <v>486496</v>
      </c>
      <c r="G128" s="29">
        <v>85.58</v>
      </c>
      <c r="H128" s="29" t="s">
        <v>867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45006</v>
      </c>
      <c r="B129" s="29" t="s">
        <v>1191</v>
      </c>
      <c r="C129" s="28" t="s">
        <v>1192</v>
      </c>
      <c r="D129" s="28" t="s">
        <v>1193</v>
      </c>
      <c r="E129" s="28" t="s">
        <v>521</v>
      </c>
      <c r="F129" s="85">
        <v>68400</v>
      </c>
      <c r="G129" s="29">
        <v>158.88</v>
      </c>
      <c r="H129" s="29" t="s">
        <v>867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45006</v>
      </c>
      <c r="B130" s="29" t="s">
        <v>1191</v>
      </c>
      <c r="C130" s="28" t="s">
        <v>1192</v>
      </c>
      <c r="D130" s="28" t="s">
        <v>1194</v>
      </c>
      <c r="E130" s="28" t="s">
        <v>521</v>
      </c>
      <c r="F130" s="85">
        <v>66000</v>
      </c>
      <c r="G130" s="29">
        <v>157.80000000000001</v>
      </c>
      <c r="H130" s="29" t="s">
        <v>867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45006</v>
      </c>
      <c r="B131" s="29" t="s">
        <v>1195</v>
      </c>
      <c r="C131" s="28" t="s">
        <v>1196</v>
      </c>
      <c r="D131" s="28" t="s">
        <v>1052</v>
      </c>
      <c r="E131" s="28" t="s">
        <v>521</v>
      </c>
      <c r="F131" s="85">
        <v>16000</v>
      </c>
      <c r="G131" s="29">
        <v>532</v>
      </c>
      <c r="H131" s="29" t="s">
        <v>867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45006</v>
      </c>
      <c r="B132" s="29" t="s">
        <v>1197</v>
      </c>
      <c r="C132" s="28" t="s">
        <v>1198</v>
      </c>
      <c r="D132" s="28" t="s">
        <v>1166</v>
      </c>
      <c r="E132" s="28" t="s">
        <v>521</v>
      </c>
      <c r="F132" s="85">
        <v>239964</v>
      </c>
      <c r="G132" s="29">
        <v>394.71</v>
      </c>
      <c r="H132" s="29" t="s">
        <v>867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45006</v>
      </c>
      <c r="B133" s="29" t="s">
        <v>1199</v>
      </c>
      <c r="C133" s="28" t="s">
        <v>1200</v>
      </c>
      <c r="D133" s="28" t="s">
        <v>1220</v>
      </c>
      <c r="E133" s="28" t="s">
        <v>521</v>
      </c>
      <c r="F133" s="85">
        <v>1434327</v>
      </c>
      <c r="G133" s="29">
        <v>14.6</v>
      </c>
      <c r="H133" s="29" t="s">
        <v>867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45006</v>
      </c>
      <c r="B134" s="29" t="s">
        <v>1202</v>
      </c>
      <c r="C134" s="28" t="s">
        <v>1203</v>
      </c>
      <c r="D134" s="28" t="s">
        <v>1221</v>
      </c>
      <c r="E134" s="28" t="s">
        <v>521</v>
      </c>
      <c r="F134" s="85">
        <v>249999</v>
      </c>
      <c r="G134" s="29">
        <v>160.41</v>
      </c>
      <c r="H134" s="29" t="s">
        <v>867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45006</v>
      </c>
      <c r="B135" s="29" t="s">
        <v>1202</v>
      </c>
      <c r="C135" s="28" t="s">
        <v>1203</v>
      </c>
      <c r="D135" s="28" t="s">
        <v>1205</v>
      </c>
      <c r="E135" s="28" t="s">
        <v>521</v>
      </c>
      <c r="F135" s="85">
        <v>60000</v>
      </c>
      <c r="G135" s="29">
        <v>161.61000000000001</v>
      </c>
      <c r="H135" s="29" t="s">
        <v>867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45006</v>
      </c>
      <c r="B136" s="29" t="s">
        <v>1202</v>
      </c>
      <c r="C136" s="28" t="s">
        <v>1203</v>
      </c>
      <c r="D136" s="28" t="s">
        <v>1204</v>
      </c>
      <c r="E136" s="28" t="s">
        <v>521</v>
      </c>
      <c r="F136" s="85">
        <v>60000</v>
      </c>
      <c r="G136" s="29">
        <v>161.58000000000001</v>
      </c>
      <c r="H136" s="29" t="s">
        <v>867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45006</v>
      </c>
      <c r="B137" s="29" t="s">
        <v>1207</v>
      </c>
      <c r="C137" s="28" t="s">
        <v>1208</v>
      </c>
      <c r="D137" s="28" t="s">
        <v>1166</v>
      </c>
      <c r="E137" s="28" t="s">
        <v>521</v>
      </c>
      <c r="F137" s="85">
        <v>175802</v>
      </c>
      <c r="G137" s="29">
        <v>427.63</v>
      </c>
      <c r="H137" s="29" t="s">
        <v>867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45006</v>
      </c>
      <c r="B138" s="29" t="s">
        <v>1209</v>
      </c>
      <c r="C138" s="28" t="s">
        <v>1210</v>
      </c>
      <c r="D138" s="28" t="s">
        <v>1222</v>
      </c>
      <c r="E138" s="28" t="s">
        <v>521</v>
      </c>
      <c r="F138" s="85">
        <v>1500000</v>
      </c>
      <c r="G138" s="29">
        <v>18.399999999999999</v>
      </c>
      <c r="H138" s="29" t="s">
        <v>867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96"/>
  <sheetViews>
    <sheetView zoomScale="85" zoomScaleNormal="85" workbookViewId="0">
      <selection activeCell="K25" sqref="K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12">
        <v>1</v>
      </c>
      <c r="B10" s="321">
        <v>44896</v>
      </c>
      <c r="C10" s="335"/>
      <c r="D10" s="336" t="s">
        <v>197</v>
      </c>
      <c r="E10" s="337" t="s">
        <v>870</v>
      </c>
      <c r="F10" s="312">
        <v>3380</v>
      </c>
      <c r="G10" s="312">
        <v>3140</v>
      </c>
      <c r="H10" s="312">
        <f>(3565+3140)/2</f>
        <v>3352.5</v>
      </c>
      <c r="I10" s="338" t="s">
        <v>862</v>
      </c>
      <c r="J10" s="320" t="s">
        <v>1064</v>
      </c>
      <c r="K10" s="320">
        <f t="shared" ref="K10" si="0">H10-F10</f>
        <v>-27.5</v>
      </c>
      <c r="L10" s="339">
        <f t="shared" ref="L10" si="1">(F10*-0.7)/100</f>
        <v>-23.66</v>
      </c>
      <c r="M10" s="340">
        <f t="shared" ref="M10" si="2">(K10+L10)/F10</f>
        <v>-1.5136094674556212E-2</v>
      </c>
      <c r="N10" s="320" t="s">
        <v>547</v>
      </c>
      <c r="O10" s="341">
        <v>45005</v>
      </c>
      <c r="P10" s="35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762</v>
      </c>
      <c r="E12" s="288" t="s">
        <v>537</v>
      </c>
      <c r="F12" s="289">
        <v>1435</v>
      </c>
      <c r="G12" s="289">
        <v>1340</v>
      </c>
      <c r="H12" s="289">
        <v>1512.5</v>
      </c>
      <c r="I12" s="290" t="s">
        <v>872</v>
      </c>
      <c r="J12" s="291" t="s">
        <v>874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535</v>
      </c>
      <c r="O12" s="294">
        <v>44957</v>
      </c>
      <c r="P12" s="291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875</v>
      </c>
      <c r="G13" s="245">
        <v>790</v>
      </c>
      <c r="H13" s="245"/>
      <c r="I13" s="253" t="s">
        <v>876</v>
      </c>
      <c r="J13" s="246" t="s">
        <v>538</v>
      </c>
      <c r="K13" s="246"/>
      <c r="L13" s="247"/>
      <c r="M13" s="248"/>
      <c r="N13" s="246"/>
      <c r="O13" s="249"/>
      <c r="P13" s="247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878</v>
      </c>
      <c r="E14" s="252" t="s">
        <v>565</v>
      </c>
      <c r="F14" s="245" t="s">
        <v>881</v>
      </c>
      <c r="G14" s="245">
        <v>660</v>
      </c>
      <c r="H14" s="245"/>
      <c r="I14" s="253" t="s">
        <v>879</v>
      </c>
      <c r="J14" s="246" t="s">
        <v>538</v>
      </c>
      <c r="K14" s="246"/>
      <c r="L14" s="247"/>
      <c r="M14" s="248"/>
      <c r="N14" s="246"/>
      <c r="O14" s="249"/>
      <c r="P14" s="2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565</v>
      </c>
      <c r="F15" s="245">
        <v>2280</v>
      </c>
      <c r="G15" s="245">
        <v>2170</v>
      </c>
      <c r="H15" s="245">
        <v>2390</v>
      </c>
      <c r="I15" s="253" t="s">
        <v>882</v>
      </c>
      <c r="J15" s="246" t="s">
        <v>538</v>
      </c>
      <c r="K15" s="246"/>
      <c r="L15" s="247"/>
      <c r="M15" s="248"/>
      <c r="N15" s="246"/>
      <c r="O15" s="249"/>
      <c r="P15" s="24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>
        <v>490</v>
      </c>
      <c r="I16" s="253" t="s">
        <v>883</v>
      </c>
      <c r="J16" s="246" t="s">
        <v>538</v>
      </c>
      <c r="K16" s="246"/>
      <c r="L16" s="247"/>
      <c r="M16" s="248"/>
      <c r="N16" s="246"/>
      <c r="O16" s="249"/>
      <c r="P16" s="247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24">
        <v>8</v>
      </c>
      <c r="B17" s="304">
        <v>44978</v>
      </c>
      <c r="C17" s="325"/>
      <c r="D17" s="326" t="s">
        <v>82</v>
      </c>
      <c r="E17" s="327" t="s">
        <v>565</v>
      </c>
      <c r="F17" s="324">
        <v>284.5</v>
      </c>
      <c r="G17" s="324">
        <v>268</v>
      </c>
      <c r="H17" s="324">
        <v>303.5</v>
      </c>
      <c r="I17" s="328" t="s">
        <v>885</v>
      </c>
      <c r="J17" s="276" t="s">
        <v>926</v>
      </c>
      <c r="K17" s="276">
        <f t="shared" ref="K17" si="6">H17-F17</f>
        <v>19</v>
      </c>
      <c r="L17" s="309">
        <f t="shared" ref="L17" si="7">(F17*-0.7)/100</f>
        <v>-1.9914999999999998</v>
      </c>
      <c r="M17" s="310">
        <f t="shared" ref="M17" si="8">(K17+L17)/F17</f>
        <v>5.9783831282952553E-2</v>
      </c>
      <c r="N17" s="276" t="s">
        <v>535</v>
      </c>
      <c r="O17" s="311">
        <v>44988</v>
      </c>
      <c r="P17" s="32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54">
        <v>9</v>
      </c>
      <c r="B18" s="334">
        <v>44978</v>
      </c>
      <c r="C18" s="355"/>
      <c r="D18" s="356" t="s">
        <v>886</v>
      </c>
      <c r="E18" s="357" t="s">
        <v>565</v>
      </c>
      <c r="F18" s="354">
        <f>(865+899)/2</f>
        <v>882</v>
      </c>
      <c r="G18" s="354">
        <v>830</v>
      </c>
      <c r="H18" s="354">
        <v>830</v>
      </c>
      <c r="I18" s="358" t="s">
        <v>887</v>
      </c>
      <c r="J18" s="320" t="s">
        <v>1002</v>
      </c>
      <c r="K18" s="320">
        <f t="shared" ref="K18" si="9">H18-F18</f>
        <v>-52</v>
      </c>
      <c r="L18" s="339">
        <f t="shared" ref="L18" si="10">(F18*-0.7)/100</f>
        <v>-6.1739999999999995</v>
      </c>
      <c r="M18" s="340">
        <f t="shared" ref="M18" si="11">(K18+L18)/F18</f>
        <v>-6.5956916099773236E-2</v>
      </c>
      <c r="N18" s="320" t="s">
        <v>547</v>
      </c>
      <c r="O18" s="341">
        <v>45000</v>
      </c>
      <c r="P18" s="35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896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/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24">
        <v>11</v>
      </c>
      <c r="B20" s="304">
        <v>44984</v>
      </c>
      <c r="C20" s="325"/>
      <c r="D20" s="326" t="s">
        <v>186</v>
      </c>
      <c r="E20" s="327" t="s">
        <v>565</v>
      </c>
      <c r="F20" s="324">
        <v>522.5</v>
      </c>
      <c r="G20" s="324">
        <v>478</v>
      </c>
      <c r="H20" s="324">
        <v>554</v>
      </c>
      <c r="I20" s="328" t="s">
        <v>877</v>
      </c>
      <c r="J20" s="276" t="s">
        <v>933</v>
      </c>
      <c r="K20" s="276">
        <f t="shared" ref="K20" si="12">H20-F20</f>
        <v>31.5</v>
      </c>
      <c r="L20" s="309">
        <f t="shared" ref="L20" si="13">(F20*-0.7)/100</f>
        <v>-3.6575000000000002</v>
      </c>
      <c r="M20" s="310">
        <f t="shared" ref="M20" si="14">(K20+L20)/F20</f>
        <v>5.3287081339712918E-2</v>
      </c>
      <c r="N20" s="276" t="s">
        <v>535</v>
      </c>
      <c r="O20" s="311">
        <v>44988</v>
      </c>
      <c r="P20" s="32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893</v>
      </c>
      <c r="E21" s="252" t="s">
        <v>565</v>
      </c>
      <c r="F21" s="245" t="s">
        <v>908</v>
      </c>
      <c r="G21" s="245">
        <v>158</v>
      </c>
      <c r="H21" s="245"/>
      <c r="I21" s="253" t="s">
        <v>895</v>
      </c>
      <c r="J21" s="246" t="s">
        <v>538</v>
      </c>
      <c r="K21" s="246"/>
      <c r="L21" s="247"/>
      <c r="M21" s="248"/>
      <c r="N21" s="246"/>
      <c r="O21" s="249"/>
      <c r="P21" s="247"/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989</v>
      </c>
      <c r="E22" s="252" t="s">
        <v>565</v>
      </c>
      <c r="F22" s="245" t="s">
        <v>990</v>
      </c>
      <c r="G22" s="245">
        <v>5340</v>
      </c>
      <c r="H22" s="245"/>
      <c r="I22" s="253" t="s">
        <v>991</v>
      </c>
      <c r="J22" s="246" t="s">
        <v>538</v>
      </c>
      <c r="K22" s="246"/>
      <c r="L22" s="247"/>
      <c r="M22" s="248"/>
      <c r="N22" s="246"/>
      <c r="O22" s="249"/>
      <c r="P22" s="247"/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992</v>
      </c>
      <c r="G23" s="245">
        <v>3680</v>
      </c>
      <c r="H23" s="245"/>
      <c r="I23" s="253" t="s">
        <v>993</v>
      </c>
      <c r="J23" s="246" t="s">
        <v>538</v>
      </c>
      <c r="K23" s="246"/>
      <c r="L23" s="247"/>
      <c r="M23" s="248"/>
      <c r="N23" s="246"/>
      <c r="O23" s="249"/>
      <c r="P23" s="247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1021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/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12">
        <v>1</v>
      </c>
      <c r="B35" s="334">
        <v>44985</v>
      </c>
      <c r="C35" s="335"/>
      <c r="D35" s="336" t="s">
        <v>183</v>
      </c>
      <c r="E35" s="337" t="s">
        <v>537</v>
      </c>
      <c r="F35" s="312">
        <v>2357</v>
      </c>
      <c r="G35" s="312">
        <v>2270</v>
      </c>
      <c r="H35" s="312">
        <v>2270</v>
      </c>
      <c r="I35" s="338" t="s">
        <v>882</v>
      </c>
      <c r="J35" s="320" t="s">
        <v>1028</v>
      </c>
      <c r="K35" s="320">
        <f t="shared" ref="K35" si="15">H35-F35</f>
        <v>-87</v>
      </c>
      <c r="L35" s="339">
        <f t="shared" ref="L35" si="16">(F35*-0.7)/100</f>
        <v>-16.498999999999999</v>
      </c>
      <c r="M35" s="340">
        <f t="shared" ref="M35" si="17">(K35+L35)/F35</f>
        <v>-4.3911327959270254E-2</v>
      </c>
      <c r="N35" s="320" t="s">
        <v>547</v>
      </c>
      <c r="O35" s="341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304">
        <v>44986</v>
      </c>
      <c r="C36" s="305"/>
      <c r="D36" s="306" t="s">
        <v>50</v>
      </c>
      <c r="E36" s="307" t="s">
        <v>537</v>
      </c>
      <c r="F36" s="278">
        <v>561</v>
      </c>
      <c r="G36" s="278">
        <v>545</v>
      </c>
      <c r="H36" s="278">
        <v>576.5</v>
      </c>
      <c r="I36" s="308" t="s">
        <v>907</v>
      </c>
      <c r="J36" s="276" t="s">
        <v>917</v>
      </c>
      <c r="K36" s="276">
        <f t="shared" ref="K36" si="18">H36-F36</f>
        <v>15.5</v>
      </c>
      <c r="L36" s="309">
        <f t="shared" ref="L36" si="19">(F36*-0.7)/100</f>
        <v>-3.927</v>
      </c>
      <c r="M36" s="310">
        <f t="shared" ref="M36" si="20">(K36+L36)/F36</f>
        <v>2.0629233511586454E-2</v>
      </c>
      <c r="N36" s="276" t="s">
        <v>535</v>
      </c>
      <c r="O36" s="311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304">
        <v>44986</v>
      </c>
      <c r="C37" s="305"/>
      <c r="D37" s="306" t="s">
        <v>500</v>
      </c>
      <c r="E37" s="307" t="s">
        <v>537</v>
      </c>
      <c r="F37" s="278">
        <v>310</v>
      </c>
      <c r="G37" s="278">
        <v>300</v>
      </c>
      <c r="H37" s="278">
        <v>318.5</v>
      </c>
      <c r="I37" s="308" t="s">
        <v>909</v>
      </c>
      <c r="J37" s="276" t="s">
        <v>934</v>
      </c>
      <c r="K37" s="276">
        <f t="shared" ref="K37" si="21">H37-F37</f>
        <v>8.5</v>
      </c>
      <c r="L37" s="309">
        <f t="shared" ref="L37" si="22">(F37*-0.7)/100</f>
        <v>-2.17</v>
      </c>
      <c r="M37" s="310">
        <f t="shared" ref="M37" si="23">(K37+L37)/F37</f>
        <v>2.0419354838709679E-2</v>
      </c>
      <c r="N37" s="276" t="s">
        <v>535</v>
      </c>
      <c r="O37" s="311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12">
        <v>4</v>
      </c>
      <c r="B38" s="334">
        <v>44986</v>
      </c>
      <c r="C38" s="335"/>
      <c r="D38" s="336" t="s">
        <v>198</v>
      </c>
      <c r="E38" s="337" t="s">
        <v>537</v>
      </c>
      <c r="F38" s="312">
        <v>1110</v>
      </c>
      <c r="G38" s="312">
        <v>1078</v>
      </c>
      <c r="H38" s="312">
        <v>1063.5</v>
      </c>
      <c r="I38" s="338" t="s">
        <v>910</v>
      </c>
      <c r="J38" s="320" t="s">
        <v>957</v>
      </c>
      <c r="K38" s="320">
        <f t="shared" ref="K38" si="24">H38-F38</f>
        <v>-46.5</v>
      </c>
      <c r="L38" s="339">
        <f t="shared" ref="L38" si="25">(F38*-0.7)/100</f>
        <v>-7.77</v>
      </c>
      <c r="M38" s="340">
        <f t="shared" ref="M38" si="26">(K38+L38)/F38</f>
        <v>-4.8891891891891887E-2</v>
      </c>
      <c r="N38" s="320" t="s">
        <v>547</v>
      </c>
      <c r="O38" s="341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12">
        <v>5</v>
      </c>
      <c r="B39" s="321">
        <v>44988</v>
      </c>
      <c r="C39" s="335"/>
      <c r="D39" s="336" t="s">
        <v>148</v>
      </c>
      <c r="E39" s="337" t="s">
        <v>537</v>
      </c>
      <c r="F39" s="312">
        <v>1266</v>
      </c>
      <c r="G39" s="312">
        <v>1230</v>
      </c>
      <c r="H39" s="312">
        <v>1230</v>
      </c>
      <c r="I39" s="338" t="s">
        <v>929</v>
      </c>
      <c r="J39" s="320" t="s">
        <v>970</v>
      </c>
      <c r="K39" s="320">
        <f t="shared" ref="K39" si="27">H39-F39</f>
        <v>-36</v>
      </c>
      <c r="L39" s="339">
        <f t="shared" ref="L39" si="28">(F39*-0.7)/100</f>
        <v>-8.8620000000000001</v>
      </c>
      <c r="M39" s="340">
        <f t="shared" ref="M39" si="29">(K39+L39)/F39</f>
        <v>-3.5436018957345973E-2</v>
      </c>
      <c r="N39" s="320" t="s">
        <v>547</v>
      </c>
      <c r="O39" s="341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>
        <v>710</v>
      </c>
      <c r="G40" s="201">
        <v>689</v>
      </c>
      <c r="H40" s="201"/>
      <c r="I40" s="275" t="s">
        <v>931</v>
      </c>
      <c r="J40" s="226" t="s">
        <v>538</v>
      </c>
      <c r="K40" s="226"/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12">
        <v>7</v>
      </c>
      <c r="B41" s="334">
        <v>44991</v>
      </c>
      <c r="C41" s="335"/>
      <c r="D41" s="336" t="s">
        <v>940</v>
      </c>
      <c r="E41" s="337" t="s">
        <v>537</v>
      </c>
      <c r="F41" s="312">
        <v>582</v>
      </c>
      <c r="G41" s="312">
        <v>566</v>
      </c>
      <c r="H41" s="312">
        <v>560</v>
      </c>
      <c r="I41" s="338" t="s">
        <v>941</v>
      </c>
      <c r="J41" s="320" t="s">
        <v>972</v>
      </c>
      <c r="K41" s="320">
        <f t="shared" ref="K41" si="30">H41-F41</f>
        <v>-22</v>
      </c>
      <c r="L41" s="339">
        <f t="shared" ref="L41" si="31">(F41*-0.7)/100</f>
        <v>-4.0739999999999998</v>
      </c>
      <c r="M41" s="340">
        <f t="shared" ref="M41" si="32">(K41+L41)/F41</f>
        <v>-4.4800687285223365E-2</v>
      </c>
      <c r="N41" s="320" t="s">
        <v>547</v>
      </c>
      <c r="O41" s="341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1003</v>
      </c>
      <c r="G42" s="201">
        <v>1137</v>
      </c>
      <c r="H42" s="201"/>
      <c r="I42" s="275" t="s">
        <v>1004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>
        <v>45001</v>
      </c>
      <c r="C43" s="272"/>
      <c r="D43" s="273" t="s">
        <v>500</v>
      </c>
      <c r="E43" s="274" t="s">
        <v>537</v>
      </c>
      <c r="F43" s="201" t="s">
        <v>1022</v>
      </c>
      <c r="G43" s="201">
        <v>290</v>
      </c>
      <c r="H43" s="201"/>
      <c r="I43" s="275" t="s">
        <v>1023</v>
      </c>
      <c r="J43" s="226" t="s">
        <v>538</v>
      </c>
      <c r="K43" s="226"/>
      <c r="L43" s="281"/>
      <c r="M43" s="282"/>
      <c r="N43" s="226"/>
      <c r="O43" s="283"/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304">
        <v>45002</v>
      </c>
      <c r="C44" s="305"/>
      <c r="D44" s="306" t="s">
        <v>186</v>
      </c>
      <c r="E44" s="307" t="s">
        <v>537</v>
      </c>
      <c r="F44" s="278">
        <v>523.5</v>
      </c>
      <c r="G44" s="278">
        <v>509</v>
      </c>
      <c r="H44" s="278">
        <v>531.5</v>
      </c>
      <c r="I44" s="308" t="s">
        <v>1043</v>
      </c>
      <c r="J44" s="276" t="s">
        <v>1044</v>
      </c>
      <c r="K44" s="276">
        <f t="shared" ref="K44" si="33">H44-F44</f>
        <v>8</v>
      </c>
      <c r="L44" s="309">
        <f>(F44*-0.07)/100</f>
        <v>-0.36645000000000005</v>
      </c>
      <c r="M44" s="310">
        <f t="shared" ref="M44" si="34">(K44+L44)/F44</f>
        <v>1.458175740210124E-2</v>
      </c>
      <c r="N44" s="276" t="s">
        <v>535</v>
      </c>
      <c r="O44" s="311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>
        <v>45006</v>
      </c>
      <c r="C45" s="272"/>
      <c r="D45" s="273" t="s">
        <v>186</v>
      </c>
      <c r="E45" s="274" t="s">
        <v>537</v>
      </c>
      <c r="F45" s="201" t="s">
        <v>1088</v>
      </c>
      <c r="G45" s="201">
        <v>505</v>
      </c>
      <c r="H45" s="201"/>
      <c r="I45" s="275" t="s">
        <v>1043</v>
      </c>
      <c r="J45" s="226" t="s">
        <v>538</v>
      </c>
      <c r="K45" s="226"/>
      <c r="L45" s="281"/>
      <c r="M45" s="282"/>
      <c r="N45" s="226"/>
      <c r="O45" s="283"/>
      <c r="P45" s="267"/>
      <c r="Q45" s="198"/>
      <c r="R45" s="227"/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12">
        <v>1</v>
      </c>
      <c r="B53" s="313">
        <v>44978</v>
      </c>
      <c r="C53" s="314"/>
      <c r="D53" s="314" t="s">
        <v>888</v>
      </c>
      <c r="E53" s="312" t="s">
        <v>537</v>
      </c>
      <c r="F53" s="312">
        <v>442.5</v>
      </c>
      <c r="G53" s="312">
        <v>432</v>
      </c>
      <c r="H53" s="315">
        <v>432</v>
      </c>
      <c r="I53" s="315" t="s">
        <v>889</v>
      </c>
      <c r="J53" s="320" t="s">
        <v>927</v>
      </c>
      <c r="K53" s="317">
        <f t="shared" ref="K53" si="35">H53-F53</f>
        <v>-10.5</v>
      </c>
      <c r="L53" s="318">
        <v>100</v>
      </c>
      <c r="M53" s="319">
        <f t="shared" ref="M53" si="36">(K53*N53)-100</f>
        <v>-14275</v>
      </c>
      <c r="N53" s="317">
        <v>1350</v>
      </c>
      <c r="O53" s="320" t="s">
        <v>547</v>
      </c>
      <c r="P53" s="321">
        <v>44988</v>
      </c>
      <c r="Q53" s="200"/>
      <c r="R53" s="203" t="s">
        <v>799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99">
        <v>44979</v>
      </c>
      <c r="C54" s="235"/>
      <c r="D54" s="235" t="s">
        <v>890</v>
      </c>
      <c r="E54" s="201" t="s">
        <v>537</v>
      </c>
      <c r="F54" s="201" t="s">
        <v>891</v>
      </c>
      <c r="G54" s="201">
        <v>1380</v>
      </c>
      <c r="H54" s="202"/>
      <c r="I54" s="202" t="s">
        <v>892</v>
      </c>
      <c r="J54" s="226" t="s">
        <v>538</v>
      </c>
      <c r="K54" s="202"/>
      <c r="L54" s="218"/>
      <c r="M54" s="219"/>
      <c r="N54" s="202"/>
      <c r="O54" s="226"/>
      <c r="P54" s="199"/>
      <c r="Q54" s="200"/>
      <c r="R54" s="203" t="s">
        <v>536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301">
        <v>3</v>
      </c>
      <c r="B55" s="277">
        <v>44986</v>
      </c>
      <c r="C55" s="298"/>
      <c r="D55" s="298" t="s">
        <v>905</v>
      </c>
      <c r="E55" s="278" t="s">
        <v>537</v>
      </c>
      <c r="F55" s="278">
        <v>2130</v>
      </c>
      <c r="G55" s="278">
        <v>2090</v>
      </c>
      <c r="H55" s="297">
        <v>2162</v>
      </c>
      <c r="I55" s="302" t="s">
        <v>906</v>
      </c>
      <c r="J55" s="303" t="s">
        <v>928</v>
      </c>
      <c r="K55" s="284">
        <f t="shared" ref="K55" si="37">H55-F55</f>
        <v>32</v>
      </c>
      <c r="L55" s="295">
        <v>100</v>
      </c>
      <c r="M55" s="296">
        <f t="shared" ref="M55" si="38">(K55*N55)-100</f>
        <v>9500</v>
      </c>
      <c r="N55" s="284">
        <v>300</v>
      </c>
      <c r="O55" s="276" t="s">
        <v>535</v>
      </c>
      <c r="P55" s="277">
        <v>44988</v>
      </c>
      <c r="Q55" s="1"/>
      <c r="R55" s="6" t="s">
        <v>536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1">
        <v>4</v>
      </c>
      <c r="B56" s="277">
        <v>44986</v>
      </c>
      <c r="C56" s="298"/>
      <c r="D56" s="298" t="s">
        <v>913</v>
      </c>
      <c r="E56" s="278" t="s">
        <v>537</v>
      </c>
      <c r="F56" s="278">
        <v>753</v>
      </c>
      <c r="G56" s="278">
        <v>739</v>
      </c>
      <c r="H56" s="297">
        <v>762.5</v>
      </c>
      <c r="I56" s="302" t="s">
        <v>914</v>
      </c>
      <c r="J56" s="303" t="s">
        <v>930</v>
      </c>
      <c r="K56" s="284">
        <f t="shared" ref="K56" si="39">H56-F56</f>
        <v>9.5</v>
      </c>
      <c r="L56" s="295">
        <v>100</v>
      </c>
      <c r="M56" s="296">
        <f t="shared" ref="M56" si="40">(K56*N56)-100</f>
        <v>8925</v>
      </c>
      <c r="N56" s="284">
        <v>950</v>
      </c>
      <c r="O56" s="276" t="s">
        <v>535</v>
      </c>
      <c r="P56" s="277">
        <v>44988</v>
      </c>
      <c r="Q56" s="1"/>
      <c r="R56" s="6" t="s">
        <v>536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12">
        <v>5</v>
      </c>
      <c r="B57" s="313">
        <v>44987</v>
      </c>
      <c r="C57" s="314"/>
      <c r="D57" s="314" t="s">
        <v>919</v>
      </c>
      <c r="E57" s="312" t="s">
        <v>537</v>
      </c>
      <c r="F57" s="312">
        <v>3202.5</v>
      </c>
      <c r="G57" s="312">
        <v>3155</v>
      </c>
      <c r="H57" s="315">
        <v>3155</v>
      </c>
      <c r="I57" s="315" t="s">
        <v>920</v>
      </c>
      <c r="J57" s="316" t="s">
        <v>925</v>
      </c>
      <c r="K57" s="317">
        <f t="shared" ref="K57" si="41">H57-F57</f>
        <v>-47.5</v>
      </c>
      <c r="L57" s="318">
        <v>100</v>
      </c>
      <c r="M57" s="319">
        <f t="shared" ref="M57" si="42">(K57*N57)-100</f>
        <v>-13162.5</v>
      </c>
      <c r="N57" s="317">
        <v>275</v>
      </c>
      <c r="O57" s="320" t="s">
        <v>547</v>
      </c>
      <c r="P57" s="321">
        <v>44987</v>
      </c>
      <c r="Q57" s="200"/>
      <c r="R57" s="203" t="s">
        <v>799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12">
        <v>6</v>
      </c>
      <c r="B58" s="313">
        <v>44995</v>
      </c>
      <c r="C58" s="314"/>
      <c r="D58" s="314" t="s">
        <v>968</v>
      </c>
      <c r="E58" s="312" t="s">
        <v>537</v>
      </c>
      <c r="F58" s="312">
        <v>2340</v>
      </c>
      <c r="G58" s="312">
        <v>2290</v>
      </c>
      <c r="H58" s="315">
        <v>2290</v>
      </c>
      <c r="I58" s="315" t="s">
        <v>969</v>
      </c>
      <c r="J58" s="316" t="s">
        <v>973</v>
      </c>
      <c r="K58" s="317">
        <f t="shared" ref="K58:K59" si="43">H58-F58</f>
        <v>-50</v>
      </c>
      <c r="L58" s="318">
        <v>100</v>
      </c>
      <c r="M58" s="319">
        <f t="shared" ref="M58:M60" si="44">(K58*N58)-100</f>
        <v>-12600</v>
      </c>
      <c r="N58" s="317">
        <v>250</v>
      </c>
      <c r="O58" s="320" t="s">
        <v>547</v>
      </c>
      <c r="P58" s="321">
        <v>44998</v>
      </c>
      <c r="Q58" s="200"/>
      <c r="R58" s="203" t="s">
        <v>536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301">
        <v>7</v>
      </c>
      <c r="B59" s="277">
        <v>44999</v>
      </c>
      <c r="C59" s="352"/>
      <c r="D59" s="352" t="s">
        <v>985</v>
      </c>
      <c r="E59" s="301" t="s">
        <v>537</v>
      </c>
      <c r="F59" s="301">
        <v>659</v>
      </c>
      <c r="G59" s="301">
        <v>645</v>
      </c>
      <c r="H59" s="353">
        <v>669.5</v>
      </c>
      <c r="I59" s="353" t="s">
        <v>986</v>
      </c>
      <c r="J59" s="303" t="s">
        <v>655</v>
      </c>
      <c r="K59" s="284">
        <f t="shared" si="43"/>
        <v>10.5</v>
      </c>
      <c r="L59" s="295">
        <v>100</v>
      </c>
      <c r="M59" s="296">
        <f t="shared" si="44"/>
        <v>8825</v>
      </c>
      <c r="N59" s="284">
        <v>850</v>
      </c>
      <c r="O59" s="276" t="s">
        <v>535</v>
      </c>
      <c r="P59" s="277">
        <v>45001</v>
      </c>
      <c r="Q59" s="349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0"/>
      <c r="AG59" s="351"/>
      <c r="AH59" s="349"/>
      <c r="AI59" s="349"/>
      <c r="AJ59" s="350"/>
      <c r="AK59" s="350"/>
      <c r="AL59" s="350"/>
    </row>
    <row r="60" spans="1:38" ht="12.75" customHeight="1">
      <c r="A60" s="395">
        <v>8</v>
      </c>
      <c r="B60" s="397">
        <v>44999</v>
      </c>
      <c r="C60" s="361"/>
      <c r="D60" s="361" t="s">
        <v>987</v>
      </c>
      <c r="E60" s="322" t="s">
        <v>537</v>
      </c>
      <c r="F60" s="322">
        <v>17150</v>
      </c>
      <c r="G60" s="395">
        <v>16880</v>
      </c>
      <c r="H60" s="365">
        <v>16880</v>
      </c>
      <c r="I60" s="365" t="s">
        <v>988</v>
      </c>
      <c r="J60" s="385" t="s">
        <v>1058</v>
      </c>
      <c r="K60" s="366">
        <f>H60-F60</f>
        <v>-270</v>
      </c>
      <c r="L60" s="367">
        <v>400</v>
      </c>
      <c r="M60" s="368">
        <f t="shared" si="44"/>
        <v>-13600</v>
      </c>
      <c r="N60" s="383">
        <v>50</v>
      </c>
      <c r="O60" s="385" t="s">
        <v>547</v>
      </c>
      <c r="P60" s="387">
        <v>45005</v>
      </c>
      <c r="Q60" s="349"/>
      <c r="R60" s="54" t="s">
        <v>536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0"/>
      <c r="AG60" s="351"/>
      <c r="AH60" s="349"/>
      <c r="AI60" s="349"/>
      <c r="AJ60" s="350"/>
      <c r="AK60" s="350"/>
      <c r="AL60" s="350"/>
    </row>
    <row r="61" spans="1:38" ht="12.75" customHeight="1">
      <c r="A61" s="396"/>
      <c r="B61" s="398"/>
      <c r="C61" s="361"/>
      <c r="D61" s="361" t="s">
        <v>998</v>
      </c>
      <c r="E61" s="322" t="s">
        <v>884</v>
      </c>
      <c r="F61" s="322">
        <v>105</v>
      </c>
      <c r="G61" s="396"/>
      <c r="H61" s="365">
        <v>29</v>
      </c>
      <c r="I61" s="365"/>
      <c r="J61" s="386"/>
      <c r="K61" s="366">
        <f>F61-H61</f>
        <v>76</v>
      </c>
      <c r="L61" s="367">
        <v>100</v>
      </c>
      <c r="M61" s="368">
        <f>76*50</f>
        <v>3800</v>
      </c>
      <c r="N61" s="384"/>
      <c r="O61" s="386"/>
      <c r="P61" s="388"/>
      <c r="Q61" s="34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50"/>
      <c r="AG61" s="351"/>
      <c r="AH61" s="349"/>
      <c r="AI61" s="349"/>
      <c r="AJ61" s="350"/>
      <c r="AK61" s="350"/>
      <c r="AL61" s="350"/>
    </row>
    <row r="62" spans="1:38" ht="12.75" customHeight="1">
      <c r="A62" s="312">
        <v>9</v>
      </c>
      <c r="B62" s="321">
        <v>44999</v>
      </c>
      <c r="C62" s="314"/>
      <c r="D62" s="314" t="s">
        <v>996</v>
      </c>
      <c r="E62" s="312" t="s">
        <v>537</v>
      </c>
      <c r="F62" s="312">
        <v>156</v>
      </c>
      <c r="G62" s="312">
        <v>152.75</v>
      </c>
      <c r="H62" s="315">
        <v>152.75</v>
      </c>
      <c r="I62" s="315" t="s">
        <v>997</v>
      </c>
      <c r="J62" s="316" t="s">
        <v>1027</v>
      </c>
      <c r="K62" s="317">
        <f t="shared" ref="K62" si="45">H62-F62</f>
        <v>-3.25</v>
      </c>
      <c r="L62" s="318">
        <v>100</v>
      </c>
      <c r="M62" s="319">
        <f t="shared" ref="M62" si="46">(K62*N62)-100</f>
        <v>-12612.5</v>
      </c>
      <c r="N62" s="317">
        <v>3850</v>
      </c>
      <c r="O62" s="320" t="s">
        <v>547</v>
      </c>
      <c r="P62" s="321">
        <v>45000</v>
      </c>
      <c r="Q62" s="349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50"/>
      <c r="AG62" s="351"/>
      <c r="AH62" s="349"/>
      <c r="AI62" s="349"/>
      <c r="AJ62" s="350"/>
      <c r="AK62" s="350"/>
      <c r="AL62" s="350"/>
    </row>
    <row r="63" spans="1:38" ht="12.75" customHeight="1">
      <c r="A63" s="257">
        <v>10</v>
      </c>
      <c r="B63" s="342">
        <v>45000</v>
      </c>
      <c r="C63" s="343"/>
      <c r="D63" s="343" t="s">
        <v>1011</v>
      </c>
      <c r="E63" s="257" t="s">
        <v>537</v>
      </c>
      <c r="F63" s="257" t="s">
        <v>1012</v>
      </c>
      <c r="G63" s="257">
        <v>752</v>
      </c>
      <c r="H63" s="344"/>
      <c r="I63" s="344" t="s">
        <v>1013</v>
      </c>
      <c r="J63" s="345" t="s">
        <v>538</v>
      </c>
      <c r="K63" s="346"/>
      <c r="L63" s="347"/>
      <c r="M63" s="348"/>
      <c r="N63" s="346"/>
      <c r="O63" s="344"/>
      <c r="P63" s="258"/>
      <c r="Q63" s="349"/>
      <c r="R63" s="54" t="s">
        <v>536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50"/>
      <c r="AG63" s="351"/>
      <c r="AH63" s="349"/>
      <c r="AI63" s="349"/>
      <c r="AJ63" s="350"/>
      <c r="AK63" s="350"/>
      <c r="AL63" s="350"/>
    </row>
    <row r="64" spans="1:38" ht="12.75" customHeight="1">
      <c r="A64" s="322">
        <v>11</v>
      </c>
      <c r="B64" s="364">
        <v>45000</v>
      </c>
      <c r="C64" s="361"/>
      <c r="D64" s="361" t="s">
        <v>1014</v>
      </c>
      <c r="E64" s="322" t="s">
        <v>537</v>
      </c>
      <c r="F64" s="322">
        <v>1905</v>
      </c>
      <c r="G64" s="322">
        <v>1845</v>
      </c>
      <c r="H64" s="365">
        <v>1845</v>
      </c>
      <c r="I64" s="365" t="s">
        <v>1015</v>
      </c>
      <c r="J64" s="316" t="s">
        <v>1066</v>
      </c>
      <c r="K64" s="317">
        <f t="shared" ref="K64:K65" si="47">H64-F64</f>
        <v>-60</v>
      </c>
      <c r="L64" s="318">
        <v>100</v>
      </c>
      <c r="M64" s="319">
        <f t="shared" ref="M64:M65" si="48">(K64*N64)-100</f>
        <v>-16600</v>
      </c>
      <c r="N64" s="317">
        <v>275</v>
      </c>
      <c r="O64" s="320" t="s">
        <v>547</v>
      </c>
      <c r="P64" s="321">
        <v>45005</v>
      </c>
      <c r="Q64" s="349"/>
      <c r="R64" s="54" t="s">
        <v>536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50"/>
      <c r="AG64" s="351"/>
      <c r="AH64" s="349"/>
      <c r="AI64" s="349"/>
      <c r="AJ64" s="350"/>
      <c r="AK64" s="350"/>
      <c r="AL64" s="350"/>
    </row>
    <row r="65" spans="1:38" ht="12.75" customHeight="1">
      <c r="A65" s="301">
        <v>12</v>
      </c>
      <c r="B65" s="369">
        <v>45002</v>
      </c>
      <c r="C65" s="352"/>
      <c r="D65" s="352" t="s">
        <v>1033</v>
      </c>
      <c r="E65" s="301" t="s">
        <v>537</v>
      </c>
      <c r="F65" s="301">
        <v>832</v>
      </c>
      <c r="G65" s="301">
        <v>814</v>
      </c>
      <c r="H65" s="353">
        <v>845</v>
      </c>
      <c r="I65" s="353" t="s">
        <v>1034</v>
      </c>
      <c r="J65" s="303" t="s">
        <v>1081</v>
      </c>
      <c r="K65" s="284">
        <f t="shared" si="47"/>
        <v>13</v>
      </c>
      <c r="L65" s="295">
        <v>100</v>
      </c>
      <c r="M65" s="296">
        <f t="shared" si="48"/>
        <v>9000</v>
      </c>
      <c r="N65" s="284">
        <v>700</v>
      </c>
      <c r="O65" s="276" t="s">
        <v>535</v>
      </c>
      <c r="P65" s="277">
        <v>45006</v>
      </c>
      <c r="Q65" s="34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50"/>
      <c r="AG65" s="351"/>
      <c r="AH65" s="349"/>
      <c r="AI65" s="349"/>
      <c r="AJ65" s="350"/>
      <c r="AK65" s="350"/>
      <c r="AL65" s="350"/>
    </row>
    <row r="66" spans="1:38" ht="12.75" customHeight="1">
      <c r="A66" s="257">
        <v>13</v>
      </c>
      <c r="B66" s="342">
        <v>45005</v>
      </c>
      <c r="C66" s="343"/>
      <c r="D66" s="343" t="s">
        <v>985</v>
      </c>
      <c r="E66" s="257" t="s">
        <v>537</v>
      </c>
      <c r="F66" s="257" t="s">
        <v>1056</v>
      </c>
      <c r="G66" s="257">
        <v>633</v>
      </c>
      <c r="H66" s="344"/>
      <c r="I66" s="344" t="s">
        <v>1057</v>
      </c>
      <c r="J66" s="345" t="s">
        <v>538</v>
      </c>
      <c r="K66" s="346"/>
      <c r="L66" s="347"/>
      <c r="M66" s="348"/>
      <c r="N66" s="346"/>
      <c r="O66" s="344"/>
      <c r="P66" s="258"/>
      <c r="Q66" s="349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50"/>
      <c r="AG66" s="351"/>
      <c r="AH66" s="349"/>
      <c r="AI66" s="349"/>
      <c r="AJ66" s="350"/>
      <c r="AK66" s="350"/>
      <c r="AL66" s="350"/>
    </row>
    <row r="67" spans="1:38" ht="12.75" customHeight="1">
      <c r="A67" s="257"/>
      <c r="B67" s="342"/>
      <c r="C67" s="343"/>
      <c r="D67" s="343"/>
      <c r="E67" s="257"/>
      <c r="F67" s="257"/>
      <c r="G67" s="257"/>
      <c r="H67" s="344"/>
      <c r="I67" s="344"/>
      <c r="J67" s="345"/>
      <c r="K67" s="346"/>
      <c r="L67" s="347"/>
      <c r="M67" s="348"/>
      <c r="N67" s="346"/>
      <c r="O67" s="344"/>
      <c r="P67" s="258"/>
      <c r="Q67" s="349"/>
      <c r="R67" s="54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50"/>
      <c r="AG67" s="351"/>
      <c r="AH67" s="349"/>
      <c r="AI67" s="349"/>
      <c r="AJ67" s="350"/>
      <c r="AK67" s="350"/>
      <c r="AL67" s="350"/>
    </row>
    <row r="68" spans="1:38" ht="12.75" customHeight="1">
      <c r="A68" s="257"/>
      <c r="B68" s="342"/>
      <c r="C68" s="343"/>
      <c r="D68" s="343"/>
      <c r="E68" s="257"/>
      <c r="F68" s="257"/>
      <c r="G68" s="257"/>
      <c r="H68" s="344"/>
      <c r="I68" s="344"/>
      <c r="J68" s="345"/>
      <c r="K68" s="346"/>
      <c r="L68" s="347"/>
      <c r="M68" s="348"/>
      <c r="N68" s="346"/>
      <c r="O68" s="344"/>
      <c r="P68" s="258"/>
      <c r="Q68" s="349"/>
      <c r="R68" s="54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50"/>
      <c r="AG68" s="351"/>
      <c r="AH68" s="349"/>
      <c r="AI68" s="349"/>
      <c r="AJ68" s="350"/>
      <c r="AK68" s="350"/>
      <c r="AL68" s="350"/>
    </row>
    <row r="69" spans="1:38" ht="12.75" customHeight="1">
      <c r="A69" s="257"/>
      <c r="B69" s="342"/>
      <c r="C69" s="343"/>
      <c r="D69" s="343"/>
      <c r="E69" s="257"/>
      <c r="F69" s="257"/>
      <c r="G69" s="257"/>
      <c r="H69" s="344"/>
      <c r="I69" s="344"/>
      <c r="J69" s="345"/>
      <c r="K69" s="346"/>
      <c r="L69" s="347"/>
      <c r="M69" s="348"/>
      <c r="N69" s="346"/>
      <c r="O69" s="344"/>
      <c r="P69" s="258"/>
      <c r="Q69" s="349"/>
      <c r="R69" s="54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50"/>
      <c r="AG69" s="351"/>
      <c r="AH69" s="349"/>
      <c r="AI69" s="349"/>
      <c r="AJ69" s="350"/>
      <c r="AK69" s="350"/>
      <c r="AL69" s="350"/>
    </row>
    <row r="70" spans="1:38" s="198" customFormat="1" ht="12.75" customHeight="1">
      <c r="A70" s="201"/>
      <c r="B70" s="199"/>
      <c r="C70" s="235"/>
      <c r="D70" s="235"/>
      <c r="E70" s="201"/>
      <c r="F70" s="201"/>
      <c r="G70" s="201"/>
      <c r="H70" s="202"/>
      <c r="I70" s="202"/>
      <c r="J70" s="226"/>
      <c r="K70" s="235"/>
      <c r="L70" s="201"/>
      <c r="M70" s="201"/>
      <c r="N70" s="201"/>
      <c r="O70" s="202"/>
      <c r="P70" s="202"/>
      <c r="Q70" s="200"/>
      <c r="R70" s="203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ht="38.25" customHeight="1">
      <c r="A71" s="137" t="s">
        <v>557</v>
      </c>
      <c r="B71" s="137"/>
      <c r="C71" s="137"/>
      <c r="D71" s="137"/>
      <c r="E71" s="138"/>
      <c r="F71" s="102"/>
      <c r="G71" s="102"/>
      <c r="H71" s="102"/>
      <c r="I71" s="102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>
      <c r="A72" s="94" t="s">
        <v>16</v>
      </c>
      <c r="B72" s="94" t="s">
        <v>512</v>
      </c>
      <c r="C72" s="94"/>
      <c r="D72" s="95" t="s">
        <v>523</v>
      </c>
      <c r="E72" s="94" t="s">
        <v>524</v>
      </c>
      <c r="F72" s="94" t="s">
        <v>525</v>
      </c>
      <c r="G72" s="94" t="s">
        <v>545</v>
      </c>
      <c r="H72" s="94" t="s">
        <v>527</v>
      </c>
      <c r="I72" s="94" t="s">
        <v>528</v>
      </c>
      <c r="J72" s="93" t="s">
        <v>529</v>
      </c>
      <c r="K72" s="93" t="s">
        <v>558</v>
      </c>
      <c r="L72" s="96" t="s">
        <v>531</v>
      </c>
      <c r="M72" s="136" t="s">
        <v>554</v>
      </c>
      <c r="N72" s="94" t="s">
        <v>555</v>
      </c>
      <c r="O72" s="94" t="s">
        <v>533</v>
      </c>
      <c r="P72" s="95" t="s">
        <v>534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198" customFormat="1" ht="15.6" customHeight="1">
      <c r="A73" s="301">
        <v>1</v>
      </c>
      <c r="B73" s="277">
        <v>44985</v>
      </c>
      <c r="C73" s="298"/>
      <c r="D73" s="298" t="s">
        <v>898</v>
      </c>
      <c r="E73" s="278" t="s">
        <v>537</v>
      </c>
      <c r="F73" s="278">
        <v>38</v>
      </c>
      <c r="G73" s="278">
        <v>21</v>
      </c>
      <c r="H73" s="297">
        <v>45.5</v>
      </c>
      <c r="I73" s="302" t="s">
        <v>899</v>
      </c>
      <c r="J73" s="276" t="s">
        <v>921</v>
      </c>
      <c r="K73" s="284">
        <f t="shared" ref="K73" si="49">H73-F73</f>
        <v>7.5</v>
      </c>
      <c r="L73" s="295">
        <v>100</v>
      </c>
      <c r="M73" s="296">
        <f t="shared" ref="M73" si="50">(K73*N73)-100</f>
        <v>2150</v>
      </c>
      <c r="N73" s="284">
        <v>300</v>
      </c>
      <c r="O73" s="276" t="s">
        <v>535</v>
      </c>
      <c r="P73" s="277">
        <v>44987</v>
      </c>
      <c r="Q73" s="1"/>
      <c r="R73" s="6" t="s">
        <v>799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91">
        <v>2</v>
      </c>
      <c r="B74" s="389">
        <v>44985</v>
      </c>
      <c r="C74" s="235"/>
      <c r="D74" s="235" t="s">
        <v>900</v>
      </c>
      <c r="E74" s="201" t="s">
        <v>537</v>
      </c>
      <c r="F74" s="201" t="s">
        <v>902</v>
      </c>
      <c r="G74" s="201"/>
      <c r="H74" s="202"/>
      <c r="I74" s="271"/>
      <c r="J74" s="393" t="s">
        <v>538</v>
      </c>
      <c r="K74" s="202"/>
      <c r="L74" s="218"/>
      <c r="M74" s="219"/>
      <c r="N74" s="202"/>
      <c r="O74" s="226"/>
      <c r="P74" s="199"/>
      <c r="Q74" s="1"/>
      <c r="R74" s="6" t="s">
        <v>536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92"/>
      <c r="B75" s="390"/>
      <c r="C75" s="235"/>
      <c r="D75" s="235" t="s">
        <v>901</v>
      </c>
      <c r="E75" s="201" t="s">
        <v>884</v>
      </c>
      <c r="F75" s="201" t="s">
        <v>903</v>
      </c>
      <c r="G75" s="201"/>
      <c r="H75" s="202"/>
      <c r="I75" s="271"/>
      <c r="J75" s="394"/>
      <c r="K75" s="202"/>
      <c r="L75" s="218"/>
      <c r="M75" s="219"/>
      <c r="N75" s="202"/>
      <c r="O75" s="226"/>
      <c r="P75" s="199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01">
        <v>3</v>
      </c>
      <c r="B76" s="277">
        <v>44985</v>
      </c>
      <c r="C76" s="298"/>
      <c r="D76" s="298" t="s">
        <v>904</v>
      </c>
      <c r="E76" s="278" t="s">
        <v>537</v>
      </c>
      <c r="F76" s="278">
        <v>22</v>
      </c>
      <c r="G76" s="278"/>
      <c r="H76" s="297">
        <v>28.5</v>
      </c>
      <c r="I76" s="302" t="s">
        <v>894</v>
      </c>
      <c r="J76" s="303" t="s">
        <v>916</v>
      </c>
      <c r="K76" s="284">
        <f t="shared" ref="K76" si="51">H76-F76</f>
        <v>6.5</v>
      </c>
      <c r="L76" s="295">
        <v>100</v>
      </c>
      <c r="M76" s="296">
        <f t="shared" ref="M76" si="52">(K76*N76)-100</f>
        <v>1525</v>
      </c>
      <c r="N76" s="284">
        <v>250</v>
      </c>
      <c r="O76" s="276" t="s">
        <v>535</v>
      </c>
      <c r="P76" s="277">
        <v>44986</v>
      </c>
      <c r="Q76" s="1"/>
      <c r="R76" s="6" t="s">
        <v>536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01">
        <v>4</v>
      </c>
      <c r="B77" s="277">
        <v>44986</v>
      </c>
      <c r="C77" s="298"/>
      <c r="D77" s="298" t="s">
        <v>904</v>
      </c>
      <c r="E77" s="278" t="s">
        <v>537</v>
      </c>
      <c r="F77" s="278">
        <v>20.5</v>
      </c>
      <c r="G77" s="278"/>
      <c r="H77" s="297">
        <v>27.5</v>
      </c>
      <c r="I77" s="302" t="s">
        <v>894</v>
      </c>
      <c r="J77" s="303" t="s">
        <v>918</v>
      </c>
      <c r="K77" s="284">
        <f t="shared" ref="K77" si="53">H77-F77</f>
        <v>7</v>
      </c>
      <c r="L77" s="295">
        <v>100</v>
      </c>
      <c r="M77" s="296">
        <f t="shared" ref="M77" si="54">(K77*N77)-100</f>
        <v>1650</v>
      </c>
      <c r="N77" s="284">
        <v>250</v>
      </c>
      <c r="O77" s="276" t="s">
        <v>535</v>
      </c>
      <c r="P77" s="277">
        <v>44987</v>
      </c>
      <c r="Q77" s="1"/>
      <c r="R77" s="6" t="s">
        <v>536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301">
        <v>5</v>
      </c>
      <c r="B78" s="277">
        <v>44986</v>
      </c>
      <c r="C78" s="298"/>
      <c r="D78" s="298" t="s">
        <v>911</v>
      </c>
      <c r="E78" s="278" t="s">
        <v>537</v>
      </c>
      <c r="F78" s="278">
        <v>71</v>
      </c>
      <c r="G78" s="278">
        <v>40</v>
      </c>
      <c r="H78" s="297">
        <v>91</v>
      </c>
      <c r="I78" s="302" t="s">
        <v>912</v>
      </c>
      <c r="J78" s="303" t="s">
        <v>880</v>
      </c>
      <c r="K78" s="284">
        <f t="shared" ref="K78" si="55">H78-F78</f>
        <v>20</v>
      </c>
      <c r="L78" s="295">
        <v>100</v>
      </c>
      <c r="M78" s="296">
        <f t="shared" ref="M78" si="56">(K78*N78)-100</f>
        <v>900</v>
      </c>
      <c r="N78" s="284">
        <v>50</v>
      </c>
      <c r="O78" s="276" t="s">
        <v>535</v>
      </c>
      <c r="P78" s="277">
        <v>44986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22">
        <v>6</v>
      </c>
      <c r="B79" s="321">
        <v>44987</v>
      </c>
      <c r="C79" s="314"/>
      <c r="D79" s="314" t="s">
        <v>911</v>
      </c>
      <c r="E79" s="312" t="s">
        <v>537</v>
      </c>
      <c r="F79" s="312">
        <v>19</v>
      </c>
      <c r="G79" s="312">
        <v>0</v>
      </c>
      <c r="H79" s="315">
        <v>0</v>
      </c>
      <c r="I79" s="323" t="s">
        <v>894</v>
      </c>
      <c r="J79" s="316" t="s">
        <v>922</v>
      </c>
      <c r="K79" s="317">
        <f t="shared" ref="K79:K80" si="57">H79-F79</f>
        <v>-19</v>
      </c>
      <c r="L79" s="318">
        <v>100</v>
      </c>
      <c r="M79" s="319">
        <f t="shared" ref="M79:M81" si="58">(K79*N79)-100</f>
        <v>-1050</v>
      </c>
      <c r="N79" s="317">
        <v>50</v>
      </c>
      <c r="O79" s="320" t="s">
        <v>547</v>
      </c>
      <c r="P79" s="321">
        <v>44987</v>
      </c>
      <c r="Q79" s="1"/>
      <c r="R79" s="6" t="s">
        <v>799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301">
        <v>7</v>
      </c>
      <c r="B80" s="277">
        <v>44987</v>
      </c>
      <c r="C80" s="298"/>
      <c r="D80" s="298" t="s">
        <v>923</v>
      </c>
      <c r="E80" s="278" t="s">
        <v>537</v>
      </c>
      <c r="F80" s="278">
        <v>65</v>
      </c>
      <c r="G80" s="278">
        <v>0</v>
      </c>
      <c r="H80" s="297">
        <v>95</v>
      </c>
      <c r="I80" s="302" t="s">
        <v>924</v>
      </c>
      <c r="J80" s="303" t="s">
        <v>550</v>
      </c>
      <c r="K80" s="284">
        <f t="shared" si="57"/>
        <v>30</v>
      </c>
      <c r="L80" s="295">
        <v>100</v>
      </c>
      <c r="M80" s="296">
        <f t="shared" si="58"/>
        <v>650</v>
      </c>
      <c r="N80" s="284">
        <v>25</v>
      </c>
      <c r="O80" s="276" t="s">
        <v>535</v>
      </c>
      <c r="P80" s="277">
        <v>44987</v>
      </c>
      <c r="Q80" s="1"/>
      <c r="R80" s="6" t="s">
        <v>536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01">
        <v>8</v>
      </c>
      <c r="B81" s="277">
        <v>44988</v>
      </c>
      <c r="C81" s="298"/>
      <c r="D81" s="298" t="s">
        <v>932</v>
      </c>
      <c r="E81" s="278" t="s">
        <v>884</v>
      </c>
      <c r="F81" s="278">
        <v>43</v>
      </c>
      <c r="G81" s="278">
        <v>64</v>
      </c>
      <c r="H81" s="297">
        <v>27</v>
      </c>
      <c r="I81" s="302" t="s">
        <v>936</v>
      </c>
      <c r="J81" s="303" t="s">
        <v>959</v>
      </c>
      <c r="K81" s="284">
        <f>F81-H81</f>
        <v>16</v>
      </c>
      <c r="L81" s="295">
        <v>100</v>
      </c>
      <c r="M81" s="296">
        <f t="shared" si="58"/>
        <v>4700</v>
      </c>
      <c r="N81" s="284">
        <v>300</v>
      </c>
      <c r="O81" s="276" t="s">
        <v>535</v>
      </c>
      <c r="P81" s="277">
        <v>44995</v>
      </c>
      <c r="Q81" s="1"/>
      <c r="R81" s="6" t="s">
        <v>536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301">
        <v>9</v>
      </c>
      <c r="B82" s="277">
        <v>44991</v>
      </c>
      <c r="C82" s="298"/>
      <c r="D82" s="298" t="s">
        <v>935</v>
      </c>
      <c r="E82" s="278" t="s">
        <v>884</v>
      </c>
      <c r="F82" s="278">
        <v>97.5</v>
      </c>
      <c r="G82" s="278">
        <v>140</v>
      </c>
      <c r="H82" s="297">
        <v>67.5</v>
      </c>
      <c r="I82" s="302" t="s">
        <v>937</v>
      </c>
      <c r="J82" s="303" t="s">
        <v>550</v>
      </c>
      <c r="K82" s="284">
        <f>F82-H82</f>
        <v>30</v>
      </c>
      <c r="L82" s="295">
        <v>100</v>
      </c>
      <c r="M82" s="296">
        <f t="shared" ref="M82" si="59">(K82*N82)-100</f>
        <v>1400</v>
      </c>
      <c r="N82" s="284">
        <v>50</v>
      </c>
      <c r="O82" s="276" t="s">
        <v>535</v>
      </c>
      <c r="P82" s="277">
        <v>44993</v>
      </c>
      <c r="Q82" s="1"/>
      <c r="R82" s="6" t="s">
        <v>536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301">
        <v>10</v>
      </c>
      <c r="B83" s="277">
        <v>44991</v>
      </c>
      <c r="C83" s="298"/>
      <c r="D83" s="298" t="s">
        <v>938</v>
      </c>
      <c r="E83" s="278" t="s">
        <v>537</v>
      </c>
      <c r="F83" s="278">
        <v>57</v>
      </c>
      <c r="G83" s="278">
        <v>18</v>
      </c>
      <c r="H83" s="297">
        <v>80</v>
      </c>
      <c r="I83" s="302" t="s">
        <v>939</v>
      </c>
      <c r="J83" s="303" t="s">
        <v>942</v>
      </c>
      <c r="K83" s="284">
        <f t="shared" ref="K83" si="60">H83-F83</f>
        <v>23</v>
      </c>
      <c r="L83" s="295">
        <v>100</v>
      </c>
      <c r="M83" s="296">
        <f t="shared" ref="M83" si="61">(K83*N83)-100</f>
        <v>1050</v>
      </c>
      <c r="N83" s="284">
        <v>50</v>
      </c>
      <c r="O83" s="276" t="s">
        <v>535</v>
      </c>
      <c r="P83" s="277">
        <v>44991</v>
      </c>
      <c r="Q83" s="1"/>
      <c r="R83" s="6" t="s">
        <v>799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322">
        <v>11</v>
      </c>
      <c r="B84" s="321">
        <v>44993</v>
      </c>
      <c r="C84" s="314"/>
      <c r="D84" s="314" t="s">
        <v>943</v>
      </c>
      <c r="E84" s="312" t="s">
        <v>537</v>
      </c>
      <c r="F84" s="312">
        <v>10.5</v>
      </c>
      <c r="G84" s="312">
        <v>7</v>
      </c>
      <c r="H84" s="315">
        <v>6</v>
      </c>
      <c r="I84" s="323" t="s">
        <v>944</v>
      </c>
      <c r="J84" s="316" t="s">
        <v>982</v>
      </c>
      <c r="K84" s="317">
        <f t="shared" ref="K84" si="62">H84-F84</f>
        <v>-4.5</v>
      </c>
      <c r="L84" s="318">
        <v>100</v>
      </c>
      <c r="M84" s="319">
        <f t="shared" ref="M84" si="63">(K84*N84)-100</f>
        <v>-6287.5</v>
      </c>
      <c r="N84" s="317">
        <v>1375</v>
      </c>
      <c r="O84" s="320" t="s">
        <v>547</v>
      </c>
      <c r="P84" s="321">
        <v>44995</v>
      </c>
      <c r="Q84" s="197"/>
      <c r="R84" s="203" t="s">
        <v>536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01">
        <v>12</v>
      </c>
      <c r="B85" s="277">
        <v>44993</v>
      </c>
      <c r="C85" s="298"/>
      <c r="D85" s="298" t="s">
        <v>945</v>
      </c>
      <c r="E85" s="278" t="s">
        <v>537</v>
      </c>
      <c r="F85" s="278">
        <v>29</v>
      </c>
      <c r="G85" s="278">
        <v>13</v>
      </c>
      <c r="H85" s="297">
        <v>37.5</v>
      </c>
      <c r="I85" s="302" t="s">
        <v>946</v>
      </c>
      <c r="J85" s="303" t="s">
        <v>934</v>
      </c>
      <c r="K85" s="284">
        <f t="shared" ref="K85" si="64">H85-F85</f>
        <v>8.5</v>
      </c>
      <c r="L85" s="295">
        <v>100</v>
      </c>
      <c r="M85" s="296">
        <f t="shared" ref="M85:M88" si="65">(K85*N85)-100</f>
        <v>2237.5</v>
      </c>
      <c r="N85" s="284">
        <v>275</v>
      </c>
      <c r="O85" s="276" t="s">
        <v>535</v>
      </c>
      <c r="P85" s="277">
        <v>44993</v>
      </c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1">
        <v>13</v>
      </c>
      <c r="B86" s="277">
        <v>44993</v>
      </c>
      <c r="C86" s="298"/>
      <c r="D86" s="298" t="s">
        <v>935</v>
      </c>
      <c r="E86" s="278" t="s">
        <v>884</v>
      </c>
      <c r="F86" s="278">
        <v>94</v>
      </c>
      <c r="G86" s="278">
        <v>140</v>
      </c>
      <c r="H86" s="297">
        <v>73</v>
      </c>
      <c r="I86" s="332">
        <v>1</v>
      </c>
      <c r="J86" s="303" t="s">
        <v>548</v>
      </c>
      <c r="K86" s="284">
        <f>F86-H86</f>
        <v>21</v>
      </c>
      <c r="L86" s="295">
        <v>100</v>
      </c>
      <c r="M86" s="296">
        <f t="shared" si="65"/>
        <v>950</v>
      </c>
      <c r="N86" s="284">
        <v>50</v>
      </c>
      <c r="O86" s="276" t="s">
        <v>535</v>
      </c>
      <c r="P86" s="277">
        <v>44994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1">
        <v>14</v>
      </c>
      <c r="B87" s="277">
        <v>44994</v>
      </c>
      <c r="C87" s="298"/>
      <c r="D87" s="298" t="s">
        <v>947</v>
      </c>
      <c r="E87" s="278" t="s">
        <v>537</v>
      </c>
      <c r="F87" s="278">
        <v>65</v>
      </c>
      <c r="G87" s="278"/>
      <c r="H87" s="297">
        <v>125</v>
      </c>
      <c r="I87" s="332" t="s">
        <v>924</v>
      </c>
      <c r="J87" s="303" t="s">
        <v>743</v>
      </c>
      <c r="K87" s="284">
        <f t="shared" ref="K87:K88" si="66">H87-F87</f>
        <v>60</v>
      </c>
      <c r="L87" s="295">
        <v>100</v>
      </c>
      <c r="M87" s="296">
        <f t="shared" si="65"/>
        <v>1400</v>
      </c>
      <c r="N87" s="284">
        <v>25</v>
      </c>
      <c r="O87" s="276" t="s">
        <v>535</v>
      </c>
      <c r="P87" s="277">
        <v>44994</v>
      </c>
      <c r="Q87" s="197"/>
      <c r="R87" s="203" t="s">
        <v>799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22">
        <v>15</v>
      </c>
      <c r="B88" s="321">
        <v>44994</v>
      </c>
      <c r="C88" s="314"/>
      <c r="D88" s="314" t="s">
        <v>948</v>
      </c>
      <c r="E88" s="312" t="s">
        <v>537</v>
      </c>
      <c r="F88" s="312">
        <v>50</v>
      </c>
      <c r="G88" s="312">
        <v>30</v>
      </c>
      <c r="H88" s="315">
        <v>30</v>
      </c>
      <c r="I88" s="333" t="s">
        <v>949</v>
      </c>
      <c r="J88" s="316" t="s">
        <v>960</v>
      </c>
      <c r="K88" s="317">
        <f t="shared" si="66"/>
        <v>-20</v>
      </c>
      <c r="L88" s="318">
        <v>100</v>
      </c>
      <c r="M88" s="319">
        <f t="shared" si="65"/>
        <v>-5100</v>
      </c>
      <c r="N88" s="317">
        <v>250</v>
      </c>
      <c r="O88" s="320" t="s">
        <v>547</v>
      </c>
      <c r="P88" s="321">
        <v>44995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1">
        <v>16</v>
      </c>
      <c r="B89" s="277">
        <v>44994</v>
      </c>
      <c r="C89" s="298"/>
      <c r="D89" s="298" t="s">
        <v>950</v>
      </c>
      <c r="E89" s="278" t="s">
        <v>537</v>
      </c>
      <c r="F89" s="278">
        <v>45</v>
      </c>
      <c r="G89" s="278">
        <v>9</v>
      </c>
      <c r="H89" s="297">
        <v>67</v>
      </c>
      <c r="I89" s="332" t="s">
        <v>951</v>
      </c>
      <c r="J89" s="303" t="s">
        <v>952</v>
      </c>
      <c r="K89" s="284">
        <f t="shared" ref="K89:K90" si="67">H89-F89</f>
        <v>22</v>
      </c>
      <c r="L89" s="295">
        <v>100</v>
      </c>
      <c r="M89" s="296">
        <f t="shared" ref="M89:M90" si="68">(K89*N89)-100</f>
        <v>1000</v>
      </c>
      <c r="N89" s="284">
        <v>50</v>
      </c>
      <c r="O89" s="276" t="s">
        <v>535</v>
      </c>
      <c r="P89" s="277">
        <v>44994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22">
        <v>17</v>
      </c>
      <c r="B90" s="321">
        <v>44994</v>
      </c>
      <c r="C90" s="314"/>
      <c r="D90" s="314" t="s">
        <v>953</v>
      </c>
      <c r="E90" s="312" t="s">
        <v>537</v>
      </c>
      <c r="F90" s="312">
        <v>27.5</v>
      </c>
      <c r="G90" s="312">
        <v>13</v>
      </c>
      <c r="H90" s="315">
        <v>13</v>
      </c>
      <c r="I90" s="333" t="s">
        <v>954</v>
      </c>
      <c r="J90" s="316" t="s">
        <v>1059</v>
      </c>
      <c r="K90" s="317">
        <f t="shared" si="67"/>
        <v>-14.5</v>
      </c>
      <c r="L90" s="318">
        <v>100</v>
      </c>
      <c r="M90" s="319">
        <f t="shared" si="68"/>
        <v>-4087.5</v>
      </c>
      <c r="N90" s="317">
        <v>275</v>
      </c>
      <c r="O90" s="320" t="s">
        <v>547</v>
      </c>
      <c r="P90" s="321">
        <v>45005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22">
        <v>18</v>
      </c>
      <c r="B91" s="321">
        <v>44994</v>
      </c>
      <c r="C91" s="314"/>
      <c r="D91" s="314" t="s">
        <v>955</v>
      </c>
      <c r="E91" s="312" t="s">
        <v>537</v>
      </c>
      <c r="F91" s="312">
        <v>45</v>
      </c>
      <c r="G91" s="312">
        <v>0</v>
      </c>
      <c r="H91" s="315">
        <v>0</v>
      </c>
      <c r="I91" s="333" t="s">
        <v>956</v>
      </c>
      <c r="J91" s="316" t="s">
        <v>958</v>
      </c>
      <c r="K91" s="317">
        <f t="shared" ref="K91:K92" si="69">H91-F91</f>
        <v>-45</v>
      </c>
      <c r="L91" s="318">
        <v>100</v>
      </c>
      <c r="M91" s="319">
        <f t="shared" ref="M91:M92" si="70">(K91*N91)-100</f>
        <v>-1225</v>
      </c>
      <c r="N91" s="317">
        <v>25</v>
      </c>
      <c r="O91" s="320" t="s">
        <v>547</v>
      </c>
      <c r="P91" s="321">
        <v>44994</v>
      </c>
      <c r="Q91" s="197"/>
      <c r="R91" s="203" t="s">
        <v>799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1">
        <v>19</v>
      </c>
      <c r="B92" s="277">
        <v>44995</v>
      </c>
      <c r="C92" s="298"/>
      <c r="D92" s="298" t="s">
        <v>961</v>
      </c>
      <c r="E92" s="278" t="s">
        <v>537</v>
      </c>
      <c r="F92" s="278">
        <v>62.5</v>
      </c>
      <c r="G92" s="278">
        <v>28</v>
      </c>
      <c r="H92" s="297">
        <v>64</v>
      </c>
      <c r="I92" s="332" t="s">
        <v>951</v>
      </c>
      <c r="J92" s="303" t="s">
        <v>962</v>
      </c>
      <c r="K92" s="284">
        <f t="shared" si="69"/>
        <v>1.5</v>
      </c>
      <c r="L92" s="295">
        <v>100</v>
      </c>
      <c r="M92" s="296">
        <f t="shared" si="70"/>
        <v>-25</v>
      </c>
      <c r="N92" s="284">
        <v>50</v>
      </c>
      <c r="O92" s="276" t="s">
        <v>656</v>
      </c>
      <c r="P92" s="277">
        <v>44995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1">
        <v>20</v>
      </c>
      <c r="B93" s="277">
        <v>44995</v>
      </c>
      <c r="C93" s="298"/>
      <c r="D93" s="298" t="s">
        <v>898</v>
      </c>
      <c r="E93" s="278" t="s">
        <v>537</v>
      </c>
      <c r="F93" s="278">
        <v>39</v>
      </c>
      <c r="G93" s="278">
        <v>21</v>
      </c>
      <c r="H93" s="297">
        <v>48.5</v>
      </c>
      <c r="I93" s="332" t="s">
        <v>963</v>
      </c>
      <c r="J93" s="303" t="s">
        <v>971</v>
      </c>
      <c r="K93" s="284">
        <f t="shared" ref="K93" si="71">H93-F93</f>
        <v>9.5</v>
      </c>
      <c r="L93" s="295">
        <v>100</v>
      </c>
      <c r="M93" s="296">
        <f t="shared" ref="M93" si="72">(K93*N93)-100</f>
        <v>2750</v>
      </c>
      <c r="N93" s="284">
        <v>300</v>
      </c>
      <c r="O93" s="276" t="s">
        <v>535</v>
      </c>
      <c r="P93" s="277">
        <v>44998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01">
        <v>21</v>
      </c>
      <c r="B94" s="277">
        <v>44995</v>
      </c>
      <c r="C94" s="298"/>
      <c r="D94" s="298" t="s">
        <v>964</v>
      </c>
      <c r="E94" s="278" t="s">
        <v>537</v>
      </c>
      <c r="F94" s="278">
        <v>138</v>
      </c>
      <c r="G94" s="278">
        <v>90</v>
      </c>
      <c r="H94" s="297">
        <v>163.5</v>
      </c>
      <c r="I94" s="332" t="s">
        <v>965</v>
      </c>
      <c r="J94" s="303" t="s">
        <v>966</v>
      </c>
      <c r="K94" s="284">
        <f t="shared" ref="K94" si="73">H94-F94</f>
        <v>25.5</v>
      </c>
      <c r="L94" s="295">
        <v>100</v>
      </c>
      <c r="M94" s="296">
        <f t="shared" ref="M94" si="74">(K94*N94)-100</f>
        <v>2450</v>
      </c>
      <c r="N94" s="284">
        <v>100</v>
      </c>
      <c r="O94" s="276" t="s">
        <v>535</v>
      </c>
      <c r="P94" s="277">
        <v>44995</v>
      </c>
      <c r="Q94" s="197"/>
      <c r="R94" s="203" t="s">
        <v>799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01">
        <v>22</v>
      </c>
      <c r="B95" s="277">
        <v>44995</v>
      </c>
      <c r="C95" s="298"/>
      <c r="D95" s="298" t="s">
        <v>964</v>
      </c>
      <c r="E95" s="278" t="s">
        <v>537</v>
      </c>
      <c r="F95" s="278">
        <v>131</v>
      </c>
      <c r="G95" s="278">
        <v>80</v>
      </c>
      <c r="H95" s="297">
        <v>154</v>
      </c>
      <c r="I95" s="332" t="s">
        <v>967</v>
      </c>
      <c r="J95" s="303" t="s">
        <v>942</v>
      </c>
      <c r="K95" s="284">
        <f t="shared" ref="K95" si="75">H95-F95</f>
        <v>23</v>
      </c>
      <c r="L95" s="295">
        <v>100</v>
      </c>
      <c r="M95" s="296">
        <f t="shared" ref="M95" si="76">(K95*N95)-100</f>
        <v>2200</v>
      </c>
      <c r="N95" s="284">
        <v>100</v>
      </c>
      <c r="O95" s="276" t="s">
        <v>535</v>
      </c>
      <c r="P95" s="277">
        <v>44995</v>
      </c>
      <c r="Q95" s="197"/>
      <c r="R95" s="203" t="s">
        <v>799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01">
        <v>23</v>
      </c>
      <c r="B96" s="277">
        <v>44998</v>
      </c>
      <c r="C96" s="298"/>
      <c r="D96" s="298" t="s">
        <v>974</v>
      </c>
      <c r="E96" s="278" t="s">
        <v>537</v>
      </c>
      <c r="F96" s="278">
        <v>32</v>
      </c>
      <c r="G96" s="278">
        <v>14</v>
      </c>
      <c r="H96" s="297">
        <v>52</v>
      </c>
      <c r="I96" s="332" t="s">
        <v>975</v>
      </c>
      <c r="J96" s="303" t="s">
        <v>942</v>
      </c>
      <c r="K96" s="284">
        <f t="shared" ref="K96" si="77">H96-F96</f>
        <v>20</v>
      </c>
      <c r="L96" s="295">
        <v>100</v>
      </c>
      <c r="M96" s="296">
        <f t="shared" ref="M96:M99" si="78">(K96*N96)-100</f>
        <v>4900</v>
      </c>
      <c r="N96" s="284">
        <v>250</v>
      </c>
      <c r="O96" s="276" t="s">
        <v>535</v>
      </c>
      <c r="P96" s="277">
        <v>44998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1">
        <v>24</v>
      </c>
      <c r="B97" s="277">
        <v>44998</v>
      </c>
      <c r="C97" s="298"/>
      <c r="D97" s="298" t="s">
        <v>976</v>
      </c>
      <c r="E97" s="278" t="s">
        <v>884</v>
      </c>
      <c r="F97" s="278">
        <v>16</v>
      </c>
      <c r="G97" s="278">
        <v>25</v>
      </c>
      <c r="H97" s="297">
        <v>10</v>
      </c>
      <c r="I97" s="332">
        <v>1</v>
      </c>
      <c r="J97" s="303" t="s">
        <v>977</v>
      </c>
      <c r="K97" s="284">
        <f>F97-H97</f>
        <v>6</v>
      </c>
      <c r="L97" s="295">
        <v>100</v>
      </c>
      <c r="M97" s="296">
        <f t="shared" si="78"/>
        <v>3500</v>
      </c>
      <c r="N97" s="284">
        <v>600</v>
      </c>
      <c r="O97" s="276" t="s">
        <v>535</v>
      </c>
      <c r="P97" s="277">
        <v>44998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01">
        <v>25</v>
      </c>
      <c r="B98" s="277">
        <v>44998</v>
      </c>
      <c r="C98" s="298"/>
      <c r="D98" s="298" t="s">
        <v>898</v>
      </c>
      <c r="E98" s="278" t="s">
        <v>537</v>
      </c>
      <c r="F98" s="278">
        <v>41</v>
      </c>
      <c r="G98" s="278">
        <v>23</v>
      </c>
      <c r="H98" s="297">
        <v>48.5</v>
      </c>
      <c r="I98" s="302" t="s">
        <v>963</v>
      </c>
      <c r="J98" s="303" t="s">
        <v>921</v>
      </c>
      <c r="K98" s="284">
        <f t="shared" ref="K98:K99" si="79">H98-F98</f>
        <v>7.5</v>
      </c>
      <c r="L98" s="295">
        <v>100</v>
      </c>
      <c r="M98" s="296">
        <f t="shared" si="78"/>
        <v>2150</v>
      </c>
      <c r="N98" s="284">
        <v>300</v>
      </c>
      <c r="O98" s="276" t="s">
        <v>535</v>
      </c>
      <c r="P98" s="277">
        <v>44999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22">
        <v>26</v>
      </c>
      <c r="B99" s="321">
        <v>44998</v>
      </c>
      <c r="C99" s="314"/>
      <c r="D99" s="314" t="s">
        <v>961</v>
      </c>
      <c r="E99" s="312" t="s">
        <v>537</v>
      </c>
      <c r="F99" s="312">
        <v>38</v>
      </c>
      <c r="G99" s="312">
        <v>8</v>
      </c>
      <c r="H99" s="315">
        <v>9.5</v>
      </c>
      <c r="I99" s="323" t="s">
        <v>956</v>
      </c>
      <c r="J99" s="316" t="s">
        <v>984</v>
      </c>
      <c r="K99" s="317">
        <f t="shared" si="79"/>
        <v>-28.5</v>
      </c>
      <c r="L99" s="318">
        <v>100</v>
      </c>
      <c r="M99" s="319">
        <f t="shared" si="78"/>
        <v>-2950</v>
      </c>
      <c r="N99" s="317">
        <v>100</v>
      </c>
      <c r="O99" s="320" t="s">
        <v>547</v>
      </c>
      <c r="P99" s="321">
        <v>44999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22">
        <v>27</v>
      </c>
      <c r="B100" s="321">
        <v>44998</v>
      </c>
      <c r="C100" s="314"/>
      <c r="D100" s="314" t="s">
        <v>978</v>
      </c>
      <c r="E100" s="312" t="s">
        <v>537</v>
      </c>
      <c r="F100" s="312">
        <v>128</v>
      </c>
      <c r="G100" s="312">
        <v>90</v>
      </c>
      <c r="H100" s="315">
        <v>90</v>
      </c>
      <c r="I100" s="323" t="s">
        <v>967</v>
      </c>
      <c r="J100" s="316" t="s">
        <v>983</v>
      </c>
      <c r="K100" s="317">
        <f t="shared" ref="K100" si="80">H100-F100</f>
        <v>-38</v>
      </c>
      <c r="L100" s="318">
        <v>100</v>
      </c>
      <c r="M100" s="319">
        <f t="shared" ref="M100" si="81">(K100*N100)-100</f>
        <v>-3900</v>
      </c>
      <c r="N100" s="317">
        <v>100</v>
      </c>
      <c r="O100" s="320" t="s">
        <v>547</v>
      </c>
      <c r="P100" s="321">
        <v>44999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22">
        <v>28</v>
      </c>
      <c r="B101" s="321">
        <v>44998</v>
      </c>
      <c r="C101" s="314"/>
      <c r="D101" s="314" t="s">
        <v>979</v>
      </c>
      <c r="E101" s="312" t="s">
        <v>537</v>
      </c>
      <c r="F101" s="312">
        <v>250</v>
      </c>
      <c r="G101" s="312">
        <v>130</v>
      </c>
      <c r="H101" s="315">
        <v>130</v>
      </c>
      <c r="I101" s="323" t="s">
        <v>980</v>
      </c>
      <c r="J101" s="316" t="s">
        <v>981</v>
      </c>
      <c r="K101" s="317">
        <f t="shared" ref="K101:K102" si="82">H101-F101</f>
        <v>-120</v>
      </c>
      <c r="L101" s="318">
        <v>100</v>
      </c>
      <c r="M101" s="319">
        <f t="shared" ref="M101:M102" si="83">(K101*N101)-100</f>
        <v>-3100</v>
      </c>
      <c r="N101" s="317">
        <v>25</v>
      </c>
      <c r="O101" s="320" t="s">
        <v>547</v>
      </c>
      <c r="P101" s="321">
        <v>44998</v>
      </c>
      <c r="Q101" s="197"/>
      <c r="R101" s="203" t="s">
        <v>799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1">
        <v>29</v>
      </c>
      <c r="B102" s="277">
        <v>44999</v>
      </c>
      <c r="C102" s="298"/>
      <c r="D102" s="352" t="s">
        <v>898</v>
      </c>
      <c r="E102" s="301" t="s">
        <v>537</v>
      </c>
      <c r="F102" s="301">
        <v>39</v>
      </c>
      <c r="G102" s="301">
        <v>21</v>
      </c>
      <c r="H102" s="353">
        <v>49</v>
      </c>
      <c r="I102" s="353" t="s">
        <v>963</v>
      </c>
      <c r="J102" s="303" t="s">
        <v>1010</v>
      </c>
      <c r="K102" s="284">
        <f t="shared" si="82"/>
        <v>10</v>
      </c>
      <c r="L102" s="295">
        <v>100</v>
      </c>
      <c r="M102" s="296">
        <f t="shared" si="83"/>
        <v>2900</v>
      </c>
      <c r="N102" s="284">
        <v>300</v>
      </c>
      <c r="O102" s="276" t="s">
        <v>535</v>
      </c>
      <c r="P102" s="277">
        <v>45000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01">
        <v>30</v>
      </c>
      <c r="B103" s="277">
        <v>44999</v>
      </c>
      <c r="C103" s="298"/>
      <c r="D103" s="352" t="s">
        <v>994</v>
      </c>
      <c r="E103" s="301" t="s">
        <v>537</v>
      </c>
      <c r="F103" s="301">
        <v>145</v>
      </c>
      <c r="G103" s="301">
        <v>95</v>
      </c>
      <c r="H103" s="353">
        <v>165</v>
      </c>
      <c r="I103" s="353" t="s">
        <v>995</v>
      </c>
      <c r="J103" s="303" t="s">
        <v>880</v>
      </c>
      <c r="K103" s="284">
        <f t="shared" ref="K103:K105" si="84">H103-F103</f>
        <v>20</v>
      </c>
      <c r="L103" s="295">
        <v>100</v>
      </c>
      <c r="M103" s="296">
        <f t="shared" ref="M103:M105" si="85">(K103*N103)-100</f>
        <v>1900</v>
      </c>
      <c r="N103" s="284">
        <v>100</v>
      </c>
      <c r="O103" s="276" t="s">
        <v>535</v>
      </c>
      <c r="P103" s="277">
        <v>44999</v>
      </c>
      <c r="Q103" s="197"/>
      <c r="R103" s="203" t="s">
        <v>536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01">
        <v>31</v>
      </c>
      <c r="B104" s="277">
        <v>44999</v>
      </c>
      <c r="C104" s="298"/>
      <c r="D104" s="352" t="s">
        <v>994</v>
      </c>
      <c r="E104" s="301" t="s">
        <v>537</v>
      </c>
      <c r="F104" s="301">
        <v>145</v>
      </c>
      <c r="G104" s="301">
        <v>95</v>
      </c>
      <c r="H104" s="353">
        <v>163</v>
      </c>
      <c r="I104" s="353" t="s">
        <v>995</v>
      </c>
      <c r="J104" s="303" t="s">
        <v>1000</v>
      </c>
      <c r="K104" s="284">
        <f t="shared" si="84"/>
        <v>18</v>
      </c>
      <c r="L104" s="295">
        <v>100</v>
      </c>
      <c r="M104" s="296">
        <f t="shared" si="85"/>
        <v>1700</v>
      </c>
      <c r="N104" s="284">
        <v>100</v>
      </c>
      <c r="O104" s="276" t="s">
        <v>535</v>
      </c>
      <c r="P104" s="277">
        <v>44999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01">
        <v>32</v>
      </c>
      <c r="B105" s="277">
        <v>44999</v>
      </c>
      <c r="C105" s="298"/>
      <c r="D105" s="352" t="s">
        <v>999</v>
      </c>
      <c r="E105" s="278" t="s">
        <v>537</v>
      </c>
      <c r="F105" s="278">
        <v>285</v>
      </c>
      <c r="G105" s="278">
        <v>150</v>
      </c>
      <c r="H105" s="297">
        <v>425</v>
      </c>
      <c r="I105" s="332">
        <v>500</v>
      </c>
      <c r="J105" s="303" t="s">
        <v>685</v>
      </c>
      <c r="K105" s="284">
        <f t="shared" si="84"/>
        <v>140</v>
      </c>
      <c r="L105" s="295">
        <v>100</v>
      </c>
      <c r="M105" s="296">
        <f t="shared" si="85"/>
        <v>3400</v>
      </c>
      <c r="N105" s="284">
        <v>25</v>
      </c>
      <c r="O105" s="276" t="s">
        <v>535</v>
      </c>
      <c r="P105" s="277">
        <v>45000</v>
      </c>
      <c r="Q105" s="197"/>
      <c r="R105" s="203" t="s">
        <v>799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01">
        <v>33</v>
      </c>
      <c r="B106" s="277">
        <v>45000</v>
      </c>
      <c r="C106" s="298"/>
      <c r="D106" s="352" t="s">
        <v>1005</v>
      </c>
      <c r="E106" s="278" t="s">
        <v>537</v>
      </c>
      <c r="F106" s="278">
        <v>260</v>
      </c>
      <c r="G106" s="278">
        <v>130</v>
      </c>
      <c r="H106" s="297">
        <v>315</v>
      </c>
      <c r="I106" s="332" t="s">
        <v>980</v>
      </c>
      <c r="J106" s="303" t="s">
        <v>673</v>
      </c>
      <c r="K106" s="284">
        <f t="shared" ref="K106:K107" si="86">H106-F106</f>
        <v>55</v>
      </c>
      <c r="L106" s="295">
        <v>100</v>
      </c>
      <c r="M106" s="296">
        <f t="shared" ref="M106:M107" si="87">(K106*N106)-100</f>
        <v>1275</v>
      </c>
      <c r="N106" s="284">
        <v>25</v>
      </c>
      <c r="O106" s="276" t="s">
        <v>535</v>
      </c>
      <c r="P106" s="277">
        <v>45000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1">
        <v>34</v>
      </c>
      <c r="B107" s="277">
        <v>45000</v>
      </c>
      <c r="C107" s="298"/>
      <c r="D107" s="352" t="s">
        <v>1007</v>
      </c>
      <c r="E107" s="278" t="s">
        <v>537</v>
      </c>
      <c r="F107" s="278">
        <v>19.5</v>
      </c>
      <c r="G107" s="278">
        <v>13</v>
      </c>
      <c r="H107" s="297">
        <v>23.5</v>
      </c>
      <c r="I107" s="332" t="s">
        <v>1008</v>
      </c>
      <c r="J107" s="303" t="s">
        <v>1009</v>
      </c>
      <c r="K107" s="284">
        <f t="shared" si="86"/>
        <v>4</v>
      </c>
      <c r="L107" s="295">
        <v>100</v>
      </c>
      <c r="M107" s="296">
        <f t="shared" si="87"/>
        <v>2700</v>
      </c>
      <c r="N107" s="284">
        <v>700</v>
      </c>
      <c r="O107" s="276" t="s">
        <v>535</v>
      </c>
      <c r="P107" s="277">
        <v>45000</v>
      </c>
      <c r="Q107" s="197"/>
      <c r="R107" s="203" t="s">
        <v>536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22">
        <v>35</v>
      </c>
      <c r="B108" s="321">
        <v>45000</v>
      </c>
      <c r="C108" s="314"/>
      <c r="D108" s="361" t="s">
        <v>1005</v>
      </c>
      <c r="E108" s="312" t="s">
        <v>537</v>
      </c>
      <c r="F108" s="312">
        <v>235</v>
      </c>
      <c r="G108" s="312">
        <v>120</v>
      </c>
      <c r="H108" s="315">
        <v>120</v>
      </c>
      <c r="I108" s="333" t="s">
        <v>980</v>
      </c>
      <c r="J108" s="316" t="s">
        <v>1006</v>
      </c>
      <c r="K108" s="317">
        <f t="shared" ref="K108:K110" si="88">H108-F108</f>
        <v>-115</v>
      </c>
      <c r="L108" s="318">
        <v>100</v>
      </c>
      <c r="M108" s="319">
        <f t="shared" ref="M108:M109" si="89">(K108*N108)-100</f>
        <v>-2975</v>
      </c>
      <c r="N108" s="317">
        <v>25</v>
      </c>
      <c r="O108" s="320" t="s">
        <v>547</v>
      </c>
      <c r="P108" s="321">
        <v>45000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01">
        <v>36</v>
      </c>
      <c r="B109" s="277">
        <v>45001</v>
      </c>
      <c r="C109" s="298"/>
      <c r="D109" s="352" t="s">
        <v>898</v>
      </c>
      <c r="E109" s="278" t="s">
        <v>537</v>
      </c>
      <c r="F109" s="278">
        <v>30</v>
      </c>
      <c r="G109" s="278">
        <v>13</v>
      </c>
      <c r="H109" s="297">
        <v>37.5</v>
      </c>
      <c r="I109" s="332" t="s">
        <v>1024</v>
      </c>
      <c r="J109" s="303" t="s">
        <v>921</v>
      </c>
      <c r="K109" s="284">
        <f t="shared" ref="K109" si="90">H109-F109</f>
        <v>7.5</v>
      </c>
      <c r="L109" s="295">
        <v>100</v>
      </c>
      <c r="M109" s="296">
        <f t="shared" si="89"/>
        <v>2150</v>
      </c>
      <c r="N109" s="284">
        <v>300</v>
      </c>
      <c r="O109" s="276" t="s">
        <v>535</v>
      </c>
      <c r="P109" s="277">
        <v>45001</v>
      </c>
      <c r="Q109" s="197"/>
      <c r="R109" s="203" t="s">
        <v>799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01">
        <v>37</v>
      </c>
      <c r="B110" s="277">
        <v>45001</v>
      </c>
      <c r="C110" s="298"/>
      <c r="D110" s="352" t="s">
        <v>1025</v>
      </c>
      <c r="E110" s="278" t="s">
        <v>537</v>
      </c>
      <c r="F110" s="278">
        <v>26</v>
      </c>
      <c r="G110" s="278">
        <v>0</v>
      </c>
      <c r="H110" s="297">
        <v>46</v>
      </c>
      <c r="I110" s="332" t="s">
        <v>1026</v>
      </c>
      <c r="J110" s="303" t="s">
        <v>880</v>
      </c>
      <c r="K110" s="284">
        <f t="shared" si="88"/>
        <v>20</v>
      </c>
      <c r="L110" s="295">
        <v>100</v>
      </c>
      <c r="M110" s="296">
        <f t="shared" ref="M110:M112" si="91">(K110*N110)-100</f>
        <v>900</v>
      </c>
      <c r="N110" s="284">
        <v>50</v>
      </c>
      <c r="O110" s="276" t="s">
        <v>535</v>
      </c>
      <c r="P110" s="277">
        <v>45001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22">
        <v>38</v>
      </c>
      <c r="B111" s="321">
        <v>45002</v>
      </c>
      <c r="C111" s="314"/>
      <c r="D111" s="361" t="s">
        <v>1035</v>
      </c>
      <c r="E111" s="312" t="s">
        <v>537</v>
      </c>
      <c r="F111" s="312">
        <v>350</v>
      </c>
      <c r="G111" s="312">
        <v>240</v>
      </c>
      <c r="H111" s="315">
        <v>240</v>
      </c>
      <c r="I111" s="333" t="s">
        <v>1036</v>
      </c>
      <c r="J111" s="316" t="s">
        <v>1037</v>
      </c>
      <c r="K111" s="317">
        <f t="shared" ref="K111:K112" si="92">H111-F111</f>
        <v>-110</v>
      </c>
      <c r="L111" s="318">
        <v>100</v>
      </c>
      <c r="M111" s="319">
        <f t="shared" si="91"/>
        <v>-2850</v>
      </c>
      <c r="N111" s="317">
        <v>25</v>
      </c>
      <c r="O111" s="320" t="s">
        <v>547</v>
      </c>
      <c r="P111" s="321">
        <v>45002</v>
      </c>
      <c r="Q111" s="197"/>
      <c r="R111" s="203" t="s">
        <v>536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1">
        <v>39</v>
      </c>
      <c r="B112" s="277">
        <v>45002</v>
      </c>
      <c r="C112" s="298"/>
      <c r="D112" s="352" t="s">
        <v>1007</v>
      </c>
      <c r="E112" s="278" t="s">
        <v>537</v>
      </c>
      <c r="F112" s="278">
        <v>18</v>
      </c>
      <c r="G112" s="278">
        <v>12</v>
      </c>
      <c r="H112" s="297">
        <v>21.5</v>
      </c>
      <c r="I112" s="332" t="s">
        <v>1038</v>
      </c>
      <c r="J112" s="303" t="s">
        <v>1039</v>
      </c>
      <c r="K112" s="284">
        <f t="shared" si="92"/>
        <v>3.5</v>
      </c>
      <c r="L112" s="295">
        <v>100</v>
      </c>
      <c r="M112" s="296">
        <f t="shared" si="91"/>
        <v>2350</v>
      </c>
      <c r="N112" s="284">
        <v>700</v>
      </c>
      <c r="O112" s="276" t="s">
        <v>535</v>
      </c>
      <c r="P112" s="277">
        <v>45002</v>
      </c>
      <c r="Q112" s="197"/>
      <c r="R112" s="203" t="s">
        <v>536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01">
        <v>40</v>
      </c>
      <c r="B113" s="277">
        <v>45002</v>
      </c>
      <c r="C113" s="298"/>
      <c r="D113" s="352" t="s">
        <v>1040</v>
      </c>
      <c r="E113" s="278" t="s">
        <v>537</v>
      </c>
      <c r="F113" s="278">
        <v>8.75</v>
      </c>
      <c r="G113" s="278">
        <v>3.5</v>
      </c>
      <c r="H113" s="297">
        <v>11.1</v>
      </c>
      <c r="I113" s="332" t="s">
        <v>1041</v>
      </c>
      <c r="J113" s="303" t="s">
        <v>1042</v>
      </c>
      <c r="K113" s="284">
        <f t="shared" ref="K113:K114" si="93">H113-F113</f>
        <v>2.3499999999999996</v>
      </c>
      <c r="L113" s="295">
        <v>100</v>
      </c>
      <c r="M113" s="296">
        <f t="shared" ref="M113:M114" si="94">(K113*N113)-100</f>
        <v>2132.4999999999995</v>
      </c>
      <c r="N113" s="284">
        <v>950</v>
      </c>
      <c r="O113" s="276" t="s">
        <v>535</v>
      </c>
      <c r="P113" s="277">
        <v>45002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301">
        <v>41</v>
      </c>
      <c r="B114" s="277">
        <v>45005</v>
      </c>
      <c r="C114" s="298"/>
      <c r="D114" s="352" t="s">
        <v>1007</v>
      </c>
      <c r="E114" s="278" t="s">
        <v>537</v>
      </c>
      <c r="F114" s="278">
        <v>12.5</v>
      </c>
      <c r="G114" s="278">
        <v>5</v>
      </c>
      <c r="H114" s="297">
        <v>16.5</v>
      </c>
      <c r="I114" s="332" t="s">
        <v>1060</v>
      </c>
      <c r="J114" s="303" t="s">
        <v>1009</v>
      </c>
      <c r="K114" s="284">
        <f t="shared" si="93"/>
        <v>4</v>
      </c>
      <c r="L114" s="295">
        <v>100</v>
      </c>
      <c r="M114" s="296">
        <f t="shared" si="94"/>
        <v>2700</v>
      </c>
      <c r="N114" s="284">
        <v>700</v>
      </c>
      <c r="O114" s="276" t="s">
        <v>535</v>
      </c>
      <c r="P114" s="277">
        <v>45006</v>
      </c>
      <c r="Q114" s="197"/>
      <c r="R114" s="203"/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70">
        <v>42</v>
      </c>
      <c r="B115" s="199">
        <v>45005</v>
      </c>
      <c r="C115" s="235"/>
      <c r="D115" s="362" t="s">
        <v>1061</v>
      </c>
      <c r="E115" s="201" t="s">
        <v>537</v>
      </c>
      <c r="F115" s="363" t="s">
        <v>1062</v>
      </c>
      <c r="G115" s="201"/>
      <c r="H115" s="202"/>
      <c r="I115" s="218" t="s">
        <v>1063</v>
      </c>
      <c r="J115" s="246" t="s">
        <v>538</v>
      </c>
      <c r="K115" s="256"/>
      <c r="L115" s="330"/>
      <c r="M115" s="331"/>
      <c r="N115" s="256"/>
      <c r="O115" s="226"/>
      <c r="P115" s="199"/>
      <c r="Q115" s="197"/>
      <c r="R115" s="203"/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301">
        <v>43</v>
      </c>
      <c r="B116" s="277">
        <v>45005</v>
      </c>
      <c r="C116" s="298"/>
      <c r="D116" s="352" t="s">
        <v>898</v>
      </c>
      <c r="E116" s="278" t="s">
        <v>537</v>
      </c>
      <c r="F116" s="278">
        <v>35</v>
      </c>
      <c r="G116" s="278">
        <v>19</v>
      </c>
      <c r="H116" s="297">
        <v>43</v>
      </c>
      <c r="I116" s="332" t="s">
        <v>894</v>
      </c>
      <c r="J116" s="303" t="s">
        <v>1044</v>
      </c>
      <c r="K116" s="284">
        <f t="shared" ref="K116:K117" si="95">H116-F116</f>
        <v>8</v>
      </c>
      <c r="L116" s="295">
        <v>100</v>
      </c>
      <c r="M116" s="296">
        <f t="shared" ref="M116:M117" si="96">(K116*N116)-100</f>
        <v>2300</v>
      </c>
      <c r="N116" s="284">
        <v>300</v>
      </c>
      <c r="O116" s="276" t="s">
        <v>535</v>
      </c>
      <c r="P116" s="277">
        <v>45005</v>
      </c>
      <c r="Q116" s="197"/>
      <c r="R116" s="203"/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01">
        <v>44</v>
      </c>
      <c r="B117" s="277">
        <v>45005</v>
      </c>
      <c r="C117" s="298"/>
      <c r="D117" s="352" t="s">
        <v>1080</v>
      </c>
      <c r="E117" s="278" t="s">
        <v>537</v>
      </c>
      <c r="F117" s="278">
        <v>87</v>
      </c>
      <c r="G117" s="278">
        <v>40</v>
      </c>
      <c r="H117" s="297">
        <v>109</v>
      </c>
      <c r="I117" s="332" t="s">
        <v>1065</v>
      </c>
      <c r="J117" s="303" t="s">
        <v>952</v>
      </c>
      <c r="K117" s="284">
        <f t="shared" si="95"/>
        <v>22</v>
      </c>
      <c r="L117" s="295">
        <v>100</v>
      </c>
      <c r="M117" s="296">
        <f t="shared" si="96"/>
        <v>1000</v>
      </c>
      <c r="N117" s="284">
        <v>50</v>
      </c>
      <c r="O117" s="276" t="s">
        <v>535</v>
      </c>
      <c r="P117" s="277">
        <v>45005</v>
      </c>
      <c r="Q117" s="197"/>
      <c r="R117" s="203"/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70">
        <v>45</v>
      </c>
      <c r="B118" s="199">
        <v>45006</v>
      </c>
      <c r="C118" s="235"/>
      <c r="D118" s="362" t="s">
        <v>1082</v>
      </c>
      <c r="E118" s="201" t="s">
        <v>537</v>
      </c>
      <c r="F118" s="201" t="s">
        <v>1083</v>
      </c>
      <c r="G118" s="201">
        <v>55</v>
      </c>
      <c r="H118" s="202"/>
      <c r="I118" s="218" t="s">
        <v>1084</v>
      </c>
      <c r="J118" s="246" t="s">
        <v>538</v>
      </c>
      <c r="K118" s="256"/>
      <c r="L118" s="330"/>
      <c r="M118" s="331"/>
      <c r="N118" s="256"/>
      <c r="O118" s="226"/>
      <c r="P118" s="199"/>
      <c r="Q118" s="197"/>
      <c r="R118" s="203"/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70">
        <v>46</v>
      </c>
      <c r="B119" s="199">
        <v>45006</v>
      </c>
      <c r="C119" s="235"/>
      <c r="D119" s="362" t="s">
        <v>1085</v>
      </c>
      <c r="E119" s="201" t="s">
        <v>537</v>
      </c>
      <c r="F119" s="201" t="s">
        <v>1086</v>
      </c>
      <c r="G119" s="201">
        <v>9</v>
      </c>
      <c r="H119" s="202"/>
      <c r="I119" s="218" t="s">
        <v>1087</v>
      </c>
      <c r="J119" s="246" t="s">
        <v>538</v>
      </c>
      <c r="K119" s="256"/>
      <c r="L119" s="330"/>
      <c r="M119" s="331"/>
      <c r="N119" s="256"/>
      <c r="O119" s="226"/>
      <c r="P119" s="199"/>
      <c r="Q119" s="197"/>
      <c r="R119" s="203"/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70"/>
      <c r="B120" s="199"/>
      <c r="C120" s="235"/>
      <c r="D120" s="362"/>
      <c r="E120" s="201"/>
      <c r="F120" s="201"/>
      <c r="G120" s="201"/>
      <c r="H120" s="202"/>
      <c r="I120" s="218"/>
      <c r="J120" s="246"/>
      <c r="K120" s="256"/>
      <c r="L120" s="330"/>
      <c r="M120" s="331"/>
      <c r="N120" s="256"/>
      <c r="O120" s="226"/>
      <c r="P120" s="199"/>
      <c r="Q120" s="197"/>
      <c r="R120" s="203"/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70"/>
      <c r="B121" s="199"/>
      <c r="C121" s="235"/>
      <c r="D121" s="362"/>
      <c r="E121" s="201"/>
      <c r="F121" s="201"/>
      <c r="G121" s="201"/>
      <c r="H121" s="202"/>
      <c r="I121" s="218"/>
      <c r="J121" s="246"/>
      <c r="K121" s="256"/>
      <c r="L121" s="330"/>
      <c r="M121" s="331"/>
      <c r="N121" s="256"/>
      <c r="O121" s="226"/>
      <c r="P121" s="199"/>
      <c r="Q121" s="197"/>
      <c r="R121" s="203"/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60"/>
      <c r="B122" s="360"/>
      <c r="C122" s="360"/>
      <c r="D122" s="360"/>
      <c r="E122" s="360"/>
      <c r="F122" s="360"/>
      <c r="G122" s="360"/>
      <c r="H122" s="360"/>
      <c r="I122" s="360"/>
      <c r="J122" s="226"/>
      <c r="K122" s="202"/>
      <c r="L122" s="218"/>
      <c r="M122" s="219"/>
      <c r="N122" s="202"/>
      <c r="O122" s="226"/>
      <c r="P122" s="199"/>
      <c r="Q122" s="1"/>
      <c r="R122" s="6"/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97"/>
      <c r="AI122" s="197"/>
      <c r="AJ122" s="203"/>
      <c r="AK122" s="197"/>
      <c r="AL122" s="197"/>
    </row>
    <row r="123" spans="1:38" ht="38.25" customHeight="1">
      <c r="A123" s="92" t="s">
        <v>559</v>
      </c>
      <c r="B123" s="139"/>
      <c r="C123" s="139"/>
      <c r="D123" s="140"/>
      <c r="E123" s="124"/>
      <c r="F123" s="6"/>
      <c r="G123" s="6"/>
      <c r="H123" s="125"/>
      <c r="I123" s="141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</row>
    <row r="124" spans="1:38" s="198" customFormat="1" ht="38.25">
      <c r="A124" s="93" t="s">
        <v>16</v>
      </c>
      <c r="B124" s="94" t="s">
        <v>512</v>
      </c>
      <c r="C124" s="94"/>
      <c r="D124" s="95" t="s">
        <v>523</v>
      </c>
      <c r="E124" s="94" t="s">
        <v>524</v>
      </c>
      <c r="F124" s="94" t="s">
        <v>525</v>
      </c>
      <c r="G124" s="94" t="s">
        <v>526</v>
      </c>
      <c r="H124" s="94" t="s">
        <v>527</v>
      </c>
      <c r="I124" s="94" t="s">
        <v>528</v>
      </c>
      <c r="J124" s="93" t="s">
        <v>529</v>
      </c>
      <c r="K124" s="128" t="s">
        <v>546</v>
      </c>
      <c r="L124" s="129" t="s">
        <v>531</v>
      </c>
      <c r="M124" s="96" t="s">
        <v>532</v>
      </c>
      <c r="N124" s="94" t="s">
        <v>533</v>
      </c>
      <c r="O124" s="95" t="s">
        <v>534</v>
      </c>
      <c r="P124" s="94" t="s">
        <v>763</v>
      </c>
      <c r="Q124" s="197"/>
      <c r="R124" s="6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</row>
    <row r="125" spans="1:38" ht="14.25" customHeight="1">
      <c r="A125" s="257">
        <v>1</v>
      </c>
      <c r="B125" s="258">
        <v>44840</v>
      </c>
      <c r="C125" s="255"/>
      <c r="D125" s="255" t="s">
        <v>835</v>
      </c>
      <c r="E125" s="256" t="s">
        <v>537</v>
      </c>
      <c r="F125" s="256" t="s">
        <v>836</v>
      </c>
      <c r="G125" s="256">
        <v>1220</v>
      </c>
      <c r="H125" s="256"/>
      <c r="I125" s="256" t="s">
        <v>837</v>
      </c>
      <c r="J125" s="226" t="s">
        <v>538</v>
      </c>
      <c r="K125" s="202"/>
      <c r="L125" s="218"/>
      <c r="M125" s="219"/>
      <c r="N125" s="202"/>
      <c r="O125" s="226"/>
      <c r="P125" s="199"/>
      <c r="Q125" s="197"/>
      <c r="R125" s="197" t="s">
        <v>536</v>
      </c>
      <c r="S125" s="41"/>
      <c r="T125" s="1"/>
      <c r="U125" s="1"/>
      <c r="V125" s="1"/>
      <c r="W125" s="1"/>
      <c r="X125" s="1"/>
      <c r="Y125" s="1"/>
      <c r="Z125" s="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256"/>
      <c r="B126" s="254"/>
      <c r="C126" s="255"/>
      <c r="D126" s="255"/>
      <c r="E126" s="256"/>
      <c r="F126" s="256"/>
      <c r="G126" s="256"/>
      <c r="H126" s="256"/>
      <c r="I126" s="256"/>
      <c r="J126" s="226"/>
      <c r="K126" s="202"/>
      <c r="L126" s="218"/>
      <c r="M126" s="219"/>
      <c r="N126" s="202"/>
      <c r="O126" s="226"/>
      <c r="P126" s="199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09" t="s">
        <v>539</v>
      </c>
      <c r="B127" s="109"/>
      <c r="C127" s="109"/>
      <c r="D127" s="109"/>
      <c r="E127" s="41"/>
      <c r="F127" s="116" t="s">
        <v>541</v>
      </c>
      <c r="G127" s="54"/>
      <c r="H127" s="54"/>
      <c r="I127" s="54"/>
      <c r="J127" s="6"/>
      <c r="K127" s="132"/>
      <c r="L127" s="133"/>
      <c r="M127" s="6"/>
      <c r="N127" s="99"/>
      <c r="O127" s="142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5" t="s">
        <v>540</v>
      </c>
      <c r="B128" s="109"/>
      <c r="C128" s="109"/>
      <c r="D128" s="109"/>
      <c r="E128" s="6"/>
      <c r="F128" s="116" t="s">
        <v>543</v>
      </c>
      <c r="G128" s="6"/>
      <c r="H128" s="6" t="s">
        <v>759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5"/>
      <c r="B129" s="109"/>
      <c r="C129" s="109"/>
      <c r="D129" s="109"/>
      <c r="E129" s="6"/>
      <c r="F129" s="116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4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15"/>
      <c r="B130" s="109"/>
      <c r="C130" s="109"/>
      <c r="D130" s="109"/>
      <c r="E130" s="6"/>
      <c r="F130" s="116"/>
      <c r="G130" s="54"/>
      <c r="H130" s="41"/>
      <c r="I130" s="54"/>
      <c r="J130" s="6"/>
      <c r="K130" s="132"/>
      <c r="L130" s="133"/>
      <c r="M130" s="6"/>
      <c r="N130" s="99"/>
      <c r="O130" s="13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54"/>
      <c r="B131" s="98"/>
      <c r="C131" s="98"/>
      <c r="D131" s="41"/>
      <c r="E131" s="54"/>
      <c r="F131" s="54"/>
      <c r="G131" s="54"/>
      <c r="H131" s="41"/>
      <c r="I131" s="54"/>
      <c r="J131" s="6"/>
      <c r="K131" s="132"/>
      <c r="L131" s="133"/>
      <c r="M131" s="6"/>
      <c r="N131" s="99"/>
      <c r="O131" s="134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41"/>
      <c r="B132" s="143" t="s">
        <v>560</v>
      </c>
      <c r="C132" s="143"/>
      <c r="D132" s="143"/>
      <c r="E132" s="143"/>
      <c r="F132" s="6"/>
      <c r="G132" s="6"/>
      <c r="H132" s="126"/>
      <c r="I132" s="6"/>
      <c r="J132" s="126"/>
      <c r="K132" s="127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3" t="s">
        <v>16</v>
      </c>
      <c r="B133" s="94" t="s">
        <v>512</v>
      </c>
      <c r="C133" s="94"/>
      <c r="D133" s="95" t="s">
        <v>523</v>
      </c>
      <c r="E133" s="94" t="s">
        <v>524</v>
      </c>
      <c r="F133" s="94" t="s">
        <v>525</v>
      </c>
      <c r="G133" s="94" t="s">
        <v>561</v>
      </c>
      <c r="H133" s="94" t="s">
        <v>562</v>
      </c>
      <c r="I133" s="94" t="s">
        <v>528</v>
      </c>
      <c r="J133" s="144" t="s">
        <v>529</v>
      </c>
      <c r="K133" s="94" t="s">
        <v>530</v>
      </c>
      <c r="L133" s="94" t="s">
        <v>563</v>
      </c>
      <c r="M133" s="94" t="s">
        <v>533</v>
      </c>
      <c r="N133" s="95" t="s">
        <v>534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</v>
      </c>
      <c r="B134" s="146">
        <v>41579</v>
      </c>
      <c r="C134" s="146"/>
      <c r="D134" s="147" t="s">
        <v>564</v>
      </c>
      <c r="E134" s="148" t="s">
        <v>565</v>
      </c>
      <c r="F134" s="149">
        <v>82</v>
      </c>
      <c r="G134" s="148" t="s">
        <v>566</v>
      </c>
      <c r="H134" s="148">
        <v>100</v>
      </c>
      <c r="I134" s="150">
        <v>100</v>
      </c>
      <c r="J134" s="151" t="s">
        <v>567</v>
      </c>
      <c r="K134" s="152">
        <f t="shared" ref="K134:K186" si="97">H134-F134</f>
        <v>18</v>
      </c>
      <c r="L134" s="153">
        <f t="shared" ref="L134:L186" si="98">K134/F134</f>
        <v>0.21951219512195122</v>
      </c>
      <c r="M134" s="148" t="s">
        <v>535</v>
      </c>
      <c r="N134" s="154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</v>
      </c>
      <c r="B135" s="146">
        <v>41794</v>
      </c>
      <c r="C135" s="146"/>
      <c r="D135" s="147" t="s">
        <v>568</v>
      </c>
      <c r="E135" s="148" t="s">
        <v>537</v>
      </c>
      <c r="F135" s="149">
        <v>257</v>
      </c>
      <c r="G135" s="148" t="s">
        <v>566</v>
      </c>
      <c r="H135" s="148">
        <v>300</v>
      </c>
      <c r="I135" s="150">
        <v>300</v>
      </c>
      <c r="J135" s="151" t="s">
        <v>567</v>
      </c>
      <c r="K135" s="152">
        <f t="shared" si="97"/>
        <v>43</v>
      </c>
      <c r="L135" s="153">
        <f t="shared" si="98"/>
        <v>0.16731517509727625</v>
      </c>
      <c r="M135" s="148" t="s">
        <v>535</v>
      </c>
      <c r="N135" s="154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</v>
      </c>
      <c r="B136" s="146">
        <v>41828</v>
      </c>
      <c r="C136" s="146"/>
      <c r="D136" s="147" t="s">
        <v>569</v>
      </c>
      <c r="E136" s="148" t="s">
        <v>537</v>
      </c>
      <c r="F136" s="149">
        <v>393</v>
      </c>
      <c r="G136" s="148" t="s">
        <v>566</v>
      </c>
      <c r="H136" s="148">
        <v>468</v>
      </c>
      <c r="I136" s="150">
        <v>468</v>
      </c>
      <c r="J136" s="151" t="s">
        <v>567</v>
      </c>
      <c r="K136" s="152">
        <f t="shared" si="97"/>
        <v>75</v>
      </c>
      <c r="L136" s="153">
        <f t="shared" si="98"/>
        <v>0.19083969465648856</v>
      </c>
      <c r="M136" s="148" t="s">
        <v>535</v>
      </c>
      <c r="N136" s="154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</v>
      </c>
      <c r="B137" s="146">
        <v>41857</v>
      </c>
      <c r="C137" s="146"/>
      <c r="D137" s="147" t="s">
        <v>570</v>
      </c>
      <c r="E137" s="148" t="s">
        <v>537</v>
      </c>
      <c r="F137" s="149">
        <v>205</v>
      </c>
      <c r="G137" s="148" t="s">
        <v>566</v>
      </c>
      <c r="H137" s="148">
        <v>275</v>
      </c>
      <c r="I137" s="150">
        <v>250</v>
      </c>
      <c r="J137" s="151" t="s">
        <v>567</v>
      </c>
      <c r="K137" s="152">
        <f t="shared" si="97"/>
        <v>70</v>
      </c>
      <c r="L137" s="153">
        <f t="shared" si="98"/>
        <v>0.34146341463414637</v>
      </c>
      <c r="M137" s="148" t="s">
        <v>535</v>
      </c>
      <c r="N137" s="154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</v>
      </c>
      <c r="B138" s="146">
        <v>41886</v>
      </c>
      <c r="C138" s="146"/>
      <c r="D138" s="147" t="s">
        <v>571</v>
      </c>
      <c r="E138" s="148" t="s">
        <v>537</v>
      </c>
      <c r="F138" s="149">
        <v>162</v>
      </c>
      <c r="G138" s="148" t="s">
        <v>566</v>
      </c>
      <c r="H138" s="148">
        <v>190</v>
      </c>
      <c r="I138" s="150">
        <v>190</v>
      </c>
      <c r="J138" s="151" t="s">
        <v>567</v>
      </c>
      <c r="K138" s="152">
        <f t="shared" si="97"/>
        <v>28</v>
      </c>
      <c r="L138" s="153">
        <f t="shared" si="98"/>
        <v>0.1728395061728395</v>
      </c>
      <c r="M138" s="148" t="s">
        <v>535</v>
      </c>
      <c r="N138" s="154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</v>
      </c>
      <c r="B139" s="146">
        <v>41886</v>
      </c>
      <c r="C139" s="146"/>
      <c r="D139" s="147" t="s">
        <v>572</v>
      </c>
      <c r="E139" s="148" t="s">
        <v>537</v>
      </c>
      <c r="F139" s="149">
        <v>75</v>
      </c>
      <c r="G139" s="148" t="s">
        <v>566</v>
      </c>
      <c r="H139" s="148">
        <v>91.5</v>
      </c>
      <c r="I139" s="150" t="s">
        <v>573</v>
      </c>
      <c r="J139" s="151" t="s">
        <v>574</v>
      </c>
      <c r="K139" s="152">
        <f t="shared" si="97"/>
        <v>16.5</v>
      </c>
      <c r="L139" s="153">
        <f t="shared" si="98"/>
        <v>0.22</v>
      </c>
      <c r="M139" s="148" t="s">
        <v>535</v>
      </c>
      <c r="N139" s="154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</v>
      </c>
      <c r="B140" s="146">
        <v>41913</v>
      </c>
      <c r="C140" s="146"/>
      <c r="D140" s="147" t="s">
        <v>575</v>
      </c>
      <c r="E140" s="148" t="s">
        <v>537</v>
      </c>
      <c r="F140" s="149">
        <v>850</v>
      </c>
      <c r="G140" s="148" t="s">
        <v>566</v>
      </c>
      <c r="H140" s="148">
        <v>982.5</v>
      </c>
      <c r="I140" s="150">
        <v>1050</v>
      </c>
      <c r="J140" s="151" t="s">
        <v>576</v>
      </c>
      <c r="K140" s="152">
        <f t="shared" si="97"/>
        <v>132.5</v>
      </c>
      <c r="L140" s="153">
        <f t="shared" si="98"/>
        <v>0.15588235294117647</v>
      </c>
      <c r="M140" s="148" t="s">
        <v>535</v>
      </c>
      <c r="N140" s="154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8</v>
      </c>
      <c r="B141" s="146">
        <v>41913</v>
      </c>
      <c r="C141" s="146"/>
      <c r="D141" s="147" t="s">
        <v>577</v>
      </c>
      <c r="E141" s="148" t="s">
        <v>537</v>
      </c>
      <c r="F141" s="149">
        <v>475</v>
      </c>
      <c r="G141" s="148" t="s">
        <v>566</v>
      </c>
      <c r="H141" s="148">
        <v>515</v>
      </c>
      <c r="I141" s="150">
        <v>600</v>
      </c>
      <c r="J141" s="151" t="s">
        <v>578</v>
      </c>
      <c r="K141" s="152">
        <f t="shared" si="97"/>
        <v>40</v>
      </c>
      <c r="L141" s="153">
        <f t="shared" si="98"/>
        <v>8.4210526315789472E-2</v>
      </c>
      <c r="M141" s="148" t="s">
        <v>535</v>
      </c>
      <c r="N141" s="15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9</v>
      </c>
      <c r="B142" s="146">
        <v>41913</v>
      </c>
      <c r="C142" s="146"/>
      <c r="D142" s="147" t="s">
        <v>579</v>
      </c>
      <c r="E142" s="148" t="s">
        <v>537</v>
      </c>
      <c r="F142" s="149">
        <v>86</v>
      </c>
      <c r="G142" s="148" t="s">
        <v>566</v>
      </c>
      <c r="H142" s="148">
        <v>99</v>
      </c>
      <c r="I142" s="150">
        <v>140</v>
      </c>
      <c r="J142" s="151" t="s">
        <v>580</v>
      </c>
      <c r="K142" s="152">
        <f t="shared" si="97"/>
        <v>13</v>
      </c>
      <c r="L142" s="153">
        <f t="shared" si="98"/>
        <v>0.15116279069767441</v>
      </c>
      <c r="M142" s="148" t="s">
        <v>535</v>
      </c>
      <c r="N142" s="15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10</v>
      </c>
      <c r="B143" s="146">
        <v>41926</v>
      </c>
      <c r="C143" s="146"/>
      <c r="D143" s="147" t="s">
        <v>581</v>
      </c>
      <c r="E143" s="148" t="s">
        <v>537</v>
      </c>
      <c r="F143" s="149">
        <v>496.6</v>
      </c>
      <c r="G143" s="148" t="s">
        <v>566</v>
      </c>
      <c r="H143" s="148">
        <v>621</v>
      </c>
      <c r="I143" s="150">
        <v>580</v>
      </c>
      <c r="J143" s="151" t="s">
        <v>567</v>
      </c>
      <c r="K143" s="152">
        <f t="shared" si="97"/>
        <v>124.39999999999998</v>
      </c>
      <c r="L143" s="153">
        <f t="shared" si="98"/>
        <v>0.25050342327829234</v>
      </c>
      <c r="M143" s="148" t="s">
        <v>535</v>
      </c>
      <c r="N143" s="154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11</v>
      </c>
      <c r="B144" s="146">
        <v>41926</v>
      </c>
      <c r="C144" s="146"/>
      <c r="D144" s="147" t="s">
        <v>582</v>
      </c>
      <c r="E144" s="148" t="s">
        <v>537</v>
      </c>
      <c r="F144" s="149">
        <v>2481.9</v>
      </c>
      <c r="G144" s="148" t="s">
        <v>566</v>
      </c>
      <c r="H144" s="148">
        <v>2840</v>
      </c>
      <c r="I144" s="150">
        <v>2870</v>
      </c>
      <c r="J144" s="151" t="s">
        <v>583</v>
      </c>
      <c r="K144" s="152">
        <f t="shared" si="97"/>
        <v>358.09999999999991</v>
      </c>
      <c r="L144" s="153">
        <f t="shared" si="98"/>
        <v>0.14428462065353154</v>
      </c>
      <c r="M144" s="148" t="s">
        <v>535</v>
      </c>
      <c r="N144" s="154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12</v>
      </c>
      <c r="B145" s="146">
        <v>41928</v>
      </c>
      <c r="C145" s="146"/>
      <c r="D145" s="147" t="s">
        <v>584</v>
      </c>
      <c r="E145" s="148" t="s">
        <v>537</v>
      </c>
      <c r="F145" s="149">
        <v>84.5</v>
      </c>
      <c r="G145" s="148" t="s">
        <v>566</v>
      </c>
      <c r="H145" s="148">
        <v>93</v>
      </c>
      <c r="I145" s="150">
        <v>110</v>
      </c>
      <c r="J145" s="151" t="s">
        <v>585</v>
      </c>
      <c r="K145" s="152">
        <f t="shared" si="97"/>
        <v>8.5</v>
      </c>
      <c r="L145" s="153">
        <f t="shared" si="98"/>
        <v>0.10059171597633136</v>
      </c>
      <c r="M145" s="148" t="s">
        <v>535</v>
      </c>
      <c r="N145" s="15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13</v>
      </c>
      <c r="B146" s="146">
        <v>41928</v>
      </c>
      <c r="C146" s="146"/>
      <c r="D146" s="147" t="s">
        <v>586</v>
      </c>
      <c r="E146" s="148" t="s">
        <v>537</v>
      </c>
      <c r="F146" s="149">
        <v>401</v>
      </c>
      <c r="G146" s="148" t="s">
        <v>566</v>
      </c>
      <c r="H146" s="148">
        <v>428</v>
      </c>
      <c r="I146" s="150">
        <v>450</v>
      </c>
      <c r="J146" s="151" t="s">
        <v>587</v>
      </c>
      <c r="K146" s="152">
        <f t="shared" si="97"/>
        <v>27</v>
      </c>
      <c r="L146" s="153">
        <f t="shared" si="98"/>
        <v>6.7331670822942641E-2</v>
      </c>
      <c r="M146" s="148" t="s">
        <v>535</v>
      </c>
      <c r="N146" s="154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14</v>
      </c>
      <c r="B147" s="146">
        <v>41928</v>
      </c>
      <c r="C147" s="146"/>
      <c r="D147" s="147" t="s">
        <v>588</v>
      </c>
      <c r="E147" s="148" t="s">
        <v>537</v>
      </c>
      <c r="F147" s="149">
        <v>101</v>
      </c>
      <c r="G147" s="148" t="s">
        <v>566</v>
      </c>
      <c r="H147" s="148">
        <v>112</v>
      </c>
      <c r="I147" s="150">
        <v>120</v>
      </c>
      <c r="J147" s="151" t="s">
        <v>589</v>
      </c>
      <c r="K147" s="152">
        <f t="shared" si="97"/>
        <v>11</v>
      </c>
      <c r="L147" s="153">
        <f t="shared" si="98"/>
        <v>0.10891089108910891</v>
      </c>
      <c r="M147" s="148" t="s">
        <v>535</v>
      </c>
      <c r="N147" s="15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15</v>
      </c>
      <c r="B148" s="146">
        <v>41954</v>
      </c>
      <c r="C148" s="146"/>
      <c r="D148" s="147" t="s">
        <v>590</v>
      </c>
      <c r="E148" s="148" t="s">
        <v>537</v>
      </c>
      <c r="F148" s="149">
        <v>59</v>
      </c>
      <c r="G148" s="148" t="s">
        <v>566</v>
      </c>
      <c r="H148" s="148">
        <v>76</v>
      </c>
      <c r="I148" s="150">
        <v>76</v>
      </c>
      <c r="J148" s="151" t="s">
        <v>567</v>
      </c>
      <c r="K148" s="152">
        <f t="shared" si="97"/>
        <v>17</v>
      </c>
      <c r="L148" s="153">
        <f t="shared" si="98"/>
        <v>0.28813559322033899</v>
      </c>
      <c r="M148" s="148" t="s">
        <v>535</v>
      </c>
      <c r="N148" s="154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16</v>
      </c>
      <c r="B149" s="146">
        <v>41954</v>
      </c>
      <c r="C149" s="146"/>
      <c r="D149" s="147" t="s">
        <v>579</v>
      </c>
      <c r="E149" s="148" t="s">
        <v>537</v>
      </c>
      <c r="F149" s="149">
        <v>99</v>
      </c>
      <c r="G149" s="148" t="s">
        <v>566</v>
      </c>
      <c r="H149" s="148">
        <v>120</v>
      </c>
      <c r="I149" s="150">
        <v>120</v>
      </c>
      <c r="J149" s="151" t="s">
        <v>548</v>
      </c>
      <c r="K149" s="152">
        <f t="shared" si="97"/>
        <v>21</v>
      </c>
      <c r="L149" s="153">
        <f t="shared" si="98"/>
        <v>0.21212121212121213</v>
      </c>
      <c r="M149" s="148" t="s">
        <v>535</v>
      </c>
      <c r="N149" s="154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17</v>
      </c>
      <c r="B150" s="146">
        <v>41956</v>
      </c>
      <c r="C150" s="146"/>
      <c r="D150" s="147" t="s">
        <v>591</v>
      </c>
      <c r="E150" s="148" t="s">
        <v>537</v>
      </c>
      <c r="F150" s="149">
        <v>22</v>
      </c>
      <c r="G150" s="148" t="s">
        <v>566</v>
      </c>
      <c r="H150" s="148">
        <v>33.549999999999997</v>
      </c>
      <c r="I150" s="150">
        <v>32</v>
      </c>
      <c r="J150" s="151" t="s">
        <v>592</v>
      </c>
      <c r="K150" s="152">
        <f t="shared" si="97"/>
        <v>11.549999999999997</v>
      </c>
      <c r="L150" s="153">
        <f t="shared" si="98"/>
        <v>0.52499999999999991</v>
      </c>
      <c r="M150" s="148" t="s">
        <v>535</v>
      </c>
      <c r="N150" s="154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18</v>
      </c>
      <c r="B151" s="146">
        <v>41976</v>
      </c>
      <c r="C151" s="146"/>
      <c r="D151" s="147" t="s">
        <v>593</v>
      </c>
      <c r="E151" s="148" t="s">
        <v>537</v>
      </c>
      <c r="F151" s="149">
        <v>440</v>
      </c>
      <c r="G151" s="148" t="s">
        <v>566</v>
      </c>
      <c r="H151" s="148">
        <v>520</v>
      </c>
      <c r="I151" s="150">
        <v>520</v>
      </c>
      <c r="J151" s="151" t="s">
        <v>594</v>
      </c>
      <c r="K151" s="152">
        <f t="shared" si="97"/>
        <v>80</v>
      </c>
      <c r="L151" s="153">
        <f t="shared" si="98"/>
        <v>0.18181818181818182</v>
      </c>
      <c r="M151" s="148" t="s">
        <v>535</v>
      </c>
      <c r="N151" s="154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19</v>
      </c>
      <c r="B152" s="146">
        <v>41976</v>
      </c>
      <c r="C152" s="146"/>
      <c r="D152" s="147" t="s">
        <v>595</v>
      </c>
      <c r="E152" s="148" t="s">
        <v>537</v>
      </c>
      <c r="F152" s="149">
        <v>360</v>
      </c>
      <c r="G152" s="148" t="s">
        <v>566</v>
      </c>
      <c r="H152" s="148">
        <v>427</v>
      </c>
      <c r="I152" s="150">
        <v>425</v>
      </c>
      <c r="J152" s="151" t="s">
        <v>596</v>
      </c>
      <c r="K152" s="152">
        <f t="shared" si="97"/>
        <v>67</v>
      </c>
      <c r="L152" s="153">
        <f t="shared" si="98"/>
        <v>0.18611111111111112</v>
      </c>
      <c r="M152" s="148" t="s">
        <v>535</v>
      </c>
      <c r="N152" s="154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20</v>
      </c>
      <c r="B153" s="146">
        <v>42012</v>
      </c>
      <c r="C153" s="146"/>
      <c r="D153" s="147" t="s">
        <v>597</v>
      </c>
      <c r="E153" s="148" t="s">
        <v>537</v>
      </c>
      <c r="F153" s="149">
        <v>360</v>
      </c>
      <c r="G153" s="148" t="s">
        <v>566</v>
      </c>
      <c r="H153" s="148">
        <v>455</v>
      </c>
      <c r="I153" s="150">
        <v>420</v>
      </c>
      <c r="J153" s="151" t="s">
        <v>598</v>
      </c>
      <c r="K153" s="152">
        <f t="shared" si="97"/>
        <v>95</v>
      </c>
      <c r="L153" s="153">
        <f t="shared" si="98"/>
        <v>0.2638888888888889</v>
      </c>
      <c r="M153" s="148" t="s">
        <v>535</v>
      </c>
      <c r="N153" s="154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21</v>
      </c>
      <c r="B154" s="146">
        <v>42012</v>
      </c>
      <c r="C154" s="146"/>
      <c r="D154" s="147" t="s">
        <v>599</v>
      </c>
      <c r="E154" s="148" t="s">
        <v>537</v>
      </c>
      <c r="F154" s="149">
        <v>130</v>
      </c>
      <c r="G154" s="148"/>
      <c r="H154" s="148">
        <v>175.5</v>
      </c>
      <c r="I154" s="150">
        <v>165</v>
      </c>
      <c r="J154" s="151" t="s">
        <v>600</v>
      </c>
      <c r="K154" s="152">
        <f t="shared" si="97"/>
        <v>45.5</v>
      </c>
      <c r="L154" s="153">
        <f t="shared" si="98"/>
        <v>0.35</v>
      </c>
      <c r="M154" s="148" t="s">
        <v>535</v>
      </c>
      <c r="N154" s="154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22</v>
      </c>
      <c r="B155" s="146">
        <v>42040</v>
      </c>
      <c r="C155" s="146"/>
      <c r="D155" s="147" t="s">
        <v>365</v>
      </c>
      <c r="E155" s="148" t="s">
        <v>565</v>
      </c>
      <c r="F155" s="149">
        <v>98</v>
      </c>
      <c r="G155" s="148"/>
      <c r="H155" s="148">
        <v>120</v>
      </c>
      <c r="I155" s="150">
        <v>120</v>
      </c>
      <c r="J155" s="151" t="s">
        <v>567</v>
      </c>
      <c r="K155" s="152">
        <f t="shared" si="97"/>
        <v>22</v>
      </c>
      <c r="L155" s="153">
        <f t="shared" si="98"/>
        <v>0.22448979591836735</v>
      </c>
      <c r="M155" s="148" t="s">
        <v>535</v>
      </c>
      <c r="N155" s="154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23</v>
      </c>
      <c r="B156" s="146">
        <v>42040</v>
      </c>
      <c r="C156" s="146"/>
      <c r="D156" s="147" t="s">
        <v>601</v>
      </c>
      <c r="E156" s="148" t="s">
        <v>565</v>
      </c>
      <c r="F156" s="149">
        <v>196</v>
      </c>
      <c r="G156" s="148"/>
      <c r="H156" s="148">
        <v>262</v>
      </c>
      <c r="I156" s="150">
        <v>255</v>
      </c>
      <c r="J156" s="151" t="s">
        <v>567</v>
      </c>
      <c r="K156" s="152">
        <f t="shared" si="97"/>
        <v>66</v>
      </c>
      <c r="L156" s="153">
        <f t="shared" si="98"/>
        <v>0.33673469387755101</v>
      </c>
      <c r="M156" s="148" t="s">
        <v>535</v>
      </c>
      <c r="N156" s="154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24</v>
      </c>
      <c r="B157" s="156">
        <v>42067</v>
      </c>
      <c r="C157" s="156"/>
      <c r="D157" s="157" t="s">
        <v>364</v>
      </c>
      <c r="E157" s="158" t="s">
        <v>565</v>
      </c>
      <c r="F157" s="159">
        <v>235</v>
      </c>
      <c r="G157" s="159"/>
      <c r="H157" s="160">
        <v>77</v>
      </c>
      <c r="I157" s="160" t="s">
        <v>602</v>
      </c>
      <c r="J157" s="161" t="s">
        <v>603</v>
      </c>
      <c r="K157" s="162">
        <f t="shared" si="97"/>
        <v>-158</v>
      </c>
      <c r="L157" s="163">
        <f t="shared" si="98"/>
        <v>-0.67234042553191486</v>
      </c>
      <c r="M157" s="159" t="s">
        <v>547</v>
      </c>
      <c r="N157" s="15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25</v>
      </c>
      <c r="B158" s="146">
        <v>42067</v>
      </c>
      <c r="C158" s="146"/>
      <c r="D158" s="147" t="s">
        <v>604</v>
      </c>
      <c r="E158" s="148" t="s">
        <v>565</v>
      </c>
      <c r="F158" s="149">
        <v>185</v>
      </c>
      <c r="G158" s="148"/>
      <c r="H158" s="148">
        <v>224</v>
      </c>
      <c r="I158" s="150" t="s">
        <v>605</v>
      </c>
      <c r="J158" s="151" t="s">
        <v>567</v>
      </c>
      <c r="K158" s="152">
        <f t="shared" si="97"/>
        <v>39</v>
      </c>
      <c r="L158" s="153">
        <f t="shared" si="98"/>
        <v>0.21081081081081082</v>
      </c>
      <c r="M158" s="148" t="s">
        <v>535</v>
      </c>
      <c r="N158" s="154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26</v>
      </c>
      <c r="B159" s="156">
        <v>42090</v>
      </c>
      <c r="C159" s="156"/>
      <c r="D159" s="164" t="s">
        <v>606</v>
      </c>
      <c r="E159" s="159" t="s">
        <v>565</v>
      </c>
      <c r="F159" s="159">
        <v>49.5</v>
      </c>
      <c r="G159" s="160"/>
      <c r="H159" s="160">
        <v>15.85</v>
      </c>
      <c r="I159" s="160">
        <v>67</v>
      </c>
      <c r="J159" s="161" t="s">
        <v>607</v>
      </c>
      <c r="K159" s="160">
        <f t="shared" si="97"/>
        <v>-33.65</v>
      </c>
      <c r="L159" s="165">
        <f t="shared" si="98"/>
        <v>-0.67979797979797973</v>
      </c>
      <c r="M159" s="159" t="s">
        <v>547</v>
      </c>
      <c r="N159" s="166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27</v>
      </c>
      <c r="B160" s="146">
        <v>42093</v>
      </c>
      <c r="C160" s="146"/>
      <c r="D160" s="147" t="s">
        <v>608</v>
      </c>
      <c r="E160" s="148" t="s">
        <v>565</v>
      </c>
      <c r="F160" s="149">
        <v>183.5</v>
      </c>
      <c r="G160" s="148"/>
      <c r="H160" s="148">
        <v>219</v>
      </c>
      <c r="I160" s="150">
        <v>218</v>
      </c>
      <c r="J160" s="151" t="s">
        <v>609</v>
      </c>
      <c r="K160" s="152">
        <f t="shared" si="97"/>
        <v>35.5</v>
      </c>
      <c r="L160" s="153">
        <f t="shared" si="98"/>
        <v>0.19346049046321526</v>
      </c>
      <c r="M160" s="148" t="s">
        <v>535</v>
      </c>
      <c r="N160" s="154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28</v>
      </c>
      <c r="B161" s="146">
        <v>42114</v>
      </c>
      <c r="C161" s="146"/>
      <c r="D161" s="147" t="s">
        <v>610</v>
      </c>
      <c r="E161" s="148" t="s">
        <v>565</v>
      </c>
      <c r="F161" s="149">
        <f>(227+237)/2</f>
        <v>232</v>
      </c>
      <c r="G161" s="148"/>
      <c r="H161" s="148">
        <v>298</v>
      </c>
      <c r="I161" s="150">
        <v>298</v>
      </c>
      <c r="J161" s="151" t="s">
        <v>567</v>
      </c>
      <c r="K161" s="152">
        <f t="shared" si="97"/>
        <v>66</v>
      </c>
      <c r="L161" s="153">
        <f t="shared" si="98"/>
        <v>0.28448275862068967</v>
      </c>
      <c r="M161" s="148" t="s">
        <v>535</v>
      </c>
      <c r="N161" s="15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29</v>
      </c>
      <c r="B162" s="146">
        <v>42128</v>
      </c>
      <c r="C162" s="146"/>
      <c r="D162" s="147" t="s">
        <v>611</v>
      </c>
      <c r="E162" s="148" t="s">
        <v>537</v>
      </c>
      <c r="F162" s="149">
        <v>385</v>
      </c>
      <c r="G162" s="148"/>
      <c r="H162" s="148">
        <f>212.5+331</f>
        <v>543.5</v>
      </c>
      <c r="I162" s="150">
        <v>510</v>
      </c>
      <c r="J162" s="151" t="s">
        <v>612</v>
      </c>
      <c r="K162" s="152">
        <f t="shared" si="97"/>
        <v>158.5</v>
      </c>
      <c r="L162" s="153">
        <f t="shared" si="98"/>
        <v>0.41168831168831171</v>
      </c>
      <c r="M162" s="148" t="s">
        <v>535</v>
      </c>
      <c r="N162" s="154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30</v>
      </c>
      <c r="B163" s="146">
        <v>42128</v>
      </c>
      <c r="C163" s="146"/>
      <c r="D163" s="147" t="s">
        <v>613</v>
      </c>
      <c r="E163" s="148" t="s">
        <v>537</v>
      </c>
      <c r="F163" s="149">
        <v>115.5</v>
      </c>
      <c r="G163" s="148"/>
      <c r="H163" s="148">
        <v>146</v>
      </c>
      <c r="I163" s="150">
        <v>142</v>
      </c>
      <c r="J163" s="151" t="s">
        <v>614</v>
      </c>
      <c r="K163" s="152">
        <f t="shared" si="97"/>
        <v>30.5</v>
      </c>
      <c r="L163" s="153">
        <f t="shared" si="98"/>
        <v>0.26406926406926406</v>
      </c>
      <c r="M163" s="148" t="s">
        <v>535</v>
      </c>
      <c r="N163" s="154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31</v>
      </c>
      <c r="B164" s="146">
        <v>42151</v>
      </c>
      <c r="C164" s="146"/>
      <c r="D164" s="147" t="s">
        <v>615</v>
      </c>
      <c r="E164" s="148" t="s">
        <v>537</v>
      </c>
      <c r="F164" s="149">
        <v>237.5</v>
      </c>
      <c r="G164" s="148"/>
      <c r="H164" s="148">
        <v>279.5</v>
      </c>
      <c r="I164" s="150">
        <v>278</v>
      </c>
      <c r="J164" s="151" t="s">
        <v>567</v>
      </c>
      <c r="K164" s="152">
        <f t="shared" si="97"/>
        <v>42</v>
      </c>
      <c r="L164" s="153">
        <f t="shared" si="98"/>
        <v>0.17684210526315788</v>
      </c>
      <c r="M164" s="148" t="s">
        <v>535</v>
      </c>
      <c r="N164" s="154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32</v>
      </c>
      <c r="B165" s="146">
        <v>42174</v>
      </c>
      <c r="C165" s="146"/>
      <c r="D165" s="147" t="s">
        <v>586</v>
      </c>
      <c r="E165" s="148" t="s">
        <v>565</v>
      </c>
      <c r="F165" s="149">
        <v>340</v>
      </c>
      <c r="G165" s="148"/>
      <c r="H165" s="148">
        <v>448</v>
      </c>
      <c r="I165" s="150">
        <v>448</v>
      </c>
      <c r="J165" s="151" t="s">
        <v>567</v>
      </c>
      <c r="K165" s="152">
        <f t="shared" si="97"/>
        <v>108</v>
      </c>
      <c r="L165" s="153">
        <f t="shared" si="98"/>
        <v>0.31764705882352939</v>
      </c>
      <c r="M165" s="148" t="s">
        <v>535</v>
      </c>
      <c r="N165" s="154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33</v>
      </c>
      <c r="B166" s="146">
        <v>42191</v>
      </c>
      <c r="C166" s="146"/>
      <c r="D166" s="147" t="s">
        <v>616</v>
      </c>
      <c r="E166" s="148" t="s">
        <v>565</v>
      </c>
      <c r="F166" s="149">
        <v>390</v>
      </c>
      <c r="G166" s="148"/>
      <c r="H166" s="148">
        <v>460</v>
      </c>
      <c r="I166" s="150">
        <v>460</v>
      </c>
      <c r="J166" s="151" t="s">
        <v>567</v>
      </c>
      <c r="K166" s="152">
        <f t="shared" si="97"/>
        <v>70</v>
      </c>
      <c r="L166" s="153">
        <f t="shared" si="98"/>
        <v>0.17948717948717949</v>
      </c>
      <c r="M166" s="148" t="s">
        <v>535</v>
      </c>
      <c r="N166" s="154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34</v>
      </c>
      <c r="B167" s="156">
        <v>42195</v>
      </c>
      <c r="C167" s="156"/>
      <c r="D167" s="157" t="s">
        <v>617</v>
      </c>
      <c r="E167" s="158" t="s">
        <v>565</v>
      </c>
      <c r="F167" s="159">
        <v>122.5</v>
      </c>
      <c r="G167" s="159"/>
      <c r="H167" s="160">
        <v>61</v>
      </c>
      <c r="I167" s="160">
        <v>172</v>
      </c>
      <c r="J167" s="161" t="s">
        <v>618</v>
      </c>
      <c r="K167" s="162">
        <f t="shared" si="97"/>
        <v>-61.5</v>
      </c>
      <c r="L167" s="163">
        <f t="shared" si="98"/>
        <v>-0.50204081632653064</v>
      </c>
      <c r="M167" s="159" t="s">
        <v>547</v>
      </c>
      <c r="N167" s="156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35</v>
      </c>
      <c r="B168" s="146">
        <v>42219</v>
      </c>
      <c r="C168" s="146"/>
      <c r="D168" s="147" t="s">
        <v>619</v>
      </c>
      <c r="E168" s="148" t="s">
        <v>565</v>
      </c>
      <c r="F168" s="149">
        <v>297.5</v>
      </c>
      <c r="G168" s="148"/>
      <c r="H168" s="148">
        <v>350</v>
      </c>
      <c r="I168" s="150">
        <v>360</v>
      </c>
      <c r="J168" s="151" t="s">
        <v>620</v>
      </c>
      <c r="K168" s="152">
        <f t="shared" si="97"/>
        <v>52.5</v>
      </c>
      <c r="L168" s="153">
        <f t="shared" si="98"/>
        <v>0.17647058823529413</v>
      </c>
      <c r="M168" s="148" t="s">
        <v>535</v>
      </c>
      <c r="N168" s="154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36</v>
      </c>
      <c r="B169" s="146">
        <v>42219</v>
      </c>
      <c r="C169" s="146"/>
      <c r="D169" s="147" t="s">
        <v>621</v>
      </c>
      <c r="E169" s="148" t="s">
        <v>565</v>
      </c>
      <c r="F169" s="149">
        <v>115.5</v>
      </c>
      <c r="G169" s="148"/>
      <c r="H169" s="148">
        <v>149</v>
      </c>
      <c r="I169" s="150">
        <v>140</v>
      </c>
      <c r="J169" s="151" t="s">
        <v>622</v>
      </c>
      <c r="K169" s="152">
        <f t="shared" si="97"/>
        <v>33.5</v>
      </c>
      <c r="L169" s="153">
        <f t="shared" si="98"/>
        <v>0.29004329004329005</v>
      </c>
      <c r="M169" s="148" t="s">
        <v>535</v>
      </c>
      <c r="N169" s="154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37</v>
      </c>
      <c r="B170" s="146">
        <v>42251</v>
      </c>
      <c r="C170" s="146"/>
      <c r="D170" s="147" t="s">
        <v>615</v>
      </c>
      <c r="E170" s="148" t="s">
        <v>565</v>
      </c>
      <c r="F170" s="149">
        <v>226</v>
      </c>
      <c r="G170" s="148"/>
      <c r="H170" s="148">
        <v>292</v>
      </c>
      <c r="I170" s="150">
        <v>292</v>
      </c>
      <c r="J170" s="151" t="s">
        <v>623</v>
      </c>
      <c r="K170" s="152">
        <f t="shared" si="97"/>
        <v>66</v>
      </c>
      <c r="L170" s="153">
        <f t="shared" si="98"/>
        <v>0.29203539823008851</v>
      </c>
      <c r="M170" s="148" t="s">
        <v>535</v>
      </c>
      <c r="N170" s="154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38</v>
      </c>
      <c r="B171" s="146">
        <v>42254</v>
      </c>
      <c r="C171" s="146"/>
      <c r="D171" s="147" t="s">
        <v>610</v>
      </c>
      <c r="E171" s="148" t="s">
        <v>565</v>
      </c>
      <c r="F171" s="149">
        <v>232.5</v>
      </c>
      <c r="G171" s="148"/>
      <c r="H171" s="148">
        <v>312.5</v>
      </c>
      <c r="I171" s="150">
        <v>310</v>
      </c>
      <c r="J171" s="151" t="s">
        <v>567</v>
      </c>
      <c r="K171" s="152">
        <f t="shared" si="97"/>
        <v>80</v>
      </c>
      <c r="L171" s="153">
        <f t="shared" si="98"/>
        <v>0.34408602150537637</v>
      </c>
      <c r="M171" s="148" t="s">
        <v>535</v>
      </c>
      <c r="N171" s="154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39</v>
      </c>
      <c r="B172" s="146">
        <v>42268</v>
      </c>
      <c r="C172" s="146"/>
      <c r="D172" s="147" t="s">
        <v>624</v>
      </c>
      <c r="E172" s="148" t="s">
        <v>565</v>
      </c>
      <c r="F172" s="149">
        <v>196.5</v>
      </c>
      <c r="G172" s="148"/>
      <c r="H172" s="148">
        <v>238</v>
      </c>
      <c r="I172" s="150">
        <v>238</v>
      </c>
      <c r="J172" s="151" t="s">
        <v>623</v>
      </c>
      <c r="K172" s="152">
        <f t="shared" si="97"/>
        <v>41.5</v>
      </c>
      <c r="L172" s="153">
        <f t="shared" si="98"/>
        <v>0.21119592875318066</v>
      </c>
      <c r="M172" s="148" t="s">
        <v>535</v>
      </c>
      <c r="N172" s="154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40</v>
      </c>
      <c r="B173" s="146">
        <v>42271</v>
      </c>
      <c r="C173" s="146"/>
      <c r="D173" s="147" t="s">
        <v>564</v>
      </c>
      <c r="E173" s="148" t="s">
        <v>565</v>
      </c>
      <c r="F173" s="149">
        <v>65</v>
      </c>
      <c r="G173" s="148"/>
      <c r="H173" s="148">
        <v>82</v>
      </c>
      <c r="I173" s="150">
        <v>82</v>
      </c>
      <c r="J173" s="151" t="s">
        <v>623</v>
      </c>
      <c r="K173" s="152">
        <f t="shared" si="97"/>
        <v>17</v>
      </c>
      <c r="L173" s="153">
        <f t="shared" si="98"/>
        <v>0.26153846153846155</v>
      </c>
      <c r="M173" s="148" t="s">
        <v>535</v>
      </c>
      <c r="N173" s="154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41</v>
      </c>
      <c r="B174" s="146">
        <v>42291</v>
      </c>
      <c r="C174" s="146"/>
      <c r="D174" s="147" t="s">
        <v>625</v>
      </c>
      <c r="E174" s="148" t="s">
        <v>565</v>
      </c>
      <c r="F174" s="149">
        <v>144</v>
      </c>
      <c r="G174" s="148"/>
      <c r="H174" s="148">
        <v>182.5</v>
      </c>
      <c r="I174" s="150">
        <v>181</v>
      </c>
      <c r="J174" s="151" t="s">
        <v>623</v>
      </c>
      <c r="K174" s="152">
        <f t="shared" si="97"/>
        <v>38.5</v>
      </c>
      <c r="L174" s="153">
        <f t="shared" si="98"/>
        <v>0.2673611111111111</v>
      </c>
      <c r="M174" s="148" t="s">
        <v>535</v>
      </c>
      <c r="N174" s="154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42</v>
      </c>
      <c r="B175" s="146">
        <v>42291</v>
      </c>
      <c r="C175" s="146"/>
      <c r="D175" s="147" t="s">
        <v>626</v>
      </c>
      <c r="E175" s="148" t="s">
        <v>565</v>
      </c>
      <c r="F175" s="149">
        <v>264</v>
      </c>
      <c r="G175" s="148"/>
      <c r="H175" s="148">
        <v>311</v>
      </c>
      <c r="I175" s="150">
        <v>311</v>
      </c>
      <c r="J175" s="151" t="s">
        <v>623</v>
      </c>
      <c r="K175" s="152">
        <f t="shared" si="97"/>
        <v>47</v>
      </c>
      <c r="L175" s="153">
        <f t="shared" si="98"/>
        <v>0.17803030303030304</v>
      </c>
      <c r="M175" s="148" t="s">
        <v>535</v>
      </c>
      <c r="N175" s="154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43</v>
      </c>
      <c r="B176" s="146">
        <v>42318</v>
      </c>
      <c r="C176" s="146"/>
      <c r="D176" s="147" t="s">
        <v>627</v>
      </c>
      <c r="E176" s="148" t="s">
        <v>537</v>
      </c>
      <c r="F176" s="149">
        <v>549.5</v>
      </c>
      <c r="G176" s="148"/>
      <c r="H176" s="148">
        <v>630</v>
      </c>
      <c r="I176" s="150">
        <v>630</v>
      </c>
      <c r="J176" s="151" t="s">
        <v>623</v>
      </c>
      <c r="K176" s="152">
        <f t="shared" si="97"/>
        <v>80.5</v>
      </c>
      <c r="L176" s="153">
        <f t="shared" si="98"/>
        <v>0.1464968152866242</v>
      </c>
      <c r="M176" s="148" t="s">
        <v>535</v>
      </c>
      <c r="N176" s="154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44</v>
      </c>
      <c r="B177" s="146">
        <v>42342</v>
      </c>
      <c r="C177" s="146"/>
      <c r="D177" s="147" t="s">
        <v>628</v>
      </c>
      <c r="E177" s="148" t="s">
        <v>565</v>
      </c>
      <c r="F177" s="149">
        <v>1027.5</v>
      </c>
      <c r="G177" s="148"/>
      <c r="H177" s="148">
        <v>1315</v>
      </c>
      <c r="I177" s="150">
        <v>1250</v>
      </c>
      <c r="J177" s="151" t="s">
        <v>623</v>
      </c>
      <c r="K177" s="152">
        <f t="shared" si="97"/>
        <v>287.5</v>
      </c>
      <c r="L177" s="153">
        <f t="shared" si="98"/>
        <v>0.27980535279805352</v>
      </c>
      <c r="M177" s="148" t="s">
        <v>535</v>
      </c>
      <c r="N177" s="154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45</v>
      </c>
      <c r="B178" s="146">
        <v>42367</v>
      </c>
      <c r="C178" s="146"/>
      <c r="D178" s="147" t="s">
        <v>629</v>
      </c>
      <c r="E178" s="148" t="s">
        <v>565</v>
      </c>
      <c r="F178" s="149">
        <v>465</v>
      </c>
      <c r="G178" s="148"/>
      <c r="H178" s="148">
        <v>540</v>
      </c>
      <c r="I178" s="150">
        <v>540</v>
      </c>
      <c r="J178" s="151" t="s">
        <v>623</v>
      </c>
      <c r="K178" s="152">
        <f t="shared" si="97"/>
        <v>75</v>
      </c>
      <c r="L178" s="153">
        <f t="shared" si="98"/>
        <v>0.16129032258064516</v>
      </c>
      <c r="M178" s="148" t="s">
        <v>535</v>
      </c>
      <c r="N178" s="15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46</v>
      </c>
      <c r="B179" s="146">
        <v>42380</v>
      </c>
      <c r="C179" s="146"/>
      <c r="D179" s="147" t="s">
        <v>365</v>
      </c>
      <c r="E179" s="148" t="s">
        <v>537</v>
      </c>
      <c r="F179" s="149">
        <v>81</v>
      </c>
      <c r="G179" s="148"/>
      <c r="H179" s="148">
        <v>110</v>
      </c>
      <c r="I179" s="150">
        <v>110</v>
      </c>
      <c r="J179" s="151" t="s">
        <v>623</v>
      </c>
      <c r="K179" s="152">
        <f t="shared" si="97"/>
        <v>29</v>
      </c>
      <c r="L179" s="153">
        <f t="shared" si="98"/>
        <v>0.35802469135802467</v>
      </c>
      <c r="M179" s="148" t="s">
        <v>535</v>
      </c>
      <c r="N179" s="154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47</v>
      </c>
      <c r="B180" s="146">
        <v>42382</v>
      </c>
      <c r="C180" s="146"/>
      <c r="D180" s="147" t="s">
        <v>630</v>
      </c>
      <c r="E180" s="148" t="s">
        <v>537</v>
      </c>
      <c r="F180" s="149">
        <v>417.5</v>
      </c>
      <c r="G180" s="148"/>
      <c r="H180" s="148">
        <v>547</v>
      </c>
      <c r="I180" s="150">
        <v>535</v>
      </c>
      <c r="J180" s="151" t="s">
        <v>623</v>
      </c>
      <c r="K180" s="152">
        <f t="shared" si="97"/>
        <v>129.5</v>
      </c>
      <c r="L180" s="153">
        <f t="shared" si="98"/>
        <v>0.31017964071856285</v>
      </c>
      <c r="M180" s="148" t="s">
        <v>535</v>
      </c>
      <c r="N180" s="154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48</v>
      </c>
      <c r="B181" s="146">
        <v>42408</v>
      </c>
      <c r="C181" s="146"/>
      <c r="D181" s="147" t="s">
        <v>631</v>
      </c>
      <c r="E181" s="148" t="s">
        <v>565</v>
      </c>
      <c r="F181" s="149">
        <v>650</v>
      </c>
      <c r="G181" s="148"/>
      <c r="H181" s="148">
        <v>800</v>
      </c>
      <c r="I181" s="150">
        <v>800</v>
      </c>
      <c r="J181" s="151" t="s">
        <v>623</v>
      </c>
      <c r="K181" s="152">
        <f t="shared" si="97"/>
        <v>150</v>
      </c>
      <c r="L181" s="153">
        <f t="shared" si="98"/>
        <v>0.23076923076923078</v>
      </c>
      <c r="M181" s="148" t="s">
        <v>535</v>
      </c>
      <c r="N181" s="154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49</v>
      </c>
      <c r="B182" s="146">
        <v>42433</v>
      </c>
      <c r="C182" s="146"/>
      <c r="D182" s="147" t="s">
        <v>206</v>
      </c>
      <c r="E182" s="148" t="s">
        <v>565</v>
      </c>
      <c r="F182" s="149">
        <v>437.5</v>
      </c>
      <c r="G182" s="148"/>
      <c r="H182" s="148">
        <v>504.5</v>
      </c>
      <c r="I182" s="150">
        <v>522</v>
      </c>
      <c r="J182" s="151" t="s">
        <v>632</v>
      </c>
      <c r="K182" s="152">
        <f t="shared" si="97"/>
        <v>67</v>
      </c>
      <c r="L182" s="153">
        <f t="shared" si="98"/>
        <v>0.15314285714285714</v>
      </c>
      <c r="M182" s="148" t="s">
        <v>535</v>
      </c>
      <c r="N182" s="154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50</v>
      </c>
      <c r="B183" s="146">
        <v>42438</v>
      </c>
      <c r="C183" s="146"/>
      <c r="D183" s="147" t="s">
        <v>633</v>
      </c>
      <c r="E183" s="148" t="s">
        <v>565</v>
      </c>
      <c r="F183" s="149">
        <v>189.5</v>
      </c>
      <c r="G183" s="148"/>
      <c r="H183" s="148">
        <v>218</v>
      </c>
      <c r="I183" s="150">
        <v>218</v>
      </c>
      <c r="J183" s="151" t="s">
        <v>623</v>
      </c>
      <c r="K183" s="152">
        <f t="shared" si="97"/>
        <v>28.5</v>
      </c>
      <c r="L183" s="153">
        <f t="shared" si="98"/>
        <v>0.15039577836411611</v>
      </c>
      <c r="M183" s="148" t="s">
        <v>535</v>
      </c>
      <c r="N183" s="154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51</v>
      </c>
      <c r="B184" s="156">
        <v>42471</v>
      </c>
      <c r="C184" s="156"/>
      <c r="D184" s="164" t="s">
        <v>634</v>
      </c>
      <c r="E184" s="159" t="s">
        <v>565</v>
      </c>
      <c r="F184" s="159">
        <v>36.5</v>
      </c>
      <c r="G184" s="160"/>
      <c r="H184" s="160">
        <v>15.85</v>
      </c>
      <c r="I184" s="160">
        <v>60</v>
      </c>
      <c r="J184" s="161" t="s">
        <v>635</v>
      </c>
      <c r="K184" s="162">
        <f t="shared" si="97"/>
        <v>-20.65</v>
      </c>
      <c r="L184" s="163">
        <f t="shared" si="98"/>
        <v>-0.5657534246575342</v>
      </c>
      <c r="M184" s="159" t="s">
        <v>547</v>
      </c>
      <c r="N184" s="167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52</v>
      </c>
      <c r="B185" s="146">
        <v>42472</v>
      </c>
      <c r="C185" s="146"/>
      <c r="D185" s="147" t="s">
        <v>636</v>
      </c>
      <c r="E185" s="148" t="s">
        <v>565</v>
      </c>
      <c r="F185" s="149">
        <v>93</v>
      </c>
      <c r="G185" s="148"/>
      <c r="H185" s="148">
        <v>149</v>
      </c>
      <c r="I185" s="150">
        <v>140</v>
      </c>
      <c r="J185" s="151" t="s">
        <v>637</v>
      </c>
      <c r="K185" s="152">
        <f t="shared" si="97"/>
        <v>56</v>
      </c>
      <c r="L185" s="153">
        <f t="shared" si="98"/>
        <v>0.60215053763440862</v>
      </c>
      <c r="M185" s="148" t="s">
        <v>535</v>
      </c>
      <c r="N185" s="154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53</v>
      </c>
      <c r="B186" s="146">
        <v>42472</v>
      </c>
      <c r="C186" s="146"/>
      <c r="D186" s="147" t="s">
        <v>638</v>
      </c>
      <c r="E186" s="148" t="s">
        <v>565</v>
      </c>
      <c r="F186" s="149">
        <v>130</v>
      </c>
      <c r="G186" s="148"/>
      <c r="H186" s="148">
        <v>150</v>
      </c>
      <c r="I186" s="150" t="s">
        <v>639</v>
      </c>
      <c r="J186" s="151" t="s">
        <v>623</v>
      </c>
      <c r="K186" s="152">
        <f t="shared" si="97"/>
        <v>20</v>
      </c>
      <c r="L186" s="153">
        <f t="shared" si="98"/>
        <v>0.15384615384615385</v>
      </c>
      <c r="M186" s="148" t="s">
        <v>535</v>
      </c>
      <c r="N186" s="154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54</v>
      </c>
      <c r="B187" s="146">
        <v>42473</v>
      </c>
      <c r="C187" s="146"/>
      <c r="D187" s="147" t="s">
        <v>640</v>
      </c>
      <c r="E187" s="148" t="s">
        <v>565</v>
      </c>
      <c r="F187" s="149">
        <v>196</v>
      </c>
      <c r="G187" s="148"/>
      <c r="H187" s="148">
        <v>299</v>
      </c>
      <c r="I187" s="150">
        <v>299</v>
      </c>
      <c r="J187" s="151" t="s">
        <v>623</v>
      </c>
      <c r="K187" s="152">
        <v>103</v>
      </c>
      <c r="L187" s="153">
        <v>0.52551020408163296</v>
      </c>
      <c r="M187" s="148" t="s">
        <v>535</v>
      </c>
      <c r="N187" s="154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55</v>
      </c>
      <c r="B188" s="146">
        <v>42473</v>
      </c>
      <c r="C188" s="146"/>
      <c r="D188" s="147" t="s">
        <v>641</v>
      </c>
      <c r="E188" s="148" t="s">
        <v>565</v>
      </c>
      <c r="F188" s="149">
        <v>88</v>
      </c>
      <c r="G188" s="148"/>
      <c r="H188" s="148">
        <v>103</v>
      </c>
      <c r="I188" s="150">
        <v>103</v>
      </c>
      <c r="J188" s="151" t="s">
        <v>623</v>
      </c>
      <c r="K188" s="152">
        <v>15</v>
      </c>
      <c r="L188" s="153">
        <v>0.170454545454545</v>
      </c>
      <c r="M188" s="148" t="s">
        <v>535</v>
      </c>
      <c r="N188" s="154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56</v>
      </c>
      <c r="B189" s="146">
        <v>42492</v>
      </c>
      <c r="C189" s="146"/>
      <c r="D189" s="147" t="s">
        <v>642</v>
      </c>
      <c r="E189" s="148" t="s">
        <v>565</v>
      </c>
      <c r="F189" s="149">
        <v>127.5</v>
      </c>
      <c r="G189" s="148"/>
      <c r="H189" s="148">
        <v>148</v>
      </c>
      <c r="I189" s="150" t="s">
        <v>643</v>
      </c>
      <c r="J189" s="151" t="s">
        <v>623</v>
      </c>
      <c r="K189" s="152">
        <f>H189-F189</f>
        <v>20.5</v>
      </c>
      <c r="L189" s="153">
        <f>K189/F189</f>
        <v>0.16078431372549021</v>
      </c>
      <c r="M189" s="148" t="s">
        <v>535</v>
      </c>
      <c r="N189" s="154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57</v>
      </c>
      <c r="B190" s="146">
        <v>42493</v>
      </c>
      <c r="C190" s="146"/>
      <c r="D190" s="147" t="s">
        <v>644</v>
      </c>
      <c r="E190" s="148" t="s">
        <v>565</v>
      </c>
      <c r="F190" s="149">
        <v>675</v>
      </c>
      <c r="G190" s="148"/>
      <c r="H190" s="148">
        <v>815</v>
      </c>
      <c r="I190" s="150" t="s">
        <v>645</v>
      </c>
      <c r="J190" s="151" t="s">
        <v>623</v>
      </c>
      <c r="K190" s="152">
        <f>H190-F190</f>
        <v>140</v>
      </c>
      <c r="L190" s="153">
        <f>K190/F190</f>
        <v>0.2074074074074074</v>
      </c>
      <c r="M190" s="148" t="s">
        <v>535</v>
      </c>
      <c r="N190" s="15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58</v>
      </c>
      <c r="B191" s="156">
        <v>42522</v>
      </c>
      <c r="C191" s="156"/>
      <c r="D191" s="157" t="s">
        <v>646</v>
      </c>
      <c r="E191" s="158" t="s">
        <v>565</v>
      </c>
      <c r="F191" s="159">
        <v>500</v>
      </c>
      <c r="G191" s="159"/>
      <c r="H191" s="160">
        <v>232.5</v>
      </c>
      <c r="I191" s="160" t="s">
        <v>647</v>
      </c>
      <c r="J191" s="161" t="s">
        <v>648</v>
      </c>
      <c r="K191" s="162">
        <f>H191-F191</f>
        <v>-267.5</v>
      </c>
      <c r="L191" s="163">
        <f>K191/F191</f>
        <v>-0.53500000000000003</v>
      </c>
      <c r="M191" s="159" t="s">
        <v>547</v>
      </c>
      <c r="N191" s="156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59</v>
      </c>
      <c r="B192" s="146">
        <v>42527</v>
      </c>
      <c r="C192" s="146"/>
      <c r="D192" s="147" t="s">
        <v>493</v>
      </c>
      <c r="E192" s="148" t="s">
        <v>565</v>
      </c>
      <c r="F192" s="149">
        <v>110</v>
      </c>
      <c r="G192" s="148"/>
      <c r="H192" s="148">
        <v>126.5</v>
      </c>
      <c r="I192" s="150">
        <v>125</v>
      </c>
      <c r="J192" s="151" t="s">
        <v>574</v>
      </c>
      <c r="K192" s="152">
        <f>H192-F192</f>
        <v>16.5</v>
      </c>
      <c r="L192" s="153">
        <f>K192/F192</f>
        <v>0.15</v>
      </c>
      <c r="M192" s="148" t="s">
        <v>535</v>
      </c>
      <c r="N192" s="154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60</v>
      </c>
      <c r="B193" s="146">
        <v>42538</v>
      </c>
      <c r="C193" s="146"/>
      <c r="D193" s="147" t="s">
        <v>649</v>
      </c>
      <c r="E193" s="148" t="s">
        <v>565</v>
      </c>
      <c r="F193" s="149">
        <v>44</v>
      </c>
      <c r="G193" s="148"/>
      <c r="H193" s="148">
        <v>69.5</v>
      </c>
      <c r="I193" s="150">
        <v>69.5</v>
      </c>
      <c r="J193" s="151" t="s">
        <v>650</v>
      </c>
      <c r="K193" s="152">
        <f>H193-F193</f>
        <v>25.5</v>
      </c>
      <c r="L193" s="153">
        <f>K193/F193</f>
        <v>0.57954545454545459</v>
      </c>
      <c r="M193" s="148" t="s">
        <v>535</v>
      </c>
      <c r="N193" s="154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61</v>
      </c>
      <c r="B194" s="146">
        <v>42549</v>
      </c>
      <c r="C194" s="146"/>
      <c r="D194" s="147" t="s">
        <v>651</v>
      </c>
      <c r="E194" s="148" t="s">
        <v>565</v>
      </c>
      <c r="F194" s="149">
        <v>262.5</v>
      </c>
      <c r="G194" s="148"/>
      <c r="H194" s="148">
        <v>340</v>
      </c>
      <c r="I194" s="150">
        <v>333</v>
      </c>
      <c r="J194" s="151" t="s">
        <v>652</v>
      </c>
      <c r="K194" s="152">
        <v>77.5</v>
      </c>
      <c r="L194" s="153">
        <v>0.29523809523809502</v>
      </c>
      <c r="M194" s="148" t="s">
        <v>535</v>
      </c>
      <c r="N194" s="15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62</v>
      </c>
      <c r="B195" s="146">
        <v>42549</v>
      </c>
      <c r="C195" s="146"/>
      <c r="D195" s="147" t="s">
        <v>653</v>
      </c>
      <c r="E195" s="148" t="s">
        <v>565</v>
      </c>
      <c r="F195" s="149">
        <v>840</v>
      </c>
      <c r="G195" s="148"/>
      <c r="H195" s="148">
        <v>1230</v>
      </c>
      <c r="I195" s="150">
        <v>1230</v>
      </c>
      <c r="J195" s="151" t="s">
        <v>623</v>
      </c>
      <c r="K195" s="152">
        <v>390</v>
      </c>
      <c r="L195" s="153">
        <v>0.46428571428571402</v>
      </c>
      <c r="M195" s="148" t="s">
        <v>535</v>
      </c>
      <c r="N195" s="154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8">
        <v>63</v>
      </c>
      <c r="B196" s="169">
        <v>42556</v>
      </c>
      <c r="C196" s="169"/>
      <c r="D196" s="170" t="s">
        <v>654</v>
      </c>
      <c r="E196" s="171" t="s">
        <v>565</v>
      </c>
      <c r="F196" s="171">
        <v>395</v>
      </c>
      <c r="G196" s="172"/>
      <c r="H196" s="172">
        <f>(468.5+342.5)/2</f>
        <v>405.5</v>
      </c>
      <c r="I196" s="172">
        <v>510</v>
      </c>
      <c r="J196" s="173" t="s">
        <v>655</v>
      </c>
      <c r="K196" s="174">
        <f t="shared" ref="K196:K202" si="99">H196-F196</f>
        <v>10.5</v>
      </c>
      <c r="L196" s="175">
        <f t="shared" ref="L196:L202" si="100">K196/F196</f>
        <v>2.6582278481012658E-2</v>
      </c>
      <c r="M196" s="171" t="s">
        <v>656</v>
      </c>
      <c r="N196" s="169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64</v>
      </c>
      <c r="B197" s="156">
        <v>42584</v>
      </c>
      <c r="C197" s="156"/>
      <c r="D197" s="157" t="s">
        <v>657</v>
      </c>
      <c r="E197" s="158" t="s">
        <v>537</v>
      </c>
      <c r="F197" s="159">
        <f>169.5-12.8</f>
        <v>156.69999999999999</v>
      </c>
      <c r="G197" s="159"/>
      <c r="H197" s="160">
        <v>77</v>
      </c>
      <c r="I197" s="160" t="s">
        <v>658</v>
      </c>
      <c r="J197" s="161" t="s">
        <v>659</v>
      </c>
      <c r="K197" s="162">
        <f t="shared" si="99"/>
        <v>-79.699999999999989</v>
      </c>
      <c r="L197" s="163">
        <f t="shared" si="100"/>
        <v>-0.50861518825781749</v>
      </c>
      <c r="M197" s="159" t="s">
        <v>547</v>
      </c>
      <c r="N197" s="15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65</v>
      </c>
      <c r="B198" s="156">
        <v>42586</v>
      </c>
      <c r="C198" s="156"/>
      <c r="D198" s="157" t="s">
        <v>660</v>
      </c>
      <c r="E198" s="158" t="s">
        <v>565</v>
      </c>
      <c r="F198" s="159">
        <v>400</v>
      </c>
      <c r="G198" s="159"/>
      <c r="H198" s="160">
        <v>305</v>
      </c>
      <c r="I198" s="160">
        <v>475</v>
      </c>
      <c r="J198" s="161" t="s">
        <v>661</v>
      </c>
      <c r="K198" s="162">
        <f t="shared" si="99"/>
        <v>-95</v>
      </c>
      <c r="L198" s="163">
        <f t="shared" si="100"/>
        <v>-0.23749999999999999</v>
      </c>
      <c r="M198" s="159" t="s">
        <v>547</v>
      </c>
      <c r="N198" s="156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66</v>
      </c>
      <c r="B199" s="146">
        <v>42593</v>
      </c>
      <c r="C199" s="146"/>
      <c r="D199" s="147" t="s">
        <v>662</v>
      </c>
      <c r="E199" s="148" t="s">
        <v>565</v>
      </c>
      <c r="F199" s="149">
        <v>86.5</v>
      </c>
      <c r="G199" s="148"/>
      <c r="H199" s="148">
        <v>130</v>
      </c>
      <c r="I199" s="150">
        <v>130</v>
      </c>
      <c r="J199" s="151" t="s">
        <v>663</v>
      </c>
      <c r="K199" s="152">
        <f t="shared" si="99"/>
        <v>43.5</v>
      </c>
      <c r="L199" s="153">
        <f t="shared" si="100"/>
        <v>0.50289017341040465</v>
      </c>
      <c r="M199" s="148" t="s">
        <v>535</v>
      </c>
      <c r="N199" s="154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67</v>
      </c>
      <c r="B200" s="156">
        <v>42600</v>
      </c>
      <c r="C200" s="156"/>
      <c r="D200" s="157" t="s">
        <v>109</v>
      </c>
      <c r="E200" s="158" t="s">
        <v>565</v>
      </c>
      <c r="F200" s="159">
        <v>133.5</v>
      </c>
      <c r="G200" s="159"/>
      <c r="H200" s="160">
        <v>126.5</v>
      </c>
      <c r="I200" s="160">
        <v>178</v>
      </c>
      <c r="J200" s="161" t="s">
        <v>664</v>
      </c>
      <c r="K200" s="162">
        <f t="shared" si="99"/>
        <v>-7</v>
      </c>
      <c r="L200" s="163">
        <f t="shared" si="100"/>
        <v>-5.2434456928838954E-2</v>
      </c>
      <c r="M200" s="159" t="s">
        <v>547</v>
      </c>
      <c r="N200" s="156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68</v>
      </c>
      <c r="B201" s="146">
        <v>42613</v>
      </c>
      <c r="C201" s="146"/>
      <c r="D201" s="147" t="s">
        <v>665</v>
      </c>
      <c r="E201" s="148" t="s">
        <v>565</v>
      </c>
      <c r="F201" s="149">
        <v>560</v>
      </c>
      <c r="G201" s="148"/>
      <c r="H201" s="148">
        <v>725</v>
      </c>
      <c r="I201" s="150">
        <v>725</v>
      </c>
      <c r="J201" s="151" t="s">
        <v>567</v>
      </c>
      <c r="K201" s="152">
        <f t="shared" si="99"/>
        <v>165</v>
      </c>
      <c r="L201" s="153">
        <f t="shared" si="100"/>
        <v>0.29464285714285715</v>
      </c>
      <c r="M201" s="148" t="s">
        <v>535</v>
      </c>
      <c r="N201" s="154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69</v>
      </c>
      <c r="B202" s="146">
        <v>42614</v>
      </c>
      <c r="C202" s="146"/>
      <c r="D202" s="147" t="s">
        <v>666</v>
      </c>
      <c r="E202" s="148" t="s">
        <v>565</v>
      </c>
      <c r="F202" s="149">
        <v>160.5</v>
      </c>
      <c r="G202" s="148"/>
      <c r="H202" s="148">
        <v>210</v>
      </c>
      <c r="I202" s="150">
        <v>210</v>
      </c>
      <c r="J202" s="151" t="s">
        <v>567</v>
      </c>
      <c r="K202" s="152">
        <f t="shared" si="99"/>
        <v>49.5</v>
      </c>
      <c r="L202" s="153">
        <f t="shared" si="100"/>
        <v>0.30841121495327101</v>
      </c>
      <c r="M202" s="148" t="s">
        <v>535</v>
      </c>
      <c r="N202" s="154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70</v>
      </c>
      <c r="B203" s="146">
        <v>42646</v>
      </c>
      <c r="C203" s="146"/>
      <c r="D203" s="147" t="s">
        <v>378</v>
      </c>
      <c r="E203" s="148" t="s">
        <v>565</v>
      </c>
      <c r="F203" s="149">
        <v>430</v>
      </c>
      <c r="G203" s="148"/>
      <c r="H203" s="148">
        <v>596</v>
      </c>
      <c r="I203" s="150">
        <v>575</v>
      </c>
      <c r="J203" s="151" t="s">
        <v>667</v>
      </c>
      <c r="K203" s="152">
        <v>166</v>
      </c>
      <c r="L203" s="153">
        <v>0.38604651162790699</v>
      </c>
      <c r="M203" s="148" t="s">
        <v>535</v>
      </c>
      <c r="N203" s="154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71</v>
      </c>
      <c r="B204" s="146">
        <v>42657</v>
      </c>
      <c r="C204" s="146"/>
      <c r="D204" s="147" t="s">
        <v>668</v>
      </c>
      <c r="E204" s="148" t="s">
        <v>565</v>
      </c>
      <c r="F204" s="149">
        <v>280</v>
      </c>
      <c r="G204" s="148"/>
      <c r="H204" s="148">
        <v>345</v>
      </c>
      <c r="I204" s="150">
        <v>345</v>
      </c>
      <c r="J204" s="151" t="s">
        <v>567</v>
      </c>
      <c r="K204" s="152">
        <f t="shared" ref="K204:K209" si="101">H204-F204</f>
        <v>65</v>
      </c>
      <c r="L204" s="153">
        <f>K204/F204</f>
        <v>0.23214285714285715</v>
      </c>
      <c r="M204" s="148" t="s">
        <v>535</v>
      </c>
      <c r="N204" s="154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72</v>
      </c>
      <c r="B205" s="146">
        <v>42657</v>
      </c>
      <c r="C205" s="146"/>
      <c r="D205" s="147" t="s">
        <v>669</v>
      </c>
      <c r="E205" s="148" t="s">
        <v>565</v>
      </c>
      <c r="F205" s="149">
        <v>245</v>
      </c>
      <c r="G205" s="148"/>
      <c r="H205" s="148">
        <v>325.5</v>
      </c>
      <c r="I205" s="150">
        <v>330</v>
      </c>
      <c r="J205" s="151" t="s">
        <v>670</v>
      </c>
      <c r="K205" s="152">
        <f t="shared" si="101"/>
        <v>80.5</v>
      </c>
      <c r="L205" s="153">
        <f>K205/F205</f>
        <v>0.32857142857142857</v>
      </c>
      <c r="M205" s="148" t="s">
        <v>535</v>
      </c>
      <c r="N205" s="15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73</v>
      </c>
      <c r="B206" s="146">
        <v>42660</v>
      </c>
      <c r="C206" s="146"/>
      <c r="D206" s="147" t="s">
        <v>334</v>
      </c>
      <c r="E206" s="148" t="s">
        <v>565</v>
      </c>
      <c r="F206" s="149">
        <v>125</v>
      </c>
      <c r="G206" s="148"/>
      <c r="H206" s="148">
        <v>160</v>
      </c>
      <c r="I206" s="150">
        <v>160</v>
      </c>
      <c r="J206" s="151" t="s">
        <v>623</v>
      </c>
      <c r="K206" s="152">
        <f t="shared" si="101"/>
        <v>35</v>
      </c>
      <c r="L206" s="153">
        <v>0.28000000000000003</v>
      </c>
      <c r="M206" s="148" t="s">
        <v>535</v>
      </c>
      <c r="N206" s="154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74</v>
      </c>
      <c r="B207" s="146">
        <v>42660</v>
      </c>
      <c r="C207" s="146"/>
      <c r="D207" s="147" t="s">
        <v>433</v>
      </c>
      <c r="E207" s="148" t="s">
        <v>565</v>
      </c>
      <c r="F207" s="149">
        <v>114</v>
      </c>
      <c r="G207" s="148"/>
      <c r="H207" s="148">
        <v>145</v>
      </c>
      <c r="I207" s="150">
        <v>145</v>
      </c>
      <c r="J207" s="151" t="s">
        <v>623</v>
      </c>
      <c r="K207" s="152">
        <f t="shared" si="101"/>
        <v>31</v>
      </c>
      <c r="L207" s="153">
        <f>K207/F207</f>
        <v>0.27192982456140352</v>
      </c>
      <c r="M207" s="148" t="s">
        <v>535</v>
      </c>
      <c r="N207" s="154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75</v>
      </c>
      <c r="B208" s="146">
        <v>42660</v>
      </c>
      <c r="C208" s="146"/>
      <c r="D208" s="147" t="s">
        <v>671</v>
      </c>
      <c r="E208" s="148" t="s">
        <v>565</v>
      </c>
      <c r="F208" s="149">
        <v>212</v>
      </c>
      <c r="G208" s="148"/>
      <c r="H208" s="148">
        <v>280</v>
      </c>
      <c r="I208" s="150">
        <v>276</v>
      </c>
      <c r="J208" s="151" t="s">
        <v>672</v>
      </c>
      <c r="K208" s="152">
        <f t="shared" si="101"/>
        <v>68</v>
      </c>
      <c r="L208" s="153">
        <f>K208/F208</f>
        <v>0.32075471698113206</v>
      </c>
      <c r="M208" s="148" t="s">
        <v>535</v>
      </c>
      <c r="N208" s="154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76</v>
      </c>
      <c r="B209" s="146">
        <v>42678</v>
      </c>
      <c r="C209" s="146"/>
      <c r="D209" s="147" t="s">
        <v>424</v>
      </c>
      <c r="E209" s="148" t="s">
        <v>565</v>
      </c>
      <c r="F209" s="149">
        <v>155</v>
      </c>
      <c r="G209" s="148"/>
      <c r="H209" s="148">
        <v>210</v>
      </c>
      <c r="I209" s="150">
        <v>210</v>
      </c>
      <c r="J209" s="151" t="s">
        <v>673</v>
      </c>
      <c r="K209" s="152">
        <f t="shared" si="101"/>
        <v>55</v>
      </c>
      <c r="L209" s="153">
        <f>K209/F209</f>
        <v>0.35483870967741937</v>
      </c>
      <c r="M209" s="148" t="s">
        <v>535</v>
      </c>
      <c r="N209" s="154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77</v>
      </c>
      <c r="B210" s="156">
        <v>42710</v>
      </c>
      <c r="C210" s="156"/>
      <c r="D210" s="157" t="s">
        <v>674</v>
      </c>
      <c r="E210" s="158" t="s">
        <v>565</v>
      </c>
      <c r="F210" s="159">
        <v>150.5</v>
      </c>
      <c r="G210" s="159"/>
      <c r="H210" s="160">
        <v>72.5</v>
      </c>
      <c r="I210" s="160">
        <v>174</v>
      </c>
      <c r="J210" s="161" t="s">
        <v>675</v>
      </c>
      <c r="K210" s="162">
        <v>-78</v>
      </c>
      <c r="L210" s="163">
        <v>-0.51827242524916906</v>
      </c>
      <c r="M210" s="159" t="s">
        <v>547</v>
      </c>
      <c r="N210" s="156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78</v>
      </c>
      <c r="B211" s="146">
        <v>42712</v>
      </c>
      <c r="C211" s="146"/>
      <c r="D211" s="147" t="s">
        <v>676</v>
      </c>
      <c r="E211" s="148" t="s">
        <v>565</v>
      </c>
      <c r="F211" s="149">
        <v>380</v>
      </c>
      <c r="G211" s="148"/>
      <c r="H211" s="148">
        <v>478</v>
      </c>
      <c r="I211" s="150">
        <v>468</v>
      </c>
      <c r="J211" s="151" t="s">
        <v>623</v>
      </c>
      <c r="K211" s="152">
        <f>H211-F211</f>
        <v>98</v>
      </c>
      <c r="L211" s="153">
        <f>K211/F211</f>
        <v>0.25789473684210529</v>
      </c>
      <c r="M211" s="148" t="s">
        <v>535</v>
      </c>
      <c r="N211" s="154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79</v>
      </c>
      <c r="B212" s="146">
        <v>42734</v>
      </c>
      <c r="C212" s="146"/>
      <c r="D212" s="147" t="s">
        <v>108</v>
      </c>
      <c r="E212" s="148" t="s">
        <v>565</v>
      </c>
      <c r="F212" s="149">
        <v>305</v>
      </c>
      <c r="G212" s="148"/>
      <c r="H212" s="148">
        <v>375</v>
      </c>
      <c r="I212" s="150">
        <v>375</v>
      </c>
      <c r="J212" s="151" t="s">
        <v>623</v>
      </c>
      <c r="K212" s="152">
        <f>H212-F212</f>
        <v>70</v>
      </c>
      <c r="L212" s="153">
        <f>K212/F212</f>
        <v>0.22950819672131148</v>
      </c>
      <c r="M212" s="148" t="s">
        <v>535</v>
      </c>
      <c r="N212" s="154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80</v>
      </c>
      <c r="B213" s="146">
        <v>42739</v>
      </c>
      <c r="C213" s="146"/>
      <c r="D213" s="147" t="s">
        <v>94</v>
      </c>
      <c r="E213" s="148" t="s">
        <v>565</v>
      </c>
      <c r="F213" s="149">
        <v>99.5</v>
      </c>
      <c r="G213" s="148"/>
      <c r="H213" s="148">
        <v>158</v>
      </c>
      <c r="I213" s="150">
        <v>158</v>
      </c>
      <c r="J213" s="151" t="s">
        <v>623</v>
      </c>
      <c r="K213" s="152">
        <f>H213-F213</f>
        <v>58.5</v>
      </c>
      <c r="L213" s="153">
        <f>K213/F213</f>
        <v>0.5879396984924623</v>
      </c>
      <c r="M213" s="148" t="s">
        <v>535</v>
      </c>
      <c r="N213" s="154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81</v>
      </c>
      <c r="B214" s="146">
        <v>42739</v>
      </c>
      <c r="C214" s="146"/>
      <c r="D214" s="147" t="s">
        <v>94</v>
      </c>
      <c r="E214" s="148" t="s">
        <v>565</v>
      </c>
      <c r="F214" s="149">
        <v>99.5</v>
      </c>
      <c r="G214" s="148"/>
      <c r="H214" s="148">
        <v>158</v>
      </c>
      <c r="I214" s="150">
        <v>158</v>
      </c>
      <c r="J214" s="151" t="s">
        <v>623</v>
      </c>
      <c r="K214" s="152">
        <v>58.5</v>
      </c>
      <c r="L214" s="153">
        <v>0.58793969849246197</v>
      </c>
      <c r="M214" s="148" t="s">
        <v>535</v>
      </c>
      <c r="N214" s="154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82</v>
      </c>
      <c r="B215" s="146">
        <v>42786</v>
      </c>
      <c r="C215" s="146"/>
      <c r="D215" s="147" t="s">
        <v>182</v>
      </c>
      <c r="E215" s="148" t="s">
        <v>565</v>
      </c>
      <c r="F215" s="149">
        <v>140.5</v>
      </c>
      <c r="G215" s="148"/>
      <c r="H215" s="148">
        <v>220</v>
      </c>
      <c r="I215" s="150">
        <v>220</v>
      </c>
      <c r="J215" s="151" t="s">
        <v>623</v>
      </c>
      <c r="K215" s="152">
        <f>H215-F215</f>
        <v>79.5</v>
      </c>
      <c r="L215" s="153">
        <f>K215/F215</f>
        <v>0.5658362989323843</v>
      </c>
      <c r="M215" s="148" t="s">
        <v>535</v>
      </c>
      <c r="N215" s="154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83</v>
      </c>
      <c r="B216" s="146">
        <v>42786</v>
      </c>
      <c r="C216" s="146"/>
      <c r="D216" s="147" t="s">
        <v>677</v>
      </c>
      <c r="E216" s="148" t="s">
        <v>565</v>
      </c>
      <c r="F216" s="149">
        <v>202.5</v>
      </c>
      <c r="G216" s="148"/>
      <c r="H216" s="148">
        <v>234</v>
      </c>
      <c r="I216" s="150">
        <v>234</v>
      </c>
      <c r="J216" s="151" t="s">
        <v>623</v>
      </c>
      <c r="K216" s="152">
        <v>31.5</v>
      </c>
      <c r="L216" s="153">
        <v>0.155555555555556</v>
      </c>
      <c r="M216" s="148" t="s">
        <v>535</v>
      </c>
      <c r="N216" s="154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84</v>
      </c>
      <c r="B217" s="146">
        <v>42818</v>
      </c>
      <c r="C217" s="146"/>
      <c r="D217" s="147" t="s">
        <v>678</v>
      </c>
      <c r="E217" s="148" t="s">
        <v>565</v>
      </c>
      <c r="F217" s="149">
        <v>300.5</v>
      </c>
      <c r="G217" s="148"/>
      <c r="H217" s="148">
        <v>417.5</v>
      </c>
      <c r="I217" s="150">
        <v>420</v>
      </c>
      <c r="J217" s="151" t="s">
        <v>679</v>
      </c>
      <c r="K217" s="152">
        <f>H217-F217</f>
        <v>117</v>
      </c>
      <c r="L217" s="153">
        <f>K217/F217</f>
        <v>0.38935108153078202</v>
      </c>
      <c r="M217" s="148" t="s">
        <v>535</v>
      </c>
      <c r="N217" s="154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85</v>
      </c>
      <c r="B218" s="146">
        <v>42818</v>
      </c>
      <c r="C218" s="146"/>
      <c r="D218" s="147" t="s">
        <v>653</v>
      </c>
      <c r="E218" s="148" t="s">
        <v>565</v>
      </c>
      <c r="F218" s="149">
        <v>850</v>
      </c>
      <c r="G218" s="148"/>
      <c r="H218" s="148">
        <v>1042.5</v>
      </c>
      <c r="I218" s="150">
        <v>1023</v>
      </c>
      <c r="J218" s="151" t="s">
        <v>680</v>
      </c>
      <c r="K218" s="152">
        <v>192.5</v>
      </c>
      <c r="L218" s="153">
        <v>0.22647058823529401</v>
      </c>
      <c r="M218" s="148" t="s">
        <v>535</v>
      </c>
      <c r="N218" s="154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86</v>
      </c>
      <c r="B219" s="146">
        <v>42830</v>
      </c>
      <c r="C219" s="146"/>
      <c r="D219" s="147" t="s">
        <v>452</v>
      </c>
      <c r="E219" s="148" t="s">
        <v>565</v>
      </c>
      <c r="F219" s="149">
        <v>785</v>
      </c>
      <c r="G219" s="148"/>
      <c r="H219" s="148">
        <v>930</v>
      </c>
      <c r="I219" s="150">
        <v>920</v>
      </c>
      <c r="J219" s="151" t="s">
        <v>681</v>
      </c>
      <c r="K219" s="152">
        <f>H219-F219</f>
        <v>145</v>
      </c>
      <c r="L219" s="153">
        <f>K219/F219</f>
        <v>0.18471337579617833</v>
      </c>
      <c r="M219" s="148" t="s">
        <v>535</v>
      </c>
      <c r="N219" s="154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87</v>
      </c>
      <c r="B220" s="156">
        <v>42831</v>
      </c>
      <c r="C220" s="156"/>
      <c r="D220" s="157" t="s">
        <v>682</v>
      </c>
      <c r="E220" s="158" t="s">
        <v>565</v>
      </c>
      <c r="F220" s="159">
        <v>40</v>
      </c>
      <c r="G220" s="159"/>
      <c r="H220" s="160">
        <v>13.1</v>
      </c>
      <c r="I220" s="160">
        <v>60</v>
      </c>
      <c r="J220" s="161" t="s">
        <v>683</v>
      </c>
      <c r="K220" s="162">
        <v>-26.9</v>
      </c>
      <c r="L220" s="163">
        <v>-0.67249999999999999</v>
      </c>
      <c r="M220" s="159" t="s">
        <v>547</v>
      </c>
      <c r="N220" s="15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88</v>
      </c>
      <c r="B221" s="146">
        <v>42837</v>
      </c>
      <c r="C221" s="146"/>
      <c r="D221" s="147" t="s">
        <v>93</v>
      </c>
      <c r="E221" s="148" t="s">
        <v>565</v>
      </c>
      <c r="F221" s="149">
        <v>289.5</v>
      </c>
      <c r="G221" s="148"/>
      <c r="H221" s="148">
        <v>354</v>
      </c>
      <c r="I221" s="150">
        <v>360</v>
      </c>
      <c r="J221" s="151" t="s">
        <v>684</v>
      </c>
      <c r="K221" s="152">
        <f t="shared" ref="K221:K229" si="102">H221-F221</f>
        <v>64.5</v>
      </c>
      <c r="L221" s="153">
        <f t="shared" ref="L221:L229" si="103">K221/F221</f>
        <v>0.22279792746113988</v>
      </c>
      <c r="M221" s="148" t="s">
        <v>535</v>
      </c>
      <c r="N221" s="15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89</v>
      </c>
      <c r="B222" s="146">
        <v>42845</v>
      </c>
      <c r="C222" s="146"/>
      <c r="D222" s="147" t="s">
        <v>400</v>
      </c>
      <c r="E222" s="148" t="s">
        <v>565</v>
      </c>
      <c r="F222" s="149">
        <v>700</v>
      </c>
      <c r="G222" s="148"/>
      <c r="H222" s="148">
        <v>840</v>
      </c>
      <c r="I222" s="150">
        <v>840</v>
      </c>
      <c r="J222" s="151" t="s">
        <v>685</v>
      </c>
      <c r="K222" s="152">
        <f t="shared" si="102"/>
        <v>140</v>
      </c>
      <c r="L222" s="153">
        <f t="shared" si="103"/>
        <v>0.2</v>
      </c>
      <c r="M222" s="148" t="s">
        <v>535</v>
      </c>
      <c r="N222" s="154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90</v>
      </c>
      <c r="B223" s="146">
        <v>42887</v>
      </c>
      <c r="C223" s="146"/>
      <c r="D223" s="147" t="s">
        <v>686</v>
      </c>
      <c r="E223" s="148" t="s">
        <v>565</v>
      </c>
      <c r="F223" s="149">
        <v>130</v>
      </c>
      <c r="G223" s="148"/>
      <c r="H223" s="148">
        <v>144.25</v>
      </c>
      <c r="I223" s="150">
        <v>170</v>
      </c>
      <c r="J223" s="151" t="s">
        <v>687</v>
      </c>
      <c r="K223" s="152">
        <f t="shared" si="102"/>
        <v>14.25</v>
      </c>
      <c r="L223" s="153">
        <f t="shared" si="103"/>
        <v>0.10961538461538461</v>
      </c>
      <c r="M223" s="148" t="s">
        <v>535</v>
      </c>
      <c r="N223" s="154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91</v>
      </c>
      <c r="B224" s="146">
        <v>42901</v>
      </c>
      <c r="C224" s="146"/>
      <c r="D224" s="147" t="s">
        <v>688</v>
      </c>
      <c r="E224" s="148" t="s">
        <v>565</v>
      </c>
      <c r="F224" s="149">
        <v>214.5</v>
      </c>
      <c r="G224" s="148"/>
      <c r="H224" s="148">
        <v>262</v>
      </c>
      <c r="I224" s="150">
        <v>262</v>
      </c>
      <c r="J224" s="151" t="s">
        <v>689</v>
      </c>
      <c r="K224" s="152">
        <f t="shared" si="102"/>
        <v>47.5</v>
      </c>
      <c r="L224" s="153">
        <f t="shared" si="103"/>
        <v>0.22144522144522144</v>
      </c>
      <c r="M224" s="148" t="s">
        <v>535</v>
      </c>
      <c r="N224" s="154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92</v>
      </c>
      <c r="B225" s="177">
        <v>42933</v>
      </c>
      <c r="C225" s="177"/>
      <c r="D225" s="178" t="s">
        <v>690</v>
      </c>
      <c r="E225" s="179" t="s">
        <v>565</v>
      </c>
      <c r="F225" s="180">
        <v>370</v>
      </c>
      <c r="G225" s="179"/>
      <c r="H225" s="179">
        <v>447.5</v>
      </c>
      <c r="I225" s="181">
        <v>450</v>
      </c>
      <c r="J225" s="182" t="s">
        <v>623</v>
      </c>
      <c r="K225" s="152">
        <f t="shared" si="102"/>
        <v>77.5</v>
      </c>
      <c r="L225" s="183">
        <f t="shared" si="103"/>
        <v>0.20945945945945946</v>
      </c>
      <c r="M225" s="179" t="s">
        <v>535</v>
      </c>
      <c r="N225" s="184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93</v>
      </c>
      <c r="B226" s="177">
        <v>42943</v>
      </c>
      <c r="C226" s="177"/>
      <c r="D226" s="178" t="s">
        <v>180</v>
      </c>
      <c r="E226" s="179" t="s">
        <v>565</v>
      </c>
      <c r="F226" s="180">
        <v>657.5</v>
      </c>
      <c r="G226" s="179"/>
      <c r="H226" s="179">
        <v>825</v>
      </c>
      <c r="I226" s="181">
        <v>820</v>
      </c>
      <c r="J226" s="182" t="s">
        <v>623</v>
      </c>
      <c r="K226" s="152">
        <f t="shared" si="102"/>
        <v>167.5</v>
      </c>
      <c r="L226" s="183">
        <f t="shared" si="103"/>
        <v>0.25475285171102663</v>
      </c>
      <c r="M226" s="179" t="s">
        <v>535</v>
      </c>
      <c r="N226" s="184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94</v>
      </c>
      <c r="B227" s="146">
        <v>42964</v>
      </c>
      <c r="C227" s="146"/>
      <c r="D227" s="147" t="s">
        <v>347</v>
      </c>
      <c r="E227" s="148" t="s">
        <v>565</v>
      </c>
      <c r="F227" s="149">
        <v>605</v>
      </c>
      <c r="G227" s="148"/>
      <c r="H227" s="148">
        <v>750</v>
      </c>
      <c r="I227" s="150">
        <v>750</v>
      </c>
      <c r="J227" s="151" t="s">
        <v>681</v>
      </c>
      <c r="K227" s="152">
        <f t="shared" si="102"/>
        <v>145</v>
      </c>
      <c r="L227" s="153">
        <f t="shared" si="103"/>
        <v>0.23966942148760331</v>
      </c>
      <c r="M227" s="148" t="s">
        <v>535</v>
      </c>
      <c r="N227" s="154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95</v>
      </c>
      <c r="B228" s="156">
        <v>42979</v>
      </c>
      <c r="C228" s="156"/>
      <c r="D228" s="164" t="s">
        <v>691</v>
      </c>
      <c r="E228" s="159" t="s">
        <v>565</v>
      </c>
      <c r="F228" s="159">
        <v>255</v>
      </c>
      <c r="G228" s="160"/>
      <c r="H228" s="160">
        <v>217.25</v>
      </c>
      <c r="I228" s="160">
        <v>320</v>
      </c>
      <c r="J228" s="161" t="s">
        <v>692</v>
      </c>
      <c r="K228" s="162">
        <f t="shared" si="102"/>
        <v>-37.75</v>
      </c>
      <c r="L228" s="165">
        <f t="shared" si="103"/>
        <v>-0.14803921568627451</v>
      </c>
      <c r="M228" s="159" t="s">
        <v>547</v>
      </c>
      <c r="N228" s="156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96</v>
      </c>
      <c r="B229" s="146">
        <v>42997</v>
      </c>
      <c r="C229" s="146"/>
      <c r="D229" s="147" t="s">
        <v>693</v>
      </c>
      <c r="E229" s="148" t="s">
        <v>565</v>
      </c>
      <c r="F229" s="149">
        <v>215</v>
      </c>
      <c r="G229" s="148"/>
      <c r="H229" s="148">
        <v>258</v>
      </c>
      <c r="I229" s="150">
        <v>258</v>
      </c>
      <c r="J229" s="151" t="s">
        <v>623</v>
      </c>
      <c r="K229" s="152">
        <f t="shared" si="102"/>
        <v>43</v>
      </c>
      <c r="L229" s="153">
        <f t="shared" si="103"/>
        <v>0.2</v>
      </c>
      <c r="M229" s="148" t="s">
        <v>535</v>
      </c>
      <c r="N229" s="15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97</v>
      </c>
      <c r="B230" s="146">
        <v>42997</v>
      </c>
      <c r="C230" s="146"/>
      <c r="D230" s="147" t="s">
        <v>693</v>
      </c>
      <c r="E230" s="148" t="s">
        <v>565</v>
      </c>
      <c r="F230" s="149">
        <v>215</v>
      </c>
      <c r="G230" s="148"/>
      <c r="H230" s="148">
        <v>258</v>
      </c>
      <c r="I230" s="150">
        <v>258</v>
      </c>
      <c r="J230" s="182" t="s">
        <v>623</v>
      </c>
      <c r="K230" s="152">
        <v>43</v>
      </c>
      <c r="L230" s="153">
        <v>0.2</v>
      </c>
      <c r="M230" s="148" t="s">
        <v>535</v>
      </c>
      <c r="N230" s="15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98</v>
      </c>
      <c r="B231" s="177">
        <v>42998</v>
      </c>
      <c r="C231" s="177"/>
      <c r="D231" s="178" t="s">
        <v>694</v>
      </c>
      <c r="E231" s="179" t="s">
        <v>565</v>
      </c>
      <c r="F231" s="149">
        <v>75</v>
      </c>
      <c r="G231" s="179"/>
      <c r="H231" s="179">
        <v>90</v>
      </c>
      <c r="I231" s="181">
        <v>90</v>
      </c>
      <c r="J231" s="151" t="s">
        <v>695</v>
      </c>
      <c r="K231" s="152">
        <f t="shared" ref="K231:K236" si="104">H231-F231</f>
        <v>15</v>
      </c>
      <c r="L231" s="153">
        <f t="shared" ref="L231:L236" si="105">K231/F231</f>
        <v>0.2</v>
      </c>
      <c r="M231" s="148" t="s">
        <v>535</v>
      </c>
      <c r="N231" s="154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99</v>
      </c>
      <c r="B232" s="177">
        <v>43011</v>
      </c>
      <c r="C232" s="177"/>
      <c r="D232" s="178" t="s">
        <v>549</v>
      </c>
      <c r="E232" s="179" t="s">
        <v>565</v>
      </c>
      <c r="F232" s="180">
        <v>315</v>
      </c>
      <c r="G232" s="179"/>
      <c r="H232" s="179">
        <v>392</v>
      </c>
      <c r="I232" s="181">
        <v>384</v>
      </c>
      <c r="J232" s="182" t="s">
        <v>696</v>
      </c>
      <c r="K232" s="152">
        <f t="shared" si="104"/>
        <v>77</v>
      </c>
      <c r="L232" s="183">
        <f t="shared" si="105"/>
        <v>0.24444444444444444</v>
      </c>
      <c r="M232" s="179" t="s">
        <v>535</v>
      </c>
      <c r="N232" s="184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100</v>
      </c>
      <c r="B233" s="177">
        <v>43013</v>
      </c>
      <c r="C233" s="177"/>
      <c r="D233" s="178" t="s">
        <v>428</v>
      </c>
      <c r="E233" s="179" t="s">
        <v>565</v>
      </c>
      <c r="F233" s="180">
        <v>145</v>
      </c>
      <c r="G233" s="179"/>
      <c r="H233" s="179">
        <v>179</v>
      </c>
      <c r="I233" s="181">
        <v>180</v>
      </c>
      <c r="J233" s="182" t="s">
        <v>697</v>
      </c>
      <c r="K233" s="152">
        <f t="shared" si="104"/>
        <v>34</v>
      </c>
      <c r="L233" s="183">
        <f t="shared" si="105"/>
        <v>0.23448275862068965</v>
      </c>
      <c r="M233" s="179" t="s">
        <v>535</v>
      </c>
      <c r="N233" s="18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101</v>
      </c>
      <c r="B234" s="177">
        <v>43014</v>
      </c>
      <c r="C234" s="177"/>
      <c r="D234" s="178" t="s">
        <v>324</v>
      </c>
      <c r="E234" s="179" t="s">
        <v>565</v>
      </c>
      <c r="F234" s="180">
        <v>256</v>
      </c>
      <c r="G234" s="179"/>
      <c r="H234" s="179">
        <v>323</v>
      </c>
      <c r="I234" s="181">
        <v>320</v>
      </c>
      <c r="J234" s="182" t="s">
        <v>623</v>
      </c>
      <c r="K234" s="152">
        <f t="shared" si="104"/>
        <v>67</v>
      </c>
      <c r="L234" s="183">
        <f t="shared" si="105"/>
        <v>0.26171875</v>
      </c>
      <c r="M234" s="179" t="s">
        <v>535</v>
      </c>
      <c r="N234" s="184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102</v>
      </c>
      <c r="B235" s="177">
        <v>43017</v>
      </c>
      <c r="C235" s="177"/>
      <c r="D235" s="178" t="s">
        <v>339</v>
      </c>
      <c r="E235" s="179" t="s">
        <v>565</v>
      </c>
      <c r="F235" s="180">
        <v>137.5</v>
      </c>
      <c r="G235" s="179"/>
      <c r="H235" s="179">
        <v>184</v>
      </c>
      <c r="I235" s="181">
        <v>183</v>
      </c>
      <c r="J235" s="182" t="s">
        <v>698</v>
      </c>
      <c r="K235" s="152">
        <f t="shared" si="104"/>
        <v>46.5</v>
      </c>
      <c r="L235" s="183">
        <f t="shared" si="105"/>
        <v>0.33818181818181819</v>
      </c>
      <c r="M235" s="179" t="s">
        <v>535</v>
      </c>
      <c r="N235" s="184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103</v>
      </c>
      <c r="B236" s="177">
        <v>43018</v>
      </c>
      <c r="C236" s="177"/>
      <c r="D236" s="178" t="s">
        <v>699</v>
      </c>
      <c r="E236" s="179" t="s">
        <v>565</v>
      </c>
      <c r="F236" s="180">
        <v>125.5</v>
      </c>
      <c r="G236" s="179"/>
      <c r="H236" s="179">
        <v>158</v>
      </c>
      <c r="I236" s="181">
        <v>155</v>
      </c>
      <c r="J236" s="182" t="s">
        <v>700</v>
      </c>
      <c r="K236" s="152">
        <f t="shared" si="104"/>
        <v>32.5</v>
      </c>
      <c r="L236" s="183">
        <f t="shared" si="105"/>
        <v>0.25896414342629481</v>
      </c>
      <c r="M236" s="179" t="s">
        <v>535</v>
      </c>
      <c r="N236" s="18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104</v>
      </c>
      <c r="B237" s="177">
        <v>43018</v>
      </c>
      <c r="C237" s="177"/>
      <c r="D237" s="178" t="s">
        <v>701</v>
      </c>
      <c r="E237" s="179" t="s">
        <v>565</v>
      </c>
      <c r="F237" s="180">
        <v>895</v>
      </c>
      <c r="G237" s="179"/>
      <c r="H237" s="179">
        <v>1122.5</v>
      </c>
      <c r="I237" s="181">
        <v>1078</v>
      </c>
      <c r="J237" s="182" t="s">
        <v>702</v>
      </c>
      <c r="K237" s="152">
        <v>227.5</v>
      </c>
      <c r="L237" s="183">
        <v>0.25418994413407803</v>
      </c>
      <c r="M237" s="179" t="s">
        <v>535</v>
      </c>
      <c r="N237" s="184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105</v>
      </c>
      <c r="B238" s="177">
        <v>43020</v>
      </c>
      <c r="C238" s="177"/>
      <c r="D238" s="178" t="s">
        <v>333</v>
      </c>
      <c r="E238" s="179" t="s">
        <v>565</v>
      </c>
      <c r="F238" s="180">
        <v>525</v>
      </c>
      <c r="G238" s="179"/>
      <c r="H238" s="179">
        <v>629</v>
      </c>
      <c r="I238" s="181">
        <v>629</v>
      </c>
      <c r="J238" s="182" t="s">
        <v>623</v>
      </c>
      <c r="K238" s="152">
        <v>104</v>
      </c>
      <c r="L238" s="183">
        <v>0.19809523809523799</v>
      </c>
      <c r="M238" s="179" t="s">
        <v>535</v>
      </c>
      <c r="N238" s="184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106</v>
      </c>
      <c r="B239" s="177">
        <v>43046</v>
      </c>
      <c r="C239" s="177"/>
      <c r="D239" s="178" t="s">
        <v>370</v>
      </c>
      <c r="E239" s="179" t="s">
        <v>565</v>
      </c>
      <c r="F239" s="180">
        <v>740</v>
      </c>
      <c r="G239" s="179"/>
      <c r="H239" s="179">
        <v>892.5</v>
      </c>
      <c r="I239" s="181">
        <v>900</v>
      </c>
      <c r="J239" s="182" t="s">
        <v>703</v>
      </c>
      <c r="K239" s="152">
        <f>H239-F239</f>
        <v>152.5</v>
      </c>
      <c r="L239" s="183">
        <f>K239/F239</f>
        <v>0.20608108108108109</v>
      </c>
      <c r="M239" s="179" t="s">
        <v>535</v>
      </c>
      <c r="N239" s="184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107</v>
      </c>
      <c r="B240" s="146">
        <v>43073</v>
      </c>
      <c r="C240" s="146"/>
      <c r="D240" s="147" t="s">
        <v>704</v>
      </c>
      <c r="E240" s="148" t="s">
        <v>565</v>
      </c>
      <c r="F240" s="149">
        <v>118.5</v>
      </c>
      <c r="G240" s="148"/>
      <c r="H240" s="148">
        <v>143.5</v>
      </c>
      <c r="I240" s="150">
        <v>145</v>
      </c>
      <c r="J240" s="151" t="s">
        <v>556</v>
      </c>
      <c r="K240" s="152">
        <f>H240-F240</f>
        <v>25</v>
      </c>
      <c r="L240" s="153">
        <f>K240/F240</f>
        <v>0.2109704641350211</v>
      </c>
      <c r="M240" s="148" t="s">
        <v>535</v>
      </c>
      <c r="N240" s="154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5">
        <v>108</v>
      </c>
      <c r="B241" s="156">
        <v>43090</v>
      </c>
      <c r="C241" s="156"/>
      <c r="D241" s="157" t="s">
        <v>405</v>
      </c>
      <c r="E241" s="158" t="s">
        <v>565</v>
      </c>
      <c r="F241" s="159">
        <v>715</v>
      </c>
      <c r="G241" s="159"/>
      <c r="H241" s="160">
        <v>500</v>
      </c>
      <c r="I241" s="160">
        <v>872</v>
      </c>
      <c r="J241" s="161" t="s">
        <v>705</v>
      </c>
      <c r="K241" s="162">
        <f>H241-F241</f>
        <v>-215</v>
      </c>
      <c r="L241" s="163">
        <f>K241/F241</f>
        <v>-0.30069930069930068</v>
      </c>
      <c r="M241" s="159" t="s">
        <v>547</v>
      </c>
      <c r="N241" s="156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109</v>
      </c>
      <c r="B242" s="146">
        <v>43098</v>
      </c>
      <c r="C242" s="146"/>
      <c r="D242" s="147" t="s">
        <v>549</v>
      </c>
      <c r="E242" s="148" t="s">
        <v>565</v>
      </c>
      <c r="F242" s="149">
        <v>435</v>
      </c>
      <c r="G242" s="148"/>
      <c r="H242" s="148">
        <v>542.5</v>
      </c>
      <c r="I242" s="150">
        <v>539</v>
      </c>
      <c r="J242" s="151" t="s">
        <v>623</v>
      </c>
      <c r="K242" s="152">
        <v>107.5</v>
      </c>
      <c r="L242" s="153">
        <v>0.247126436781609</v>
      </c>
      <c r="M242" s="148" t="s">
        <v>535</v>
      </c>
      <c r="N242" s="154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110</v>
      </c>
      <c r="B243" s="146">
        <v>43098</v>
      </c>
      <c r="C243" s="146"/>
      <c r="D243" s="147" t="s">
        <v>507</v>
      </c>
      <c r="E243" s="148" t="s">
        <v>565</v>
      </c>
      <c r="F243" s="149">
        <v>885</v>
      </c>
      <c r="G243" s="148"/>
      <c r="H243" s="148">
        <v>1090</v>
      </c>
      <c r="I243" s="150">
        <v>1084</v>
      </c>
      <c r="J243" s="151" t="s">
        <v>623</v>
      </c>
      <c r="K243" s="152">
        <v>205</v>
      </c>
      <c r="L243" s="153">
        <v>0.23163841807909599</v>
      </c>
      <c r="M243" s="148" t="s">
        <v>535</v>
      </c>
      <c r="N243" s="154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111</v>
      </c>
      <c r="B244" s="186">
        <v>43192</v>
      </c>
      <c r="C244" s="186"/>
      <c r="D244" s="164" t="s">
        <v>706</v>
      </c>
      <c r="E244" s="159" t="s">
        <v>565</v>
      </c>
      <c r="F244" s="187">
        <v>478.5</v>
      </c>
      <c r="G244" s="159"/>
      <c r="H244" s="159">
        <v>442</v>
      </c>
      <c r="I244" s="160">
        <v>613</v>
      </c>
      <c r="J244" s="161" t="s">
        <v>707</v>
      </c>
      <c r="K244" s="162">
        <f>H244-F244</f>
        <v>-36.5</v>
      </c>
      <c r="L244" s="163">
        <f>K244/F244</f>
        <v>-7.6280041797283177E-2</v>
      </c>
      <c r="M244" s="159" t="s">
        <v>547</v>
      </c>
      <c r="N244" s="156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112</v>
      </c>
      <c r="B245" s="156">
        <v>43194</v>
      </c>
      <c r="C245" s="156"/>
      <c r="D245" s="157" t="s">
        <v>708</v>
      </c>
      <c r="E245" s="158" t="s">
        <v>565</v>
      </c>
      <c r="F245" s="159">
        <f>141.5-7.3</f>
        <v>134.19999999999999</v>
      </c>
      <c r="G245" s="159"/>
      <c r="H245" s="160">
        <v>77</v>
      </c>
      <c r="I245" s="160">
        <v>180</v>
      </c>
      <c r="J245" s="161" t="s">
        <v>709</v>
      </c>
      <c r="K245" s="162">
        <f>H245-F245</f>
        <v>-57.199999999999989</v>
      </c>
      <c r="L245" s="163">
        <f>K245/F245</f>
        <v>-0.42622950819672129</v>
      </c>
      <c r="M245" s="159" t="s">
        <v>547</v>
      </c>
      <c r="N245" s="156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5">
        <v>113</v>
      </c>
      <c r="B246" s="156">
        <v>43209</v>
      </c>
      <c r="C246" s="156"/>
      <c r="D246" s="157" t="s">
        <v>710</v>
      </c>
      <c r="E246" s="158" t="s">
        <v>565</v>
      </c>
      <c r="F246" s="159">
        <v>430</v>
      </c>
      <c r="G246" s="159"/>
      <c r="H246" s="160">
        <v>220</v>
      </c>
      <c r="I246" s="160">
        <v>537</v>
      </c>
      <c r="J246" s="161" t="s">
        <v>711</v>
      </c>
      <c r="K246" s="162">
        <f>H246-F246</f>
        <v>-210</v>
      </c>
      <c r="L246" s="163">
        <f>K246/F246</f>
        <v>-0.48837209302325579</v>
      </c>
      <c r="M246" s="159" t="s">
        <v>547</v>
      </c>
      <c r="N246" s="156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114</v>
      </c>
      <c r="B247" s="177">
        <v>43220</v>
      </c>
      <c r="C247" s="177"/>
      <c r="D247" s="178" t="s">
        <v>371</v>
      </c>
      <c r="E247" s="179" t="s">
        <v>565</v>
      </c>
      <c r="F247" s="179">
        <v>153.5</v>
      </c>
      <c r="G247" s="179"/>
      <c r="H247" s="179">
        <v>196</v>
      </c>
      <c r="I247" s="181">
        <v>196</v>
      </c>
      <c r="J247" s="151" t="s">
        <v>712</v>
      </c>
      <c r="K247" s="152">
        <f>H247-F247</f>
        <v>42.5</v>
      </c>
      <c r="L247" s="153">
        <f>K247/F247</f>
        <v>0.27687296416938112</v>
      </c>
      <c r="M247" s="148" t="s">
        <v>535</v>
      </c>
      <c r="N247" s="154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5">
        <v>115</v>
      </c>
      <c r="B248" s="156">
        <v>43306</v>
      </c>
      <c r="C248" s="156"/>
      <c r="D248" s="157" t="s">
        <v>682</v>
      </c>
      <c r="E248" s="158" t="s">
        <v>565</v>
      </c>
      <c r="F248" s="159">
        <v>27.5</v>
      </c>
      <c r="G248" s="159"/>
      <c r="H248" s="160">
        <v>13.1</v>
      </c>
      <c r="I248" s="160">
        <v>60</v>
      </c>
      <c r="J248" s="161" t="s">
        <v>713</v>
      </c>
      <c r="K248" s="162">
        <v>-14.4</v>
      </c>
      <c r="L248" s="163">
        <v>-0.52363636363636401</v>
      </c>
      <c r="M248" s="159" t="s">
        <v>547</v>
      </c>
      <c r="N248" s="156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116</v>
      </c>
      <c r="B249" s="186">
        <v>43318</v>
      </c>
      <c r="C249" s="186"/>
      <c r="D249" s="164" t="s">
        <v>714</v>
      </c>
      <c r="E249" s="159" t="s">
        <v>565</v>
      </c>
      <c r="F249" s="159">
        <v>148.5</v>
      </c>
      <c r="G249" s="159"/>
      <c r="H249" s="159">
        <v>102</v>
      </c>
      <c r="I249" s="160">
        <v>182</v>
      </c>
      <c r="J249" s="161" t="s">
        <v>715</v>
      </c>
      <c r="K249" s="162">
        <f>H249-F249</f>
        <v>-46.5</v>
      </c>
      <c r="L249" s="163">
        <f>K249/F249</f>
        <v>-0.31313131313131315</v>
      </c>
      <c r="M249" s="159" t="s">
        <v>547</v>
      </c>
      <c r="N249" s="156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117</v>
      </c>
      <c r="B250" s="146">
        <v>43335</v>
      </c>
      <c r="C250" s="146"/>
      <c r="D250" s="147" t="s">
        <v>716</v>
      </c>
      <c r="E250" s="148" t="s">
        <v>565</v>
      </c>
      <c r="F250" s="179">
        <v>285</v>
      </c>
      <c r="G250" s="148"/>
      <c r="H250" s="148">
        <v>355</v>
      </c>
      <c r="I250" s="150">
        <v>364</v>
      </c>
      <c r="J250" s="151" t="s">
        <v>717</v>
      </c>
      <c r="K250" s="152">
        <v>70</v>
      </c>
      <c r="L250" s="153">
        <v>0.24561403508771901</v>
      </c>
      <c r="M250" s="148" t="s">
        <v>535</v>
      </c>
      <c r="N250" s="154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118</v>
      </c>
      <c r="B251" s="146">
        <v>43341</v>
      </c>
      <c r="C251" s="146"/>
      <c r="D251" s="147" t="s">
        <v>359</v>
      </c>
      <c r="E251" s="148" t="s">
        <v>565</v>
      </c>
      <c r="F251" s="179">
        <v>525</v>
      </c>
      <c r="G251" s="148"/>
      <c r="H251" s="148">
        <v>585</v>
      </c>
      <c r="I251" s="150">
        <v>635</v>
      </c>
      <c r="J251" s="151" t="s">
        <v>718</v>
      </c>
      <c r="K251" s="152">
        <f t="shared" ref="K251:K268" si="106">H251-F251</f>
        <v>60</v>
      </c>
      <c r="L251" s="153">
        <f t="shared" ref="L251:L268" si="107">K251/F251</f>
        <v>0.11428571428571428</v>
      </c>
      <c r="M251" s="148" t="s">
        <v>535</v>
      </c>
      <c r="N251" s="154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119</v>
      </c>
      <c r="B252" s="146">
        <v>43395</v>
      </c>
      <c r="C252" s="146"/>
      <c r="D252" s="147" t="s">
        <v>347</v>
      </c>
      <c r="E252" s="148" t="s">
        <v>565</v>
      </c>
      <c r="F252" s="179">
        <v>475</v>
      </c>
      <c r="G252" s="148"/>
      <c r="H252" s="148">
        <v>574</v>
      </c>
      <c r="I252" s="150">
        <v>570</v>
      </c>
      <c r="J252" s="151" t="s">
        <v>623</v>
      </c>
      <c r="K252" s="152">
        <f t="shared" si="106"/>
        <v>99</v>
      </c>
      <c r="L252" s="153">
        <f t="shared" si="107"/>
        <v>0.20842105263157895</v>
      </c>
      <c r="M252" s="148" t="s">
        <v>535</v>
      </c>
      <c r="N252" s="154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120</v>
      </c>
      <c r="B253" s="177">
        <v>43397</v>
      </c>
      <c r="C253" s="177"/>
      <c r="D253" s="178" t="s">
        <v>366</v>
      </c>
      <c r="E253" s="179" t="s">
        <v>565</v>
      </c>
      <c r="F253" s="179">
        <v>707.5</v>
      </c>
      <c r="G253" s="179"/>
      <c r="H253" s="179">
        <v>872</v>
      </c>
      <c r="I253" s="181">
        <v>872</v>
      </c>
      <c r="J253" s="182" t="s">
        <v>623</v>
      </c>
      <c r="K253" s="152">
        <f t="shared" si="106"/>
        <v>164.5</v>
      </c>
      <c r="L253" s="183">
        <f t="shared" si="107"/>
        <v>0.23250883392226149</v>
      </c>
      <c r="M253" s="179" t="s">
        <v>535</v>
      </c>
      <c r="N253" s="184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121</v>
      </c>
      <c r="B254" s="177">
        <v>43398</v>
      </c>
      <c r="C254" s="177"/>
      <c r="D254" s="178" t="s">
        <v>719</v>
      </c>
      <c r="E254" s="179" t="s">
        <v>565</v>
      </c>
      <c r="F254" s="179">
        <v>162</v>
      </c>
      <c r="G254" s="179"/>
      <c r="H254" s="179">
        <v>204</v>
      </c>
      <c r="I254" s="181">
        <v>209</v>
      </c>
      <c r="J254" s="182" t="s">
        <v>720</v>
      </c>
      <c r="K254" s="152">
        <f t="shared" si="106"/>
        <v>42</v>
      </c>
      <c r="L254" s="183">
        <f t="shared" si="107"/>
        <v>0.25925925925925924</v>
      </c>
      <c r="M254" s="179" t="s">
        <v>535</v>
      </c>
      <c r="N254" s="184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122</v>
      </c>
      <c r="B255" s="177">
        <v>43399</v>
      </c>
      <c r="C255" s="177"/>
      <c r="D255" s="178" t="s">
        <v>445</v>
      </c>
      <c r="E255" s="179" t="s">
        <v>565</v>
      </c>
      <c r="F255" s="179">
        <v>240</v>
      </c>
      <c r="G255" s="179"/>
      <c r="H255" s="179">
        <v>297</v>
      </c>
      <c r="I255" s="181">
        <v>297</v>
      </c>
      <c r="J255" s="182" t="s">
        <v>623</v>
      </c>
      <c r="K255" s="188">
        <f t="shared" si="106"/>
        <v>57</v>
      </c>
      <c r="L255" s="183">
        <f t="shared" si="107"/>
        <v>0.23749999999999999</v>
      </c>
      <c r="M255" s="179" t="s">
        <v>535</v>
      </c>
      <c r="N255" s="184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123</v>
      </c>
      <c r="B256" s="146">
        <v>43439</v>
      </c>
      <c r="C256" s="146"/>
      <c r="D256" s="147" t="s">
        <v>721</v>
      </c>
      <c r="E256" s="148" t="s">
        <v>565</v>
      </c>
      <c r="F256" s="148">
        <v>202.5</v>
      </c>
      <c r="G256" s="148"/>
      <c r="H256" s="148">
        <v>255</v>
      </c>
      <c r="I256" s="150">
        <v>252</v>
      </c>
      <c r="J256" s="151" t="s">
        <v>623</v>
      </c>
      <c r="K256" s="152">
        <f t="shared" si="106"/>
        <v>52.5</v>
      </c>
      <c r="L256" s="153">
        <f t="shared" si="107"/>
        <v>0.25925925925925924</v>
      </c>
      <c r="M256" s="148" t="s">
        <v>535</v>
      </c>
      <c r="N256" s="154">
        <v>43542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124</v>
      </c>
      <c r="B257" s="177">
        <v>43465</v>
      </c>
      <c r="C257" s="146"/>
      <c r="D257" s="178" t="s">
        <v>392</v>
      </c>
      <c r="E257" s="179" t="s">
        <v>565</v>
      </c>
      <c r="F257" s="179">
        <v>710</v>
      </c>
      <c r="G257" s="179"/>
      <c r="H257" s="179">
        <v>866</v>
      </c>
      <c r="I257" s="181">
        <v>866</v>
      </c>
      <c r="J257" s="182" t="s">
        <v>623</v>
      </c>
      <c r="K257" s="152">
        <f t="shared" si="106"/>
        <v>156</v>
      </c>
      <c r="L257" s="153">
        <f t="shared" si="107"/>
        <v>0.21971830985915494</v>
      </c>
      <c r="M257" s="148" t="s">
        <v>535</v>
      </c>
      <c r="N257" s="154">
        <v>43553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125</v>
      </c>
      <c r="B258" s="177">
        <v>43522</v>
      </c>
      <c r="C258" s="177"/>
      <c r="D258" s="178" t="s">
        <v>151</v>
      </c>
      <c r="E258" s="179" t="s">
        <v>565</v>
      </c>
      <c r="F258" s="179">
        <v>337.25</v>
      </c>
      <c r="G258" s="179"/>
      <c r="H258" s="179">
        <v>398.5</v>
      </c>
      <c r="I258" s="181">
        <v>411</v>
      </c>
      <c r="J258" s="151" t="s">
        <v>723</v>
      </c>
      <c r="K258" s="152">
        <f t="shared" si="106"/>
        <v>61.25</v>
      </c>
      <c r="L258" s="153">
        <f t="shared" si="107"/>
        <v>0.1816160118606375</v>
      </c>
      <c r="M258" s="148" t="s">
        <v>535</v>
      </c>
      <c r="N258" s="154">
        <v>43760</v>
      </c>
      <c r="O258" s="1"/>
      <c r="P258" s="1"/>
      <c r="Q258" s="1"/>
      <c r="R258" s="6" t="s">
        <v>722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126</v>
      </c>
      <c r="B259" s="190">
        <v>43559</v>
      </c>
      <c r="C259" s="190"/>
      <c r="D259" s="191" t="s">
        <v>724</v>
      </c>
      <c r="E259" s="192" t="s">
        <v>565</v>
      </c>
      <c r="F259" s="192">
        <v>130</v>
      </c>
      <c r="G259" s="192"/>
      <c r="H259" s="192">
        <v>65</v>
      </c>
      <c r="I259" s="193">
        <v>158</v>
      </c>
      <c r="J259" s="161" t="s">
        <v>725</v>
      </c>
      <c r="K259" s="162">
        <f t="shared" si="106"/>
        <v>-65</v>
      </c>
      <c r="L259" s="163">
        <f t="shared" si="107"/>
        <v>-0.5</v>
      </c>
      <c r="M259" s="159" t="s">
        <v>547</v>
      </c>
      <c r="N259" s="156">
        <v>43726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127</v>
      </c>
      <c r="B260" s="177">
        <v>43017</v>
      </c>
      <c r="C260" s="177"/>
      <c r="D260" s="178" t="s">
        <v>182</v>
      </c>
      <c r="E260" s="179" t="s">
        <v>565</v>
      </c>
      <c r="F260" s="179">
        <v>141.5</v>
      </c>
      <c r="G260" s="179"/>
      <c r="H260" s="179">
        <v>183.5</v>
      </c>
      <c r="I260" s="181">
        <v>210</v>
      </c>
      <c r="J260" s="151" t="s">
        <v>720</v>
      </c>
      <c r="K260" s="152">
        <f t="shared" si="106"/>
        <v>42</v>
      </c>
      <c r="L260" s="153">
        <f t="shared" si="107"/>
        <v>0.29681978798586572</v>
      </c>
      <c r="M260" s="148" t="s">
        <v>535</v>
      </c>
      <c r="N260" s="154">
        <v>43042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128</v>
      </c>
      <c r="B261" s="190">
        <v>43074</v>
      </c>
      <c r="C261" s="190"/>
      <c r="D261" s="191" t="s">
        <v>727</v>
      </c>
      <c r="E261" s="192" t="s">
        <v>565</v>
      </c>
      <c r="F261" s="187">
        <v>172</v>
      </c>
      <c r="G261" s="192"/>
      <c r="H261" s="192">
        <v>155.25</v>
      </c>
      <c r="I261" s="193">
        <v>230</v>
      </c>
      <c r="J261" s="161" t="s">
        <v>728</v>
      </c>
      <c r="K261" s="162">
        <f t="shared" si="106"/>
        <v>-16.75</v>
      </c>
      <c r="L261" s="163">
        <f t="shared" si="107"/>
        <v>-9.7383720930232565E-2</v>
      </c>
      <c r="M261" s="159" t="s">
        <v>547</v>
      </c>
      <c r="N261" s="156">
        <v>43787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129</v>
      </c>
      <c r="B262" s="177">
        <v>43398</v>
      </c>
      <c r="C262" s="177"/>
      <c r="D262" s="178" t="s">
        <v>107</v>
      </c>
      <c r="E262" s="179" t="s">
        <v>565</v>
      </c>
      <c r="F262" s="179">
        <v>698.5</v>
      </c>
      <c r="G262" s="179"/>
      <c r="H262" s="179">
        <v>890</v>
      </c>
      <c r="I262" s="181">
        <v>890</v>
      </c>
      <c r="J262" s="151" t="s">
        <v>788</v>
      </c>
      <c r="K262" s="152">
        <f t="shared" si="106"/>
        <v>191.5</v>
      </c>
      <c r="L262" s="153">
        <f t="shared" si="107"/>
        <v>0.27415891195418757</v>
      </c>
      <c r="M262" s="148" t="s">
        <v>535</v>
      </c>
      <c r="N262" s="154">
        <v>44328</v>
      </c>
      <c r="O262" s="1"/>
      <c r="P262" s="1"/>
      <c r="Q262" s="1"/>
      <c r="R262" s="6" t="s">
        <v>722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130</v>
      </c>
      <c r="B263" s="177">
        <v>42877</v>
      </c>
      <c r="C263" s="177"/>
      <c r="D263" s="178" t="s">
        <v>358</v>
      </c>
      <c r="E263" s="179" t="s">
        <v>565</v>
      </c>
      <c r="F263" s="179">
        <v>127.6</v>
      </c>
      <c r="G263" s="179"/>
      <c r="H263" s="179">
        <v>138</v>
      </c>
      <c r="I263" s="181">
        <v>190</v>
      </c>
      <c r="J263" s="151" t="s">
        <v>729</v>
      </c>
      <c r="K263" s="152">
        <f t="shared" si="106"/>
        <v>10.400000000000006</v>
      </c>
      <c r="L263" s="153">
        <f t="shared" si="107"/>
        <v>8.1504702194357417E-2</v>
      </c>
      <c r="M263" s="148" t="s">
        <v>535</v>
      </c>
      <c r="N263" s="154">
        <v>43774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131</v>
      </c>
      <c r="B264" s="177">
        <v>43158</v>
      </c>
      <c r="C264" s="177"/>
      <c r="D264" s="178" t="s">
        <v>730</v>
      </c>
      <c r="E264" s="179" t="s">
        <v>565</v>
      </c>
      <c r="F264" s="179">
        <v>317</v>
      </c>
      <c r="G264" s="179"/>
      <c r="H264" s="179">
        <v>382.5</v>
      </c>
      <c r="I264" s="181">
        <v>398</v>
      </c>
      <c r="J264" s="151" t="s">
        <v>731</v>
      </c>
      <c r="K264" s="152">
        <f t="shared" si="106"/>
        <v>65.5</v>
      </c>
      <c r="L264" s="153">
        <f t="shared" si="107"/>
        <v>0.20662460567823343</v>
      </c>
      <c r="M264" s="148" t="s">
        <v>535</v>
      </c>
      <c r="N264" s="154">
        <v>44238</v>
      </c>
      <c r="O264" s="1"/>
      <c r="P264" s="1"/>
      <c r="Q264" s="1"/>
      <c r="R264" s="6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132</v>
      </c>
      <c r="B265" s="190">
        <v>43164</v>
      </c>
      <c r="C265" s="190"/>
      <c r="D265" s="191" t="s">
        <v>144</v>
      </c>
      <c r="E265" s="192" t="s">
        <v>565</v>
      </c>
      <c r="F265" s="187">
        <f>510-14.4</f>
        <v>495.6</v>
      </c>
      <c r="G265" s="192"/>
      <c r="H265" s="192">
        <v>350</v>
      </c>
      <c r="I265" s="193">
        <v>672</v>
      </c>
      <c r="J265" s="161" t="s">
        <v>732</v>
      </c>
      <c r="K265" s="162">
        <f t="shared" si="106"/>
        <v>-145.60000000000002</v>
      </c>
      <c r="L265" s="163">
        <f t="shared" si="107"/>
        <v>-0.29378531073446329</v>
      </c>
      <c r="M265" s="159" t="s">
        <v>547</v>
      </c>
      <c r="N265" s="156">
        <v>43887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133</v>
      </c>
      <c r="B266" s="190">
        <v>43237</v>
      </c>
      <c r="C266" s="190"/>
      <c r="D266" s="191" t="s">
        <v>437</v>
      </c>
      <c r="E266" s="192" t="s">
        <v>565</v>
      </c>
      <c r="F266" s="187">
        <v>230.3</v>
      </c>
      <c r="G266" s="192"/>
      <c r="H266" s="192">
        <v>102.5</v>
      </c>
      <c r="I266" s="193">
        <v>348</v>
      </c>
      <c r="J266" s="161" t="s">
        <v>733</v>
      </c>
      <c r="K266" s="162">
        <f t="shared" si="106"/>
        <v>-127.80000000000001</v>
      </c>
      <c r="L266" s="163">
        <f t="shared" si="107"/>
        <v>-0.55492835432045162</v>
      </c>
      <c r="M266" s="159" t="s">
        <v>547</v>
      </c>
      <c r="N266" s="156">
        <v>43896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134</v>
      </c>
      <c r="B267" s="177">
        <v>43258</v>
      </c>
      <c r="C267" s="177"/>
      <c r="D267" s="178" t="s">
        <v>409</v>
      </c>
      <c r="E267" s="179" t="s">
        <v>565</v>
      </c>
      <c r="F267" s="179">
        <f>342.5-5.1</f>
        <v>337.4</v>
      </c>
      <c r="G267" s="179"/>
      <c r="H267" s="179">
        <v>412.5</v>
      </c>
      <c r="I267" s="181">
        <v>439</v>
      </c>
      <c r="J267" s="151" t="s">
        <v>734</v>
      </c>
      <c r="K267" s="152">
        <f t="shared" si="106"/>
        <v>75.100000000000023</v>
      </c>
      <c r="L267" s="153">
        <f t="shared" si="107"/>
        <v>0.22258446947243635</v>
      </c>
      <c r="M267" s="148" t="s">
        <v>535</v>
      </c>
      <c r="N267" s="154">
        <v>44230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0">
        <v>135</v>
      </c>
      <c r="B268" s="169">
        <v>43285</v>
      </c>
      <c r="C268" s="169"/>
      <c r="D268" s="170" t="s">
        <v>55</v>
      </c>
      <c r="E268" s="171" t="s">
        <v>565</v>
      </c>
      <c r="F268" s="171">
        <f>127.5-5.53</f>
        <v>121.97</v>
      </c>
      <c r="G268" s="172"/>
      <c r="H268" s="172">
        <v>122.5</v>
      </c>
      <c r="I268" s="172">
        <v>170</v>
      </c>
      <c r="J268" s="173" t="s">
        <v>761</v>
      </c>
      <c r="K268" s="174">
        <f t="shared" si="106"/>
        <v>0.53000000000000114</v>
      </c>
      <c r="L268" s="175">
        <f t="shared" si="107"/>
        <v>4.3453308190538747E-3</v>
      </c>
      <c r="M268" s="171" t="s">
        <v>656</v>
      </c>
      <c r="N268" s="169">
        <v>44431</v>
      </c>
      <c r="O268" s="1"/>
      <c r="P268" s="1"/>
      <c r="Q268" s="1"/>
      <c r="R268" s="6" t="s">
        <v>722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136</v>
      </c>
      <c r="B269" s="190">
        <v>43294</v>
      </c>
      <c r="C269" s="190"/>
      <c r="D269" s="191" t="s">
        <v>349</v>
      </c>
      <c r="E269" s="192" t="s">
        <v>565</v>
      </c>
      <c r="F269" s="187">
        <v>46.5</v>
      </c>
      <c r="G269" s="192"/>
      <c r="H269" s="192">
        <v>17</v>
      </c>
      <c r="I269" s="193">
        <v>59</v>
      </c>
      <c r="J269" s="161" t="s">
        <v>735</v>
      </c>
      <c r="K269" s="162">
        <f t="shared" ref="K269:K277" si="108">H269-F269</f>
        <v>-29.5</v>
      </c>
      <c r="L269" s="163">
        <f t="shared" ref="L269:L277" si="109">K269/F269</f>
        <v>-0.63440860215053763</v>
      </c>
      <c r="M269" s="159" t="s">
        <v>547</v>
      </c>
      <c r="N269" s="156">
        <v>43887</v>
      </c>
      <c r="O269" s="1"/>
      <c r="P269" s="1"/>
      <c r="Q269" s="1"/>
      <c r="R269" s="6" t="s">
        <v>722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137</v>
      </c>
      <c r="B270" s="177">
        <v>43396</v>
      </c>
      <c r="C270" s="177"/>
      <c r="D270" s="178" t="s">
        <v>394</v>
      </c>
      <c r="E270" s="179" t="s">
        <v>565</v>
      </c>
      <c r="F270" s="179">
        <v>156.5</v>
      </c>
      <c r="G270" s="179"/>
      <c r="H270" s="179">
        <v>207.5</v>
      </c>
      <c r="I270" s="181">
        <v>191</v>
      </c>
      <c r="J270" s="151" t="s">
        <v>623</v>
      </c>
      <c r="K270" s="152">
        <f t="shared" si="108"/>
        <v>51</v>
      </c>
      <c r="L270" s="153">
        <f t="shared" si="109"/>
        <v>0.32587859424920129</v>
      </c>
      <c r="M270" s="148" t="s">
        <v>535</v>
      </c>
      <c r="N270" s="154">
        <v>44369</v>
      </c>
      <c r="O270" s="1"/>
      <c r="P270" s="1"/>
      <c r="Q270" s="1"/>
      <c r="R270" s="6" t="s">
        <v>722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138</v>
      </c>
      <c r="B271" s="177">
        <v>43439</v>
      </c>
      <c r="C271" s="177"/>
      <c r="D271" s="178" t="s">
        <v>314</v>
      </c>
      <c r="E271" s="179" t="s">
        <v>565</v>
      </c>
      <c r="F271" s="179">
        <v>259.5</v>
      </c>
      <c r="G271" s="179"/>
      <c r="H271" s="179">
        <v>320</v>
      </c>
      <c r="I271" s="181">
        <v>320</v>
      </c>
      <c r="J271" s="151" t="s">
        <v>623</v>
      </c>
      <c r="K271" s="152">
        <f t="shared" si="108"/>
        <v>60.5</v>
      </c>
      <c r="L271" s="153">
        <f t="shared" si="109"/>
        <v>0.23314065510597304</v>
      </c>
      <c r="M271" s="148" t="s">
        <v>535</v>
      </c>
      <c r="N271" s="154">
        <v>44323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139</v>
      </c>
      <c r="B272" s="190">
        <v>43439</v>
      </c>
      <c r="C272" s="190"/>
      <c r="D272" s="191" t="s">
        <v>736</v>
      </c>
      <c r="E272" s="192" t="s">
        <v>565</v>
      </c>
      <c r="F272" s="192">
        <v>715</v>
      </c>
      <c r="G272" s="192"/>
      <c r="H272" s="192">
        <v>445</v>
      </c>
      <c r="I272" s="193">
        <v>840</v>
      </c>
      <c r="J272" s="161" t="s">
        <v>737</v>
      </c>
      <c r="K272" s="162">
        <f t="shared" si="108"/>
        <v>-270</v>
      </c>
      <c r="L272" s="163">
        <f t="shared" si="109"/>
        <v>-0.3776223776223776</v>
      </c>
      <c r="M272" s="159" t="s">
        <v>547</v>
      </c>
      <c r="N272" s="156">
        <v>43800</v>
      </c>
      <c r="O272" s="1"/>
      <c r="P272" s="1"/>
      <c r="Q272" s="1"/>
      <c r="R272" s="6" t="s">
        <v>722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140</v>
      </c>
      <c r="B273" s="177">
        <v>43469</v>
      </c>
      <c r="C273" s="177"/>
      <c r="D273" s="178" t="s">
        <v>156</v>
      </c>
      <c r="E273" s="179" t="s">
        <v>565</v>
      </c>
      <c r="F273" s="179">
        <v>875</v>
      </c>
      <c r="G273" s="179"/>
      <c r="H273" s="179">
        <v>1165</v>
      </c>
      <c r="I273" s="181">
        <v>1185</v>
      </c>
      <c r="J273" s="151" t="s">
        <v>738</v>
      </c>
      <c r="K273" s="152">
        <f t="shared" si="108"/>
        <v>290</v>
      </c>
      <c r="L273" s="153">
        <f t="shared" si="109"/>
        <v>0.33142857142857141</v>
      </c>
      <c r="M273" s="148" t="s">
        <v>535</v>
      </c>
      <c r="N273" s="154">
        <v>43847</v>
      </c>
      <c r="O273" s="1"/>
      <c r="P273" s="1"/>
      <c r="Q273" s="1"/>
      <c r="R273" s="6" t="s">
        <v>722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141</v>
      </c>
      <c r="B274" s="177">
        <v>43559</v>
      </c>
      <c r="C274" s="177"/>
      <c r="D274" s="178" t="s">
        <v>330</v>
      </c>
      <c r="E274" s="179" t="s">
        <v>565</v>
      </c>
      <c r="F274" s="179">
        <f>387-14.63</f>
        <v>372.37</v>
      </c>
      <c r="G274" s="179"/>
      <c r="H274" s="179">
        <v>490</v>
      </c>
      <c r="I274" s="181">
        <v>490</v>
      </c>
      <c r="J274" s="151" t="s">
        <v>623</v>
      </c>
      <c r="K274" s="152">
        <f t="shared" si="108"/>
        <v>117.63</v>
      </c>
      <c r="L274" s="153">
        <f t="shared" si="109"/>
        <v>0.31589548030185027</v>
      </c>
      <c r="M274" s="148" t="s">
        <v>535</v>
      </c>
      <c r="N274" s="154">
        <v>43850</v>
      </c>
      <c r="O274" s="1"/>
      <c r="P274" s="1"/>
      <c r="Q274" s="1"/>
      <c r="R274" s="6" t="s">
        <v>722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142</v>
      </c>
      <c r="B275" s="190">
        <v>43578</v>
      </c>
      <c r="C275" s="190"/>
      <c r="D275" s="191" t="s">
        <v>739</v>
      </c>
      <c r="E275" s="192" t="s">
        <v>537</v>
      </c>
      <c r="F275" s="192">
        <v>220</v>
      </c>
      <c r="G275" s="192"/>
      <c r="H275" s="192">
        <v>127.5</v>
      </c>
      <c r="I275" s="193">
        <v>284</v>
      </c>
      <c r="J275" s="161" t="s">
        <v>740</v>
      </c>
      <c r="K275" s="162">
        <f t="shared" si="108"/>
        <v>-92.5</v>
      </c>
      <c r="L275" s="163">
        <f t="shared" si="109"/>
        <v>-0.42045454545454547</v>
      </c>
      <c r="M275" s="159" t="s">
        <v>547</v>
      </c>
      <c r="N275" s="156">
        <v>43896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143</v>
      </c>
      <c r="B276" s="177">
        <v>43622</v>
      </c>
      <c r="C276" s="177"/>
      <c r="D276" s="178" t="s">
        <v>446</v>
      </c>
      <c r="E276" s="179" t="s">
        <v>537</v>
      </c>
      <c r="F276" s="179">
        <v>332.8</v>
      </c>
      <c r="G276" s="179"/>
      <c r="H276" s="179">
        <v>405</v>
      </c>
      <c r="I276" s="181">
        <v>419</v>
      </c>
      <c r="J276" s="151" t="s">
        <v>741</v>
      </c>
      <c r="K276" s="152">
        <f t="shared" si="108"/>
        <v>72.199999999999989</v>
      </c>
      <c r="L276" s="153">
        <f t="shared" si="109"/>
        <v>0.21694711538461534</v>
      </c>
      <c r="M276" s="148" t="s">
        <v>535</v>
      </c>
      <c r="N276" s="154">
        <v>43860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144</v>
      </c>
      <c r="B277" s="169">
        <v>43641</v>
      </c>
      <c r="C277" s="169"/>
      <c r="D277" s="170" t="s">
        <v>149</v>
      </c>
      <c r="E277" s="171" t="s">
        <v>565</v>
      </c>
      <c r="F277" s="171">
        <v>386</v>
      </c>
      <c r="G277" s="172"/>
      <c r="H277" s="172">
        <v>395</v>
      </c>
      <c r="I277" s="172">
        <v>452</v>
      </c>
      <c r="J277" s="173" t="s">
        <v>742</v>
      </c>
      <c r="K277" s="174">
        <f t="shared" si="108"/>
        <v>9</v>
      </c>
      <c r="L277" s="175">
        <f t="shared" si="109"/>
        <v>2.3316062176165803E-2</v>
      </c>
      <c r="M277" s="171" t="s">
        <v>656</v>
      </c>
      <c r="N277" s="169">
        <v>43868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0">
        <v>145</v>
      </c>
      <c r="B278" s="169">
        <v>43707</v>
      </c>
      <c r="C278" s="169"/>
      <c r="D278" s="170" t="s">
        <v>130</v>
      </c>
      <c r="E278" s="171" t="s">
        <v>565</v>
      </c>
      <c r="F278" s="171">
        <v>137.5</v>
      </c>
      <c r="G278" s="172"/>
      <c r="H278" s="172">
        <v>138.5</v>
      </c>
      <c r="I278" s="172">
        <v>190</v>
      </c>
      <c r="J278" s="173" t="s">
        <v>760</v>
      </c>
      <c r="K278" s="174">
        <f>H278-F278</f>
        <v>1</v>
      </c>
      <c r="L278" s="175">
        <f>K278/F278</f>
        <v>7.2727272727272727E-3</v>
      </c>
      <c r="M278" s="171" t="s">
        <v>656</v>
      </c>
      <c r="N278" s="169">
        <v>44432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146</v>
      </c>
      <c r="B279" s="177">
        <v>43731</v>
      </c>
      <c r="C279" s="177"/>
      <c r="D279" s="178" t="s">
        <v>402</v>
      </c>
      <c r="E279" s="179" t="s">
        <v>565</v>
      </c>
      <c r="F279" s="179">
        <v>235</v>
      </c>
      <c r="G279" s="179"/>
      <c r="H279" s="179">
        <v>295</v>
      </c>
      <c r="I279" s="181">
        <v>296</v>
      </c>
      <c r="J279" s="151" t="s">
        <v>743</v>
      </c>
      <c r="K279" s="152">
        <f t="shared" ref="K279:K285" si="110">H279-F279</f>
        <v>60</v>
      </c>
      <c r="L279" s="153">
        <f t="shared" ref="L279:L285" si="111">K279/F279</f>
        <v>0.25531914893617019</v>
      </c>
      <c r="M279" s="148" t="s">
        <v>535</v>
      </c>
      <c r="N279" s="154">
        <v>43844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147</v>
      </c>
      <c r="B280" s="177">
        <v>43752</v>
      </c>
      <c r="C280" s="177"/>
      <c r="D280" s="178" t="s">
        <v>744</v>
      </c>
      <c r="E280" s="179" t="s">
        <v>565</v>
      </c>
      <c r="F280" s="179">
        <v>277.5</v>
      </c>
      <c r="G280" s="179"/>
      <c r="H280" s="179">
        <v>333</v>
      </c>
      <c r="I280" s="181">
        <v>333</v>
      </c>
      <c r="J280" s="151" t="s">
        <v>745</v>
      </c>
      <c r="K280" s="152">
        <f t="shared" si="110"/>
        <v>55.5</v>
      </c>
      <c r="L280" s="153">
        <f t="shared" si="111"/>
        <v>0.2</v>
      </c>
      <c r="M280" s="148" t="s">
        <v>535</v>
      </c>
      <c r="N280" s="154">
        <v>43846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148</v>
      </c>
      <c r="B281" s="177">
        <v>43752</v>
      </c>
      <c r="C281" s="177"/>
      <c r="D281" s="178" t="s">
        <v>746</v>
      </c>
      <c r="E281" s="179" t="s">
        <v>565</v>
      </c>
      <c r="F281" s="179">
        <v>930</v>
      </c>
      <c r="G281" s="179"/>
      <c r="H281" s="179">
        <v>1165</v>
      </c>
      <c r="I281" s="181">
        <v>1200</v>
      </c>
      <c r="J281" s="151" t="s">
        <v>747</v>
      </c>
      <c r="K281" s="152">
        <f t="shared" si="110"/>
        <v>235</v>
      </c>
      <c r="L281" s="153">
        <f t="shared" si="111"/>
        <v>0.25268817204301075</v>
      </c>
      <c r="M281" s="148" t="s">
        <v>535</v>
      </c>
      <c r="N281" s="154">
        <v>43847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149</v>
      </c>
      <c r="B282" s="177">
        <v>43753</v>
      </c>
      <c r="C282" s="177"/>
      <c r="D282" s="178" t="s">
        <v>748</v>
      </c>
      <c r="E282" s="179" t="s">
        <v>565</v>
      </c>
      <c r="F282" s="149">
        <v>111</v>
      </c>
      <c r="G282" s="179"/>
      <c r="H282" s="179">
        <v>141</v>
      </c>
      <c r="I282" s="181">
        <v>141</v>
      </c>
      <c r="J282" s="151" t="s">
        <v>550</v>
      </c>
      <c r="K282" s="152">
        <f t="shared" si="110"/>
        <v>30</v>
      </c>
      <c r="L282" s="153">
        <f t="shared" si="111"/>
        <v>0.27027027027027029</v>
      </c>
      <c r="M282" s="148" t="s">
        <v>535</v>
      </c>
      <c r="N282" s="154">
        <v>44328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150</v>
      </c>
      <c r="B283" s="177">
        <v>43753</v>
      </c>
      <c r="C283" s="177"/>
      <c r="D283" s="178" t="s">
        <v>749</v>
      </c>
      <c r="E283" s="179" t="s">
        <v>565</v>
      </c>
      <c r="F283" s="149">
        <v>296</v>
      </c>
      <c r="G283" s="179"/>
      <c r="H283" s="179">
        <v>370</v>
      </c>
      <c r="I283" s="181">
        <v>370</v>
      </c>
      <c r="J283" s="151" t="s">
        <v>623</v>
      </c>
      <c r="K283" s="152">
        <f t="shared" si="110"/>
        <v>74</v>
      </c>
      <c r="L283" s="153">
        <f t="shared" si="111"/>
        <v>0.25</v>
      </c>
      <c r="M283" s="148" t="s">
        <v>535</v>
      </c>
      <c r="N283" s="154">
        <v>43853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151</v>
      </c>
      <c r="B284" s="177">
        <v>43754</v>
      </c>
      <c r="C284" s="177"/>
      <c r="D284" s="178" t="s">
        <v>750</v>
      </c>
      <c r="E284" s="179" t="s">
        <v>565</v>
      </c>
      <c r="F284" s="149">
        <v>300</v>
      </c>
      <c r="G284" s="179"/>
      <c r="H284" s="179">
        <v>382.5</v>
      </c>
      <c r="I284" s="181">
        <v>344</v>
      </c>
      <c r="J284" s="151" t="s">
        <v>791</v>
      </c>
      <c r="K284" s="152">
        <f t="shared" si="110"/>
        <v>82.5</v>
      </c>
      <c r="L284" s="153">
        <f t="shared" si="111"/>
        <v>0.27500000000000002</v>
      </c>
      <c r="M284" s="148" t="s">
        <v>535</v>
      </c>
      <c r="N284" s="154">
        <v>44238</v>
      </c>
      <c r="O284" s="1"/>
      <c r="P284" s="1"/>
      <c r="Q284" s="1"/>
      <c r="R284" s="6" t="s">
        <v>726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152</v>
      </c>
      <c r="B285" s="177">
        <v>43832</v>
      </c>
      <c r="C285" s="177"/>
      <c r="D285" s="178" t="s">
        <v>751</v>
      </c>
      <c r="E285" s="179" t="s">
        <v>565</v>
      </c>
      <c r="F285" s="149">
        <v>495</v>
      </c>
      <c r="G285" s="179"/>
      <c r="H285" s="179">
        <v>595</v>
      </c>
      <c r="I285" s="181">
        <v>590</v>
      </c>
      <c r="J285" s="151" t="s">
        <v>790</v>
      </c>
      <c r="K285" s="152">
        <f t="shared" si="110"/>
        <v>100</v>
      </c>
      <c r="L285" s="153">
        <f t="shared" si="111"/>
        <v>0.20202020202020202</v>
      </c>
      <c r="M285" s="148" t="s">
        <v>535</v>
      </c>
      <c r="N285" s="154">
        <v>44589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153</v>
      </c>
      <c r="B286" s="177">
        <v>43966</v>
      </c>
      <c r="C286" s="177"/>
      <c r="D286" s="178" t="s">
        <v>71</v>
      </c>
      <c r="E286" s="179" t="s">
        <v>565</v>
      </c>
      <c r="F286" s="149">
        <v>67.5</v>
      </c>
      <c r="G286" s="179"/>
      <c r="H286" s="179">
        <v>86</v>
      </c>
      <c r="I286" s="181">
        <v>86</v>
      </c>
      <c r="J286" s="151" t="s">
        <v>752</v>
      </c>
      <c r="K286" s="152">
        <f t="shared" ref="K286:K294" si="112">H286-F286</f>
        <v>18.5</v>
      </c>
      <c r="L286" s="153">
        <f t="shared" ref="L286:L294" si="113">K286/F286</f>
        <v>0.27407407407407408</v>
      </c>
      <c r="M286" s="148" t="s">
        <v>535</v>
      </c>
      <c r="N286" s="154">
        <v>44008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154</v>
      </c>
      <c r="B287" s="177">
        <v>44035</v>
      </c>
      <c r="C287" s="177"/>
      <c r="D287" s="178" t="s">
        <v>445</v>
      </c>
      <c r="E287" s="179" t="s">
        <v>565</v>
      </c>
      <c r="F287" s="149">
        <v>231</v>
      </c>
      <c r="G287" s="179"/>
      <c r="H287" s="179">
        <v>281</v>
      </c>
      <c r="I287" s="181">
        <v>281</v>
      </c>
      <c r="J287" s="151" t="s">
        <v>623</v>
      </c>
      <c r="K287" s="152">
        <f t="shared" si="112"/>
        <v>50</v>
      </c>
      <c r="L287" s="153">
        <f t="shared" si="113"/>
        <v>0.21645021645021645</v>
      </c>
      <c r="M287" s="148" t="s">
        <v>535</v>
      </c>
      <c r="N287" s="154">
        <v>44358</v>
      </c>
      <c r="O287" s="1"/>
      <c r="P287" s="1"/>
      <c r="Q287" s="1"/>
      <c r="R287" s="6" t="s">
        <v>726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155</v>
      </c>
      <c r="B288" s="177">
        <v>44092</v>
      </c>
      <c r="C288" s="177"/>
      <c r="D288" s="178" t="s">
        <v>386</v>
      </c>
      <c r="E288" s="179" t="s">
        <v>565</v>
      </c>
      <c r="F288" s="179">
        <v>206</v>
      </c>
      <c r="G288" s="179"/>
      <c r="H288" s="179">
        <v>248</v>
      </c>
      <c r="I288" s="181">
        <v>248</v>
      </c>
      <c r="J288" s="151" t="s">
        <v>623</v>
      </c>
      <c r="K288" s="152">
        <f t="shared" si="112"/>
        <v>42</v>
      </c>
      <c r="L288" s="153">
        <f t="shared" si="113"/>
        <v>0.20388349514563106</v>
      </c>
      <c r="M288" s="148" t="s">
        <v>535</v>
      </c>
      <c r="N288" s="154">
        <v>44214</v>
      </c>
      <c r="O288" s="1"/>
      <c r="P288" s="1"/>
      <c r="Q288" s="1"/>
      <c r="R288" s="6" t="s">
        <v>726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156</v>
      </c>
      <c r="B289" s="177">
        <v>44140</v>
      </c>
      <c r="C289" s="177"/>
      <c r="D289" s="178" t="s">
        <v>386</v>
      </c>
      <c r="E289" s="179" t="s">
        <v>565</v>
      </c>
      <c r="F289" s="179">
        <v>182.5</v>
      </c>
      <c r="G289" s="179"/>
      <c r="H289" s="179">
        <v>248</v>
      </c>
      <c r="I289" s="181">
        <v>248</v>
      </c>
      <c r="J289" s="151" t="s">
        <v>623</v>
      </c>
      <c r="K289" s="152">
        <f t="shared" si="112"/>
        <v>65.5</v>
      </c>
      <c r="L289" s="153">
        <f t="shared" si="113"/>
        <v>0.35890410958904112</v>
      </c>
      <c r="M289" s="148" t="s">
        <v>535</v>
      </c>
      <c r="N289" s="154">
        <v>44214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157</v>
      </c>
      <c r="B290" s="177">
        <v>44140</v>
      </c>
      <c r="C290" s="177"/>
      <c r="D290" s="178" t="s">
        <v>314</v>
      </c>
      <c r="E290" s="179" t="s">
        <v>565</v>
      </c>
      <c r="F290" s="179">
        <v>247.5</v>
      </c>
      <c r="G290" s="179"/>
      <c r="H290" s="179">
        <v>320</v>
      </c>
      <c r="I290" s="181">
        <v>320</v>
      </c>
      <c r="J290" s="151" t="s">
        <v>623</v>
      </c>
      <c r="K290" s="152">
        <f t="shared" si="112"/>
        <v>72.5</v>
      </c>
      <c r="L290" s="153">
        <f t="shared" si="113"/>
        <v>0.29292929292929293</v>
      </c>
      <c r="M290" s="148" t="s">
        <v>535</v>
      </c>
      <c r="N290" s="154">
        <v>44323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158</v>
      </c>
      <c r="B291" s="177">
        <v>44140</v>
      </c>
      <c r="C291" s="177"/>
      <c r="D291" s="178" t="s">
        <v>267</v>
      </c>
      <c r="E291" s="179" t="s">
        <v>565</v>
      </c>
      <c r="F291" s="149">
        <v>925</v>
      </c>
      <c r="G291" s="179"/>
      <c r="H291" s="179">
        <v>1095</v>
      </c>
      <c r="I291" s="181">
        <v>1093</v>
      </c>
      <c r="J291" s="151" t="s">
        <v>753</v>
      </c>
      <c r="K291" s="152">
        <f t="shared" si="112"/>
        <v>170</v>
      </c>
      <c r="L291" s="153">
        <f t="shared" si="113"/>
        <v>0.18378378378378379</v>
      </c>
      <c r="M291" s="148" t="s">
        <v>535</v>
      </c>
      <c r="N291" s="154">
        <v>44201</v>
      </c>
      <c r="O291" s="1"/>
      <c r="P291" s="1"/>
      <c r="Q291" s="1"/>
      <c r="R291" s="6" t="s">
        <v>726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159</v>
      </c>
      <c r="B292" s="177">
        <v>44140</v>
      </c>
      <c r="C292" s="177"/>
      <c r="D292" s="178" t="s">
        <v>330</v>
      </c>
      <c r="E292" s="179" t="s">
        <v>565</v>
      </c>
      <c r="F292" s="149">
        <v>332.5</v>
      </c>
      <c r="G292" s="179"/>
      <c r="H292" s="179">
        <v>393</v>
      </c>
      <c r="I292" s="181">
        <v>406</v>
      </c>
      <c r="J292" s="151" t="s">
        <v>754</v>
      </c>
      <c r="K292" s="152">
        <f t="shared" si="112"/>
        <v>60.5</v>
      </c>
      <c r="L292" s="153">
        <f t="shared" si="113"/>
        <v>0.18195488721804512</v>
      </c>
      <c r="M292" s="148" t="s">
        <v>535</v>
      </c>
      <c r="N292" s="154">
        <v>44256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160</v>
      </c>
      <c r="B293" s="177">
        <v>44141</v>
      </c>
      <c r="C293" s="177"/>
      <c r="D293" s="178" t="s">
        <v>445</v>
      </c>
      <c r="E293" s="179" t="s">
        <v>565</v>
      </c>
      <c r="F293" s="149">
        <v>231</v>
      </c>
      <c r="G293" s="179"/>
      <c r="H293" s="179">
        <v>281</v>
      </c>
      <c r="I293" s="181">
        <v>281</v>
      </c>
      <c r="J293" s="151" t="s">
        <v>623</v>
      </c>
      <c r="K293" s="152">
        <f t="shared" si="112"/>
        <v>50</v>
      </c>
      <c r="L293" s="153">
        <f t="shared" si="113"/>
        <v>0.21645021645021645</v>
      </c>
      <c r="M293" s="148" t="s">
        <v>535</v>
      </c>
      <c r="N293" s="154">
        <v>44358</v>
      </c>
      <c r="O293" s="1"/>
      <c r="P293" s="1"/>
      <c r="Q293" s="1"/>
      <c r="R293" s="6" t="s">
        <v>726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161</v>
      </c>
      <c r="B294" s="177">
        <v>44187</v>
      </c>
      <c r="C294" s="177"/>
      <c r="D294" s="178" t="s">
        <v>421</v>
      </c>
      <c r="E294" s="179" t="s">
        <v>565</v>
      </c>
      <c r="F294" s="149">
        <v>190</v>
      </c>
      <c r="G294" s="179"/>
      <c r="H294" s="179">
        <v>239</v>
      </c>
      <c r="I294" s="181">
        <v>239</v>
      </c>
      <c r="J294" s="151" t="s">
        <v>840</v>
      </c>
      <c r="K294" s="152">
        <f t="shared" si="112"/>
        <v>49</v>
      </c>
      <c r="L294" s="153">
        <f t="shared" si="113"/>
        <v>0.25789473684210529</v>
      </c>
      <c r="M294" s="148" t="s">
        <v>535</v>
      </c>
      <c r="N294" s="154">
        <v>44844</v>
      </c>
      <c r="O294" s="1"/>
      <c r="P294" s="1"/>
      <c r="Q294" s="1"/>
      <c r="R294" s="6" t="s">
        <v>726</v>
      </c>
    </row>
    <row r="295" spans="1:26" ht="12.75" customHeight="1">
      <c r="A295" s="176">
        <v>162</v>
      </c>
      <c r="B295" s="177">
        <v>44258</v>
      </c>
      <c r="C295" s="177"/>
      <c r="D295" s="178" t="s">
        <v>751</v>
      </c>
      <c r="E295" s="179" t="s">
        <v>565</v>
      </c>
      <c r="F295" s="149">
        <v>495</v>
      </c>
      <c r="G295" s="179"/>
      <c r="H295" s="179">
        <v>595</v>
      </c>
      <c r="I295" s="181">
        <v>590</v>
      </c>
      <c r="J295" s="151" t="s">
        <v>790</v>
      </c>
      <c r="K295" s="152">
        <f t="shared" ref="K295:K302" si="114">H295-F295</f>
        <v>100</v>
      </c>
      <c r="L295" s="153">
        <f t="shared" ref="L295:L302" si="115">K295/F295</f>
        <v>0.20202020202020202</v>
      </c>
      <c r="M295" s="148" t="s">
        <v>535</v>
      </c>
      <c r="N295" s="154">
        <v>44589</v>
      </c>
      <c r="O295" s="1"/>
      <c r="P295" s="1"/>
      <c r="R295" s="6" t="s">
        <v>726</v>
      </c>
    </row>
    <row r="296" spans="1:26" ht="12.75" customHeight="1">
      <c r="A296" s="176">
        <v>163</v>
      </c>
      <c r="B296" s="177">
        <v>44274</v>
      </c>
      <c r="C296" s="177"/>
      <c r="D296" s="178" t="s">
        <v>330</v>
      </c>
      <c r="E296" s="179" t="s">
        <v>565</v>
      </c>
      <c r="F296" s="149">
        <v>355</v>
      </c>
      <c r="G296" s="179"/>
      <c r="H296" s="179">
        <v>422.5</v>
      </c>
      <c r="I296" s="181">
        <v>420</v>
      </c>
      <c r="J296" s="151" t="s">
        <v>755</v>
      </c>
      <c r="K296" s="152">
        <f t="shared" si="114"/>
        <v>67.5</v>
      </c>
      <c r="L296" s="153">
        <f t="shared" si="115"/>
        <v>0.19014084507042253</v>
      </c>
      <c r="M296" s="148" t="s">
        <v>535</v>
      </c>
      <c r="N296" s="154">
        <v>44361</v>
      </c>
      <c r="O296" s="1"/>
      <c r="R296" s="194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164</v>
      </c>
      <c r="B297" s="177">
        <v>44295</v>
      </c>
      <c r="C297" s="177"/>
      <c r="D297" s="178" t="s">
        <v>756</v>
      </c>
      <c r="E297" s="179" t="s">
        <v>565</v>
      </c>
      <c r="F297" s="149">
        <v>555</v>
      </c>
      <c r="G297" s="179"/>
      <c r="H297" s="179">
        <v>663</v>
      </c>
      <c r="I297" s="181">
        <v>663</v>
      </c>
      <c r="J297" s="151" t="s">
        <v>757</v>
      </c>
      <c r="K297" s="152">
        <f t="shared" si="114"/>
        <v>108</v>
      </c>
      <c r="L297" s="153">
        <f t="shared" si="115"/>
        <v>0.19459459459459461</v>
      </c>
      <c r="M297" s="148" t="s">
        <v>535</v>
      </c>
      <c r="N297" s="154">
        <v>44321</v>
      </c>
      <c r="O297" s="1"/>
      <c r="P297" s="1"/>
      <c r="Q297" s="1"/>
      <c r="R297" s="194" t="s">
        <v>726</v>
      </c>
    </row>
    <row r="298" spans="1:26" ht="12.75" customHeight="1">
      <c r="A298" s="176">
        <v>165</v>
      </c>
      <c r="B298" s="177">
        <v>44308</v>
      </c>
      <c r="C298" s="177"/>
      <c r="D298" s="178" t="s">
        <v>358</v>
      </c>
      <c r="E298" s="179" t="s">
        <v>565</v>
      </c>
      <c r="F298" s="149">
        <v>126.5</v>
      </c>
      <c r="G298" s="179"/>
      <c r="H298" s="179">
        <v>155</v>
      </c>
      <c r="I298" s="181">
        <v>155</v>
      </c>
      <c r="J298" s="151" t="s">
        <v>623</v>
      </c>
      <c r="K298" s="152">
        <f t="shared" si="114"/>
        <v>28.5</v>
      </c>
      <c r="L298" s="153">
        <f t="shared" si="115"/>
        <v>0.22529644268774704</v>
      </c>
      <c r="M298" s="148" t="s">
        <v>535</v>
      </c>
      <c r="N298" s="154">
        <v>44362</v>
      </c>
      <c r="O298" s="1"/>
      <c r="R298" s="194" t="s">
        <v>726</v>
      </c>
    </row>
    <row r="299" spans="1:26" ht="12.75" customHeight="1">
      <c r="A299" s="220">
        <v>166</v>
      </c>
      <c r="B299" s="221">
        <v>44368</v>
      </c>
      <c r="C299" s="221"/>
      <c r="D299" s="222" t="s">
        <v>375</v>
      </c>
      <c r="E299" s="223" t="s">
        <v>565</v>
      </c>
      <c r="F299" s="224">
        <v>287.5</v>
      </c>
      <c r="G299" s="223"/>
      <c r="H299" s="223">
        <v>245</v>
      </c>
      <c r="I299" s="225">
        <v>344</v>
      </c>
      <c r="J299" s="161" t="s">
        <v>786</v>
      </c>
      <c r="K299" s="162">
        <f t="shared" si="114"/>
        <v>-42.5</v>
      </c>
      <c r="L299" s="163">
        <f t="shared" si="115"/>
        <v>-0.14782608695652175</v>
      </c>
      <c r="M299" s="159" t="s">
        <v>547</v>
      </c>
      <c r="N299" s="156">
        <v>44508</v>
      </c>
      <c r="O299" s="1"/>
      <c r="R299" s="194" t="s">
        <v>726</v>
      </c>
    </row>
    <row r="300" spans="1:26" ht="12.75" customHeight="1">
      <c r="A300" s="176">
        <v>167</v>
      </c>
      <c r="B300" s="177">
        <v>44368</v>
      </c>
      <c r="C300" s="177"/>
      <c r="D300" s="178" t="s">
        <v>445</v>
      </c>
      <c r="E300" s="179" t="s">
        <v>565</v>
      </c>
      <c r="F300" s="149">
        <v>241</v>
      </c>
      <c r="G300" s="179"/>
      <c r="H300" s="179">
        <v>298</v>
      </c>
      <c r="I300" s="181">
        <v>320</v>
      </c>
      <c r="J300" s="151" t="s">
        <v>623</v>
      </c>
      <c r="K300" s="152">
        <f t="shared" si="114"/>
        <v>57</v>
      </c>
      <c r="L300" s="153">
        <f t="shared" si="115"/>
        <v>0.23651452282157676</v>
      </c>
      <c r="M300" s="148" t="s">
        <v>535</v>
      </c>
      <c r="N300" s="154">
        <v>44802</v>
      </c>
      <c r="O300" s="41"/>
      <c r="R300" s="194" t="s">
        <v>726</v>
      </c>
    </row>
    <row r="301" spans="1:26" ht="12.75" customHeight="1">
      <c r="A301" s="176">
        <v>168</v>
      </c>
      <c r="B301" s="177">
        <v>44406</v>
      </c>
      <c r="C301" s="177"/>
      <c r="D301" s="178" t="s">
        <v>358</v>
      </c>
      <c r="E301" s="179" t="s">
        <v>565</v>
      </c>
      <c r="F301" s="149">
        <v>162.5</v>
      </c>
      <c r="G301" s="179"/>
      <c r="H301" s="179">
        <v>200</v>
      </c>
      <c r="I301" s="181">
        <v>200</v>
      </c>
      <c r="J301" s="151" t="s">
        <v>623</v>
      </c>
      <c r="K301" s="152">
        <f t="shared" si="114"/>
        <v>37.5</v>
      </c>
      <c r="L301" s="153">
        <f t="shared" si="115"/>
        <v>0.23076923076923078</v>
      </c>
      <c r="M301" s="148" t="s">
        <v>535</v>
      </c>
      <c r="N301" s="154">
        <v>44802</v>
      </c>
      <c r="O301" s="1"/>
      <c r="R301" s="194" t="s">
        <v>726</v>
      </c>
    </row>
    <row r="302" spans="1:26" ht="12.75" customHeight="1">
      <c r="A302" s="176">
        <v>169</v>
      </c>
      <c r="B302" s="177">
        <v>44462</v>
      </c>
      <c r="C302" s="177"/>
      <c r="D302" s="178" t="s">
        <v>762</v>
      </c>
      <c r="E302" s="179" t="s">
        <v>565</v>
      </c>
      <c r="F302" s="149">
        <v>1235</v>
      </c>
      <c r="G302" s="179"/>
      <c r="H302" s="179">
        <v>1505</v>
      </c>
      <c r="I302" s="181">
        <v>1500</v>
      </c>
      <c r="J302" s="151" t="s">
        <v>623</v>
      </c>
      <c r="K302" s="152">
        <f t="shared" si="114"/>
        <v>270</v>
      </c>
      <c r="L302" s="153">
        <f t="shared" si="115"/>
        <v>0.21862348178137653</v>
      </c>
      <c r="M302" s="148" t="s">
        <v>535</v>
      </c>
      <c r="N302" s="154">
        <v>44564</v>
      </c>
      <c r="O302" s="1"/>
      <c r="R302" s="194" t="s">
        <v>726</v>
      </c>
    </row>
    <row r="303" spans="1:26" ht="12.75" customHeight="1">
      <c r="A303" s="206">
        <v>170</v>
      </c>
      <c r="B303" s="207">
        <v>44480</v>
      </c>
      <c r="C303" s="207"/>
      <c r="D303" s="208" t="s">
        <v>764</v>
      </c>
      <c r="E303" s="209" t="s">
        <v>565</v>
      </c>
      <c r="F303" s="54">
        <v>58.75</v>
      </c>
      <c r="G303" s="209"/>
      <c r="H303" s="209"/>
      <c r="I303" s="54">
        <v>72.5</v>
      </c>
      <c r="J303" s="210" t="s">
        <v>538</v>
      </c>
      <c r="K303" s="206"/>
      <c r="L303" s="207"/>
      <c r="M303" s="207"/>
      <c r="N303" s="208"/>
      <c r="O303" s="41"/>
      <c r="R303" s="194" t="s">
        <v>726</v>
      </c>
    </row>
    <row r="304" spans="1:26" ht="12.75" customHeight="1">
      <c r="A304" s="211">
        <v>171</v>
      </c>
      <c r="B304" s="212">
        <v>44481</v>
      </c>
      <c r="C304" s="212"/>
      <c r="D304" s="213" t="s">
        <v>256</v>
      </c>
      <c r="E304" s="214" t="s">
        <v>565</v>
      </c>
      <c r="F304" s="215" t="s">
        <v>766</v>
      </c>
      <c r="G304" s="214"/>
      <c r="H304" s="214"/>
      <c r="I304" s="214">
        <v>380</v>
      </c>
      <c r="J304" s="216" t="s">
        <v>538</v>
      </c>
      <c r="K304" s="211"/>
      <c r="L304" s="212"/>
      <c r="M304" s="212"/>
      <c r="N304" s="213"/>
      <c r="O304" s="41"/>
      <c r="R304" s="194" t="s">
        <v>726</v>
      </c>
    </row>
    <row r="305" spans="1:18" ht="12.75" customHeight="1">
      <c r="A305" s="176">
        <v>172</v>
      </c>
      <c r="B305" s="177">
        <v>44481</v>
      </c>
      <c r="C305" s="177"/>
      <c r="D305" s="178" t="s">
        <v>381</v>
      </c>
      <c r="E305" s="179" t="s">
        <v>565</v>
      </c>
      <c r="F305" s="149">
        <v>45.5</v>
      </c>
      <c r="G305" s="179"/>
      <c r="H305" s="179">
        <v>56.5</v>
      </c>
      <c r="I305" s="181">
        <v>56</v>
      </c>
      <c r="J305" s="151" t="s">
        <v>864</v>
      </c>
      <c r="K305" s="152">
        <f>H305-F305</f>
        <v>11</v>
      </c>
      <c r="L305" s="153">
        <f>K305/F305</f>
        <v>0.24175824175824176</v>
      </c>
      <c r="M305" s="148" t="s">
        <v>535</v>
      </c>
      <c r="N305" s="154">
        <v>44881</v>
      </c>
      <c r="O305" s="41"/>
      <c r="R305" s="194"/>
    </row>
    <row r="306" spans="1:18" ht="12.75" customHeight="1">
      <c r="A306" s="176">
        <v>173</v>
      </c>
      <c r="B306" s="177">
        <v>44551</v>
      </c>
      <c r="C306" s="177"/>
      <c r="D306" s="178" t="s">
        <v>118</v>
      </c>
      <c r="E306" s="179" t="s">
        <v>565</v>
      </c>
      <c r="F306" s="149">
        <v>2300</v>
      </c>
      <c r="G306" s="179"/>
      <c r="H306" s="179">
        <f>(2820+2200)/2</f>
        <v>2510</v>
      </c>
      <c r="I306" s="181">
        <v>3000</v>
      </c>
      <c r="J306" s="151" t="s">
        <v>798</v>
      </c>
      <c r="K306" s="152">
        <f>H306-F306</f>
        <v>210</v>
      </c>
      <c r="L306" s="153">
        <f>K306/F306</f>
        <v>9.1304347826086957E-2</v>
      </c>
      <c r="M306" s="148" t="s">
        <v>535</v>
      </c>
      <c r="N306" s="154">
        <v>44649</v>
      </c>
      <c r="O306" s="1"/>
      <c r="R306" s="194"/>
    </row>
    <row r="307" spans="1:18" ht="12.75" customHeight="1">
      <c r="A307" s="217">
        <v>174</v>
      </c>
      <c r="B307" s="212">
        <v>44606</v>
      </c>
      <c r="C307" s="217"/>
      <c r="D307" s="217" t="s">
        <v>400</v>
      </c>
      <c r="E307" s="214" t="s">
        <v>565</v>
      </c>
      <c r="F307" s="214" t="s">
        <v>793</v>
      </c>
      <c r="G307" s="214"/>
      <c r="H307" s="214"/>
      <c r="I307" s="214">
        <v>764</v>
      </c>
      <c r="J307" s="214" t="s">
        <v>538</v>
      </c>
      <c r="K307" s="214"/>
      <c r="L307" s="214"/>
      <c r="M307" s="214"/>
      <c r="N307" s="217"/>
      <c r="O307" s="41"/>
      <c r="R307" s="194"/>
    </row>
    <row r="308" spans="1:18" ht="12.75" customHeight="1">
      <c r="A308" s="176">
        <v>175</v>
      </c>
      <c r="B308" s="177">
        <v>44613</v>
      </c>
      <c r="C308" s="177"/>
      <c r="D308" s="178" t="s">
        <v>762</v>
      </c>
      <c r="E308" s="179" t="s">
        <v>565</v>
      </c>
      <c r="F308" s="149">
        <v>1255</v>
      </c>
      <c r="G308" s="179"/>
      <c r="H308" s="179">
        <v>1515</v>
      </c>
      <c r="I308" s="181">
        <v>1510</v>
      </c>
      <c r="J308" s="151" t="s">
        <v>623</v>
      </c>
      <c r="K308" s="152">
        <f>H308-F308</f>
        <v>260</v>
      </c>
      <c r="L308" s="153">
        <f>K308/F308</f>
        <v>0.20717131474103587</v>
      </c>
      <c r="M308" s="148" t="s">
        <v>535</v>
      </c>
      <c r="N308" s="154">
        <v>44834</v>
      </c>
      <c r="O308" s="41"/>
      <c r="R308" s="194"/>
    </row>
    <row r="309" spans="1:18" ht="12.75" customHeight="1">
      <c r="A309">
        <v>176</v>
      </c>
      <c r="B309" s="212">
        <v>44670</v>
      </c>
      <c r="C309" s="212"/>
      <c r="D309" s="217" t="s">
        <v>500</v>
      </c>
      <c r="E309" s="243" t="s">
        <v>565</v>
      </c>
      <c r="F309" s="214" t="s">
        <v>800</v>
      </c>
      <c r="G309" s="214"/>
      <c r="H309" s="214"/>
      <c r="I309" s="214">
        <v>553</v>
      </c>
      <c r="J309" s="214" t="s">
        <v>538</v>
      </c>
      <c r="K309" s="214"/>
      <c r="L309" s="214"/>
      <c r="M309" s="214"/>
      <c r="N309" s="214"/>
      <c r="O309" s="41"/>
      <c r="R309" s="194"/>
    </row>
    <row r="310" spans="1:18" ht="12.75" customHeight="1">
      <c r="A310" s="176">
        <v>177</v>
      </c>
      <c r="B310" s="177">
        <v>44746</v>
      </c>
      <c r="C310" s="177"/>
      <c r="D310" s="178" t="s">
        <v>833</v>
      </c>
      <c r="E310" s="179" t="s">
        <v>565</v>
      </c>
      <c r="F310" s="149">
        <v>207.5</v>
      </c>
      <c r="G310" s="179"/>
      <c r="H310" s="179">
        <v>254</v>
      </c>
      <c r="I310" s="181">
        <v>254</v>
      </c>
      <c r="J310" s="151" t="s">
        <v>623</v>
      </c>
      <c r="K310" s="152">
        <f>H310-F310</f>
        <v>46.5</v>
      </c>
      <c r="L310" s="153">
        <f>K310/F310</f>
        <v>0.22409638554216868</v>
      </c>
      <c r="M310" s="148" t="s">
        <v>535</v>
      </c>
      <c r="N310" s="154">
        <v>44792</v>
      </c>
      <c r="O310" s="1"/>
      <c r="R310" s="194"/>
    </row>
    <row r="311" spans="1:18" ht="12.75" customHeight="1">
      <c r="A311" s="176">
        <v>178</v>
      </c>
      <c r="B311" s="177">
        <v>44775</v>
      </c>
      <c r="C311" s="177"/>
      <c r="D311" s="178" t="s">
        <v>447</v>
      </c>
      <c r="E311" s="179" t="s">
        <v>565</v>
      </c>
      <c r="F311" s="149">
        <v>31.25</v>
      </c>
      <c r="G311" s="179"/>
      <c r="H311" s="179">
        <v>38.75</v>
      </c>
      <c r="I311" s="181">
        <v>38</v>
      </c>
      <c r="J311" s="151" t="s">
        <v>623</v>
      </c>
      <c r="K311" s="152">
        <f t="shared" ref="K311" si="116">H311-F311</f>
        <v>7.5</v>
      </c>
      <c r="L311" s="153">
        <f t="shared" ref="L311" si="117">K311/F311</f>
        <v>0.24</v>
      </c>
      <c r="M311" s="148" t="s">
        <v>535</v>
      </c>
      <c r="N311" s="154">
        <v>44844</v>
      </c>
      <c r="O311" s="41"/>
      <c r="R311" s="54"/>
    </row>
    <row r="312" spans="1:18" ht="12.75" customHeight="1">
      <c r="A312" s="211">
        <v>179</v>
      </c>
      <c r="B312" s="212">
        <v>44841</v>
      </c>
      <c r="C312" s="217"/>
      <c r="D312" s="217" t="s">
        <v>838</v>
      </c>
      <c r="E312" s="243" t="s">
        <v>565</v>
      </c>
      <c r="F312" s="214" t="s">
        <v>839</v>
      </c>
      <c r="G312" s="214"/>
      <c r="H312" s="214"/>
      <c r="I312" s="214">
        <v>840</v>
      </c>
      <c r="J312" s="214" t="s">
        <v>538</v>
      </c>
      <c r="K312" s="214"/>
      <c r="L312" s="214"/>
      <c r="M312" s="214"/>
      <c r="N312" s="214"/>
      <c r="O312" s="41"/>
      <c r="Q312" s="197"/>
      <c r="R312" s="54"/>
    </row>
    <row r="313" spans="1:18" ht="12.75" customHeight="1">
      <c r="A313" s="211">
        <v>180</v>
      </c>
      <c r="B313" s="212">
        <v>44844</v>
      </c>
      <c r="C313" s="217"/>
      <c r="D313" s="217" t="s">
        <v>402</v>
      </c>
      <c r="E313" s="243" t="s">
        <v>565</v>
      </c>
      <c r="F313" s="214" t="s">
        <v>841</v>
      </c>
      <c r="G313" s="214"/>
      <c r="H313" s="214"/>
      <c r="I313" s="214">
        <v>291</v>
      </c>
      <c r="J313" s="214" t="s">
        <v>538</v>
      </c>
      <c r="K313" s="214"/>
      <c r="L313" s="214"/>
      <c r="M313" s="214"/>
      <c r="N313" s="214"/>
      <c r="O313" s="41"/>
      <c r="Q313" s="197"/>
      <c r="R313" s="54"/>
    </row>
    <row r="314" spans="1:18" ht="12.75" customHeight="1">
      <c r="A314" s="211">
        <v>181</v>
      </c>
      <c r="B314" s="212">
        <v>44845</v>
      </c>
      <c r="C314" s="217"/>
      <c r="D314" s="217" t="s">
        <v>400</v>
      </c>
      <c r="E314" s="243" t="s">
        <v>565</v>
      </c>
      <c r="F314" s="214" t="s">
        <v>863</v>
      </c>
      <c r="G314" s="214"/>
      <c r="H314" s="214"/>
      <c r="I314" s="214">
        <v>765</v>
      </c>
      <c r="J314" s="214" t="s">
        <v>538</v>
      </c>
      <c r="K314" s="214"/>
      <c r="L314" s="214"/>
      <c r="M314" s="214"/>
      <c r="N314" s="214"/>
      <c r="O314" s="41"/>
      <c r="Q314" s="197"/>
      <c r="R314" s="54"/>
    </row>
    <row r="315" spans="1:18" ht="12.75" customHeight="1">
      <c r="A315" s="300">
        <v>182</v>
      </c>
      <c r="B315" s="212">
        <v>44981</v>
      </c>
      <c r="C315" s="212"/>
      <c r="D315" s="217" t="s">
        <v>819</v>
      </c>
      <c r="E315" s="243" t="s">
        <v>565</v>
      </c>
      <c r="F315" s="243" t="s">
        <v>897</v>
      </c>
      <c r="G315" s="214"/>
      <c r="H315" s="214"/>
      <c r="I315" s="214">
        <v>2080</v>
      </c>
      <c r="J315" s="214" t="s">
        <v>538</v>
      </c>
      <c r="K315" s="214"/>
      <c r="L315" s="214"/>
      <c r="M315" s="214"/>
      <c r="N315" s="21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B317" s="195" t="s">
        <v>758</v>
      </c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A321" s="196"/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A322" s="196"/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A323" s="53"/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</sheetData>
  <autoFilter ref="R1:R319" xr:uid="{00000000-0009-0000-0000-000005000000}"/>
  <mergeCells count="10">
    <mergeCell ref="N60:N61"/>
    <mergeCell ref="O60:O61"/>
    <mergeCell ref="P60:P61"/>
    <mergeCell ref="B74:B75"/>
    <mergeCell ref="A74:A75"/>
    <mergeCell ref="J74:J75"/>
    <mergeCell ref="G60:G61"/>
    <mergeCell ref="J60:J61"/>
    <mergeCell ref="B60:B61"/>
    <mergeCell ref="A60:A61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ignoredErrors>
    <ignoredError sqref="K61 M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2023-03-21T19:09:26Z</dcterms:modified>
</cp:coreProperties>
</file>