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6" l="1"/>
  <c r="K72" i="6"/>
  <c r="M72" i="6" s="1"/>
  <c r="M70" i="6"/>
  <c r="L70" i="6"/>
  <c r="K71" i="6"/>
  <c r="K70" i="6"/>
  <c r="L56" i="6"/>
  <c r="K56" i="6"/>
  <c r="M56" i="6" s="1"/>
  <c r="L69" i="6" l="1"/>
  <c r="K69" i="6"/>
  <c r="L55" i="6"/>
  <c r="K55" i="6"/>
  <c r="M55" i="6" s="1"/>
  <c r="L51" i="6"/>
  <c r="K51" i="6"/>
  <c r="M51" i="6" s="1"/>
  <c r="M69" i="6" l="1"/>
  <c r="L12" i="6"/>
  <c r="K12" i="6"/>
  <c r="M12" i="6" s="1"/>
  <c r="L28" i="6"/>
  <c r="K28" i="6"/>
  <c r="K88" i="6"/>
  <c r="M88" i="6" s="1"/>
  <c r="K87" i="6"/>
  <c r="M87" i="6" s="1"/>
  <c r="L53" i="6"/>
  <c r="K53" i="6"/>
  <c r="L49" i="6"/>
  <c r="K49" i="6"/>
  <c r="M53" i="6" l="1"/>
  <c r="M28" i="6"/>
  <c r="M49" i="6"/>
  <c r="L52" i="6"/>
  <c r="K52" i="6"/>
  <c r="L68" i="6"/>
  <c r="K68" i="6"/>
  <c r="M52" i="6" l="1"/>
  <c r="M68" i="6"/>
  <c r="L46" i="6" l="1"/>
  <c r="K46" i="6"/>
  <c r="M46" i="6" s="1"/>
  <c r="K86" i="6" l="1"/>
  <c r="M86" i="6" s="1"/>
  <c r="K85" i="6"/>
  <c r="M85" i="6" s="1"/>
  <c r="K84" i="6"/>
  <c r="M84" i="6" s="1"/>
  <c r="L26" i="6"/>
  <c r="K26" i="6"/>
  <c r="M26" i="6" l="1"/>
  <c r="L47" i="6"/>
  <c r="K47" i="6"/>
  <c r="M47" i="6" l="1"/>
  <c r="L48" i="6"/>
  <c r="K48" i="6"/>
  <c r="M48" i="6" l="1"/>
  <c r="L15" i="6"/>
  <c r="K15" i="6"/>
  <c r="L16" i="6"/>
  <c r="K16" i="6"/>
  <c r="M15" i="6" l="1"/>
  <c r="M16" i="6"/>
  <c r="K83" i="6"/>
  <c r="M83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5" i="6"/>
  <c r="K45" i="6"/>
  <c r="M45" i="6" l="1"/>
  <c r="K82" i="6"/>
  <c r="K81" i="6"/>
  <c r="K80" i="6"/>
  <c r="K79" i="6"/>
  <c r="M79" i="6" s="1"/>
  <c r="L44" i="6"/>
  <c r="K44" i="6"/>
  <c r="L43" i="6"/>
  <c r="K43" i="6"/>
  <c r="L18" i="6"/>
  <c r="K18" i="6"/>
  <c r="M18" i="6" l="1"/>
  <c r="M43" i="6"/>
  <c r="M44" i="6"/>
  <c r="L17" i="6"/>
  <c r="K17" i="6"/>
  <c r="M17" i="6" l="1"/>
  <c r="L42" i="6"/>
  <c r="K42" i="6"/>
  <c r="M42" i="6" l="1"/>
  <c r="L11" i="6" l="1"/>
  <c r="K11" i="6"/>
  <c r="M11" i="6" l="1"/>
  <c r="K277" i="6" l="1"/>
  <c r="L277" i="6" s="1"/>
  <c r="L10" i="6" l="1"/>
  <c r="K10" i="6"/>
  <c r="M10" i="6" l="1"/>
  <c r="K283" i="6" l="1"/>
  <c r="L283" i="6" s="1"/>
  <c r="K266" i="6" l="1"/>
  <c r="L266" i="6" s="1"/>
  <c r="K280" i="6" l="1"/>
  <c r="L280" i="6" s="1"/>
  <c r="K272" i="6" l="1"/>
  <c r="L272" i="6" s="1"/>
  <c r="K282" i="6" l="1"/>
  <c r="L282" i="6" s="1"/>
  <c r="H278" i="6" l="1"/>
  <c r="K278" i="6" l="1"/>
  <c r="L278" i="6" s="1"/>
  <c r="K267" i="6"/>
  <c r="L267" i="6" s="1"/>
  <c r="K257" i="6"/>
  <c r="L257" i="6" s="1"/>
  <c r="K273" i="6" l="1"/>
  <c r="L273" i="6" s="1"/>
  <c r="K274" i="6" l="1"/>
  <c r="L274" i="6" s="1"/>
  <c r="K271" i="6" l="1"/>
  <c r="L271" i="6" s="1"/>
  <c r="K250" i="6"/>
  <c r="L250" i="6" s="1"/>
  <c r="K270" i="6"/>
  <c r="L270" i="6" s="1"/>
  <c r="K269" i="6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F239" i="6"/>
  <c r="K239" i="6" s="1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8" i="6"/>
  <c r="L218" i="6" s="1"/>
  <c r="F217" i="6"/>
  <c r="K217" i="6" s="1"/>
  <c r="L217" i="6" s="1"/>
  <c r="K216" i="6"/>
  <c r="L216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7" i="6"/>
  <c r="L187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F169" i="6"/>
  <c r="K169" i="6" s="1"/>
  <c r="L169" i="6" s="1"/>
  <c r="H168" i="6"/>
  <c r="K168" i="6" s="1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H134" i="6"/>
  <c r="K134" i="6" s="1"/>
  <c r="L134" i="6" s="1"/>
  <c r="F133" i="6"/>
  <c r="K133" i="6" s="1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<sst xmlns="http://schemas.openxmlformats.org/spreadsheetml/2006/main" count="2971" uniqueCount="1122">
  <si>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</si>
  <si>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</si>
  <si>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</si>
  <si>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</si>
  <si>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</si>
  <si>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</si>
  <si>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</si>
  <si>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</si>
  <si>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</si>
  <si>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</si>
  <si>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</si>
  <si>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</si>
  <si>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</si>
  <si>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</si>
  <si>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</si>
  <si>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</si>
  <si>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</si>
  <si>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</si>
  <si>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</si>
  <si>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</si>
  <si>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</si>
  <si>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</si>
  <si>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</si>
  <si>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</si>
  <si>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</si>
  <si>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</si>
  <si>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</si>
  <si>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</si>
  <si>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</si>
  <si>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</si>
  <si>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</si>
  <si>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</si>
  <si>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</si>
  <si>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</si>
  <si>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</si>
  <si>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</si>
  <si>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</si>
  <si>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</si>
  <si>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</si>
  <si>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</si>
  <si>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</si>
  <si>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</si>
  <si>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</si>
  <si>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</si>
  <si>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</si>
  <si>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</si>
  <si>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</si>
  <si>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</si>
  <si>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</si>
  <si>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</si>
  <si>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</si>
  <si>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</si>
  <si>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</si>
  <si>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</si>
  <si>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</si>
  <si>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</si>
  <si>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</si>
  <si>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</si>
  <si>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</si>
  <si>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</si>
  <si>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</si>
  <si>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</si>
  <si>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</si>
  <si>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</si>
  <si>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</si>
  <si>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</si>
  <si>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</si>
  <si>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</si>
  <si>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</si>
  <si>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</si>
  <si>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</si>
  <si>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</si>
  <si>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</si>
  <si>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</si>
  <si>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</si>
  <si>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</si>
  <si>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</si>
  <si>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</si>
  <si>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</si>
  <si>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</si>
  <si>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</si>
  <si>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</si>
  <si>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</si>
  <si>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</si>
  <si>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</si>
  <si>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</si>
  <si>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</si>
  <si>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</si>
  <si>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</si>
  <si>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</si>
  <si>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</si>
  <si>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</si>
  <si>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</si>
  <si>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</si>
  <si>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</si>
  <si>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</si>
  <si>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</si>
  <si>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</si>
  <si>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</si>
  <si>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</si>
  <si>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</si>
  <si>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</si>
  <si>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</si>
  <si>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</si>
  <si>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</si>
  <si>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</si>
  <si>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</si>
  <si>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</si>
  <si>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</si>
  <si>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</si>
  <si>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</si>
  <si>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</si>
  <si>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</si>
  <si>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</si>
  <si>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</si>
  <si>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</si>
  <si>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</si>
  <si>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</si>
  <si>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</si>
  <si>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</si>
  <si>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</si>
  <si>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</si>
  <si>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</si>
  <si>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</si>
  <si>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</si>
  <si>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</si>
  <si>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</si>
  <si>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</si>
  <si>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</si>
  <si>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</si>
  <si>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</si>
  <si>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</si>
  <si>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</si>
  <si>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</si>
  <si>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</si>
  <si>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</si>
  <si>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</si>
  <si>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</si>
  <si>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</si>
  <si>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</si>
  <si>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</si>
  <si>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</si>
  <si>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</si>
  <si>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</si>
  <si>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</si>
  <si>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</si>
  <si>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</si>
  <si>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</si>
  <si>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</si>
  <si>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</si>
  <si>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</si>
  <si>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</si>
  <si>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</si>
  <si>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</si>
  <si>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</si>
  <si>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</si>
  <si>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</si>
  <si>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</si>
  <si>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</si>
  <si>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</si>
  <si>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</si>
  <si>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</si>
  <si>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</si>
  <si>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</si>
  <si>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</si>
  <si>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</si>
  <si>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</si>
  <si>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</si>
  <si>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</si>
  <si>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</si>
  <si>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</si>
  <si>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</si>
  <si>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</si>
  <si>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</si>
  <si>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</si>
  <si>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</si>
  <si>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</si>
  <si>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</si>
  <si>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</si>
  <si>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</si>
  <si>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</si>
  <si>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</si>
  <si>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</si>
  <si>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</si>
  <si>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</si>
  <si>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</si>
  <si>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</si>
  <si>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</si>
  <si>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</si>
  <si>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</si>
  <si>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</si>
  <si>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</si>
  <si>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</si>
  <si>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</si>
  <si>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</si>
  <si>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</si>
  <si>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</si>
  <si>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</si>
  <si>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</si>
  <si>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</si>
  <si>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</si>
  <si>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</si>
  <si>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</si>
  <si>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</si>
  <si>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</si>
  <si>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</si>
  <si>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</si>
  <si>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</si>
  <si>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</si>
  <si>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</si>
  <si>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</si>
  <si>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</si>
  <si>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</si>
  <si>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</si>
  <si>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</si>
  <si>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</si>
  <si>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</si>
  <si>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</si>
  <si>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</si>
  <si>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</si>
  <si>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</si>
  <si>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</si>
  <si>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</si>
  <si>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</si>
  <si>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</si>
  <si>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</si>
  <si>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</si>
  <si>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</si>
  <si>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</si>
  <si>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</si>
  <si>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</si>
  <si>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</si>
  <si>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</si>
  <si>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</si>
  <si>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</si>
  <si>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</si>
  <si>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</si>
  <si>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</si>
  <si>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</si>
  <si>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</si>
  <si>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</si>
  <si>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</si>
  <si>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</si>
  <si>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</si>
  <si>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</si>
  <si>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</si>
  <si>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</si>
  <si>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</si>
  <si>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</si>
  <si>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</si>
  <si>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</si>
  <si>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</si>
  <si>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</si>
  <si>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</si>
  <si>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</si>
  <si>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</si>
  <si>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</si>
  <si>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</si>
  <si>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</si>
  <si>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</si>
  <si>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</si>
  <si>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</si>
  <si>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</si>
  <si>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</si>
  <si>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</si>
  <si>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</si>
  <si>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</si>
  <si>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</si>
  <si>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</si>
  <si>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</si>
  <si>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</si>
  <si>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</si>
  <si>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</si>
  <si>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</si>
  <si>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</si>
  <si>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</si>
  <si>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</si>
  <si>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</si>
  <si>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</si>
  <si>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</si>
  <si>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</si>
  <si>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</si>
  <si>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</si>
  <si>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</si>
  <si>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</si>
  <si>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</si>
  <si>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</si>
  <si>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</si>
  <si>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</si>
  <si>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</si>
  <si>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</si>
  <si>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</si>
  <si>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</si>
  <si>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</si>
  <si>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</si>
  <si>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</si>
  <si>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</si>
  <si>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</si>
  <si>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</si>
  <si>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</si>
  <si>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</si>
  <si>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</si>
  <si>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</si>
  <si>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</si>
  <si>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</si>
  <si>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</si>
  <si>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</si>
  <si>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</si>
  <si>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</si>
  <si>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</si>
  <si>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</si>
  <si>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</si>
  <si>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</si>
  <si>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</si>
  <si>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</si>
  <si>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</si>
  <si>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</si>
  <si>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</si>
  <si>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</si>
  <si>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</si>
  <si>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</si>
  <si>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</si>
  <si>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</si>
  <si>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</si>
  <si>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</si>
  <si>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</si>
  <si>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</si>
  <si>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</si>
  <si>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</si>
  <si>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</si>
  <si>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</si>
  <si>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</si>
  <si>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</si>
  <si>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</si>
  <si>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</si>
  <si>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</si>
  <si>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</si>
  <si>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</si>
  <si>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</si>
  <si>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</si>
  <si>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</si>
  <si>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</si>
  <si>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</si>
  <si>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</si>
  <si>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</si>
  <si>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</si>
  <si>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</si>
  <si>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</si>
  <si>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</si>
  <si>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</si>
  <si>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</si>
  <si>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</si>
  <si>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</si>
  <si>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</si>
  <si>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</si>
  <si>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</si>
  <si>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</si>
  <si>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</si>
  <si>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</si>
  <si>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</si>
  <si>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</si>
  <si>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</si>
  <si>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</si>
  <si>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</si>
  <si>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</si>
  <si>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</si>
  <si>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</si>
  <si>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</si>
  <si>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</si>
  <si>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</si>
  <si>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</si>
  <si>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</si>
  <si>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</si>
  <si>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</si>
  <si>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</si>
  <si>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</si>
  <si>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</si>
  <si>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</si>
  <si>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</si>
  <si>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</si>
  <si>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</si>
  <si>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</si>
  <si>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</si>
  <si>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</si>
  <si>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</si>
  <si>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</si>
  <si>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</si>
  <si>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</si>
  <si>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</si>
  <si>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</si>
  <si>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</si>
  <si>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</si>
  <si>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</si>
  <si>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</si>
  <si>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</si>
  <si>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</si>
  <si>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</si>
  <si>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</si>
  <si>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</si>
  <si>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</si>
  <si>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</si>
  <si>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</si>
  <si>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</si>
  <si>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</si>
  <si>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</si>
  <si>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</si>
  <si>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</si>
  <si>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</si>
  <si>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</si>
  <si>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</si>
  <si>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</si>
  <si>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</si>
  <si>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</si>
  <si>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</si>
  <si>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</si>
  <si>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</si>
  <si>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</si>
  <si>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</si>
  <si>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</si>
  <si>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</si>
  <si>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</si>
  <si>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</si>
  <si>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</si>
  <si>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</si>
  <si>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</si>
  <si>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</si>
  <si>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</si>
  <si>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</si>
  <si>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</si>
  <si>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</si>
  <si>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</si>
  <si>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</si>
  <si>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</si>
  <si>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</si>
  <si>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</si>
  <si>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</si>
  <si>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</si>
  <si>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</si>
  <si>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</si>
  <si>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</si>
  <si>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</si>
  <si>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</si>
  <si>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</si>
  <si>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</si>
  <si>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</si>
  <si>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</si>
  <si>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</si>
  <si>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</si>
  <si>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</si>
  <si>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</si>
  <si>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</si>
  <si>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</si>
  <si>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</si>
  <si>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</si>
  <si>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</si>
  <si>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</si>
  <si>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</si>
  <si>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</si>
  <si>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</si>
  <si>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</si>
  <si>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</si>
  <si>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</si>
  <si>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</si>
  <si>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</si>
  <si>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</si>
  <si>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</si>
  <si>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</si>
  <si>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</si>
  <si>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</si>
  <si>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</si>
  <si>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</si>
  <si>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</si>
  <si>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</si>
  <si>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</si>
  <si>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</si>
  <si>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</si>
  <si>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</si>
  <si>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</si>
  <si>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</si>
  <si>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</si>
  <si>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</si>
  <si>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</si>
  <si>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</si>
  <si>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</si>
  <si>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</si>
  <si>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</si>
  <si>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</si>
  <si>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</si>
  <si>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</si>
  <si>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</si>
  <si>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</si>
  <si>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</si>
  <si>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</si>
  <si>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</si>
  <si>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</si>
  <si>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</si>
  <si>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</si>
  <si>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</si>
  <si>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</si>
  <si>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</si>
  <si>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</si>
  <si>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</si>
  <si>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</si>
  <si>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</si>
  <si>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</si>
  <si>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</si>
  <si>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</si>
  <si>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</si>
  <si>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</si>
  <si>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</si>
  <si>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</si>
  <si>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</si>
  <si>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</si>
  <si>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</si>
  <si>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</si>
  <si>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</si>
  <si>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</si>
  <si>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</si>
  <si>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</si>
  <si>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</si>
  <si>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</si>
  <si>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</si>
  <si>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</si>
  <si>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</si>
  <si>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</si>
  <si>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</si>
  <si>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</si>
  <si>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</si>
  <si>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</si>
  <si>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</si>
  <si>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</si>
  <si>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</si>
  <si>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</si>
  <si>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</si>
  <si>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</si>
  <si>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</si>
  <si>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</si>
  <si>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</si>
  <si>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</si>
  <si>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</si>
  <si>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</si>
  <si>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</si>
  <si>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</si>
  <si>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</si>
  <si>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</si>
  <si>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</si>
  <si>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</si>
  <si>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</si>
  <si>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</si>
  <si>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</si>
  <si>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</si>
  <si>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</si>
  <si>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</si>
  <si>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</si>
  <si>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</si>
  <si>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</si>
  <si>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</si>
  <si>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</si>
  <si>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</si>
  <si>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</si>
  <si>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</si>
  <si>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</si>
  <si>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</si>
  <si>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</si>
  <si>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</si>
  <si>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</si>
  <si>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</si>
  <si>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</si>
  <si>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</si>
  <si>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</si>
  <si>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</si>
  <si>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</si>
  <si>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</si>
  <si>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</si>
  <si>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</si>
  <si>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</si>
  <si>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</si>
  <si>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</si>
  <si>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</si>
  <si>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</si>
  <si>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</si>
  <si>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</si>
  <si>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</si>
  <si>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</si>
  <si>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</si>
  <si>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</si>
  <si>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</si>
  <si>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</si>
  <si>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</si>
  <si>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</si>
  <si>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</si>
  <si>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</si>
  <si>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</si>
  <si>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</si>
  <si>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</si>
  <si>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</si>
  <si>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</si>
  <si>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</si>
  <si>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</si>
  <si>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</si>
  <si>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</si>
  <si>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</si>
  <si>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</si>
  <si>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</si>
  <si>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</si>
  <si>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</si>
  <si>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</si>
  <si>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</si>
  <si>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</si>
  <si>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</si>
  <si>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</si>
  <si>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</si>
  <si>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</si>
  <si>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</si>
  <si>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</si>
  <si>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</si>
  <si>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</si>
  <si>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</si>
  <si>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</si>
  <si>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</si>
  <si>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</si>
  <si>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</si>
  <si>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</si>
  <si>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</si>
  <si>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</si>
  <si>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</si>
  <si>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</si>
  <si>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</si>
  <si>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</si>
  <si>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</si>
  <si>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</si>
  <si>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</si>
  <si>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</si>
  <si>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</si>
  <si>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</si>
  <si>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</si>
  <si>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</si>
  <si>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</si>
  <si>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</si>
  <si>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</si>
  <si>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</si>
  <si>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</si>
  <si>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</si>
  <si>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</si>
  <si>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</si>
  <si>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</si>
  <si>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</si>
  <si>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</si>
  <si>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</si>
  <si>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</si>
  <si>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</si>
  <si>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</si>
  <si>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</si>
  <si>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</si>
  <si>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</si>
  <si>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</si>
  <si>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</si>
  <si>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</si>
  <si>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</si>
  <si>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</si>
  <si>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</si>
  <si>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</si>
  <si>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</si>
  <si>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</si>
  <si>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</si>
  <si>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</si>
  <si>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</si>
  <si>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</si>
  <si>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</si>
  <si>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</si>
  <si>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</si>
  <si>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</si>
  <si>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</si>
  <si>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</si>
  <si>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</si>
  <si>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</si>
  <si>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</si>
  <si>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</si>
  <si>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</si>
  <si>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</si>
  <si>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</si>
  <si>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</si>
  <si>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</si>
  <si>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</si>
  <si>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</si>
  <si>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</si>
  <si>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</si>
  <si>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</si>
  <si>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</si>
  <si>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</si>
  <si>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</si>
  <si>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</si>
  <si>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</si>
  <si>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</si>
  <si>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</si>
  <si>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</si>
  <si>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</si>
  <si>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</si>
  <si>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</si>
  <si>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</si>
  <si>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</si>
  <si>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</si>
  <si>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</si>
  <si>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</si>
  <si>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</si>
  <si>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</si>
  <si>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</si>
  <si>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</si>
  <si>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</si>
  <si>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</si>
  <si>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</si>
  <si>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</si>
  <si>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</si>
  <si>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</si>
  <si>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</si>
  <si>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</si>
  <si>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</si>
  <si>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</si>
  <si>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</si>
  <si>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</si>
  <si>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</si>
  <si>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</si>
  <si>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</si>
  <si>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</si>
  <si>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</si>
  <si>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</si>
  <si>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</si>
  <si>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</si>
  <si>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</si>
  <si>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</si>
  <si>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</si>
  <si>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</si>
  <si>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</si>
  <si>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</si>
  <si>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</si>
  <si>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</si>
  <si>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</si>
  <si>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</si>
  <si>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</si>
  <si>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</si>
  <si>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</si>
  <si>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</si>
  <si>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</si>
  <si>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</si>
  <si>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</si>
  <si>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</si>
  <si>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</si>
  <si>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</si>
  <si>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</si>
  <si>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</si>
  <si>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</si>
  <si>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</si>
  <si>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</si>
  <si>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</si>
  <si>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</si>
  <si>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</si>
  <si>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</si>
  <si>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</si>
  <si>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</si>
  <si>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</si>
  <si>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</si>
  <si>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</si>
  <si>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</si>
  <si>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</si>
  <si>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</si>
  <si>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</si>
  <si>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</si>
  <si>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</si>
  <si>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</si>
  <si>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</si>
  <si>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</si>
  <si>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</si>
  <si>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</si>
  <si>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</si>
  <si>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</si>
  <si>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</si>
  <si>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</si>
  <si>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</si>
  <si>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</si>
  <si>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</si>
  <si>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</si>
  <si>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</si>
  <si>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</si>
  <si>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</si>
  <si>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</si>
  <si>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</si>
  <si>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</si>
  <si>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</si>
  <si>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</si>
  <si>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</si>
  <si>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</si>
  <si>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</si>
  <si>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</si>
  <si>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</si>
  <si>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</si>
  <si>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</si>
  <si>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</si>
  <si>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</si>
  <si>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</si>
  <si>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</si>
  <si>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</si>
  <si>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</si>
  <si>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</si>
  <si>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</si>
  <si>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</si>
  <si>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</si>
  <si>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</si>
  <si>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</si>
  <si>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</si>
  <si>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</si>
  <si>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</si>
  <si>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</si>
  <si>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</si>
  <si>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</si>
  <si>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</si>
  <si>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</si>
  <si>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</si>
  <si>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</si>
  <si>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</si>
  <si>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</si>
  <si>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</si>
  <si>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</si>
  <si>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</si>
  <si>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</si>
  <si>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</si>
  <si>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</si>
  <si>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</si>
  <si>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</si>
  <si>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</si>
  <si>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</si>
  <si>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</si>
  <si>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</si>
  <si>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</si>
  <si>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</si>
  <si>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</si>
  <si>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</si>
  <si>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</si>
  <si>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</si>
  <si>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</si>
  <si>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</si>
  <si>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</si>
  <si>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</si>
  <si>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</si>
  <si>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</si>
  <si>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</si>
  <si>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</si>
  <si>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</si>
  <si>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</si>
  <si>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</si>
  <si>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</si>
  <si>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</si>
  <si>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</si>
  <si>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</si>
  <si>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</si>
  <si>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</si>
  <si>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</si>
  <si>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</si>
  <si>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</si>
  <si>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</si>
  <si>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</si>
  <si>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</si>
  <si>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</si>
  <si>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</si>
  <si>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</si>
  <si>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</si>
  <si>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</si>
  <si>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</si>
  <si>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</si>
  <si>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</si>
  <si>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</si>
  <si>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</si>
  <si>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</si>
  <si>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</si>
  <si>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</si>
  <si>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</si>
  <si>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</si>
  <si>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</si>
  <si>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</si>
  <si>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</si>
  <si>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</si>
  <si>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</si>
  <si>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</si>
  <si>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</si>
  <si>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</si>
  <si>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</si>
  <si>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</si>
  <si>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</si>
  <si>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</si>
  <si>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</si>
  <si>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</si>
  <si>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</si>
  <si>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</si>
  <si>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</si>
  <si>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</si>
  <si>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</si>
  <si>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</si>
  <si>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</si>
  <si>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</si>
  <si>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</si>
  <si>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</si>
  <si>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</si>
  <si>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</si>
  <si>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</si>
  <si>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</si>
  <si>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</si>
  <si>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</si>
  <si>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</si>
  <si>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</si>
  <si>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</si>
  <si>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</si>
  <si>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</si>
  <si>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</si>
  <si>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</si>
  <si>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</si>
  <si>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</si>
  <si>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</si>
  <si>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</si>
  <si>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</si>
  <si>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</si>
  <si>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</si>
  <si>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</si>
  <si>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</si>
  <si>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</si>
  <si>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</si>
  <si>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</si>
  <si>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</si>
  <si>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</si>
  <si>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</si>
  <si>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</si>
  <si>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</si>
  <si>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</si>
  <si>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</si>
  <si>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</si>
  <si>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</si>
  <si>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</si>
  <si>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</si>
  <si>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</si>
  <si>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</si>
  <si>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</si>
  <si>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</si>
  <si>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</si>
  <si>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</si>
  <si>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</si>
  <si>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</si>
  <si>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</si>
  <si>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</si>
  <si>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</si>
  <si>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</si>
  <si>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>GRAVITON RESEARCH CAPITAL LLP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</si>
  <si>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</si>
  <si>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</si>
  <si>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</si>
  <si>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</si>
  <si>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</si>
  <si>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</si>
  <si>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</si>
  <si>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</si>
  <si>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</si>
  <si>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</si>
  <si>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</si>
  <si>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</si>
  <si>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</si>
  <si>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1810-1895</t>
  </si>
  <si>
    <t>2250-2310</t>
  </si>
  <si>
    <t>2450-2500</t>
  </si>
  <si>
    <t>1415-1425</t>
  </si>
  <si>
    <t>1470-1490</t>
  </si>
  <si>
    <t>Loss of Rs.48/-</t>
  </si>
  <si>
    <t>VEENA RAJESH SHAH</t>
  </si>
  <si>
    <t>GOPAIST</t>
  </si>
  <si>
    <t>HEERAISP</t>
  </si>
  <si>
    <t>MAYANK RASIKLAL KOTADIA</t>
  </si>
  <si>
    <t>1160-1180</t>
  </si>
  <si>
    <t>520-530</t>
  </si>
  <si>
    <t>BRANDBUCKT</t>
  </si>
  <si>
    <t>KCLINFRA</t>
  </si>
  <si>
    <t>TOPGAIN FINANCE PRIVATE LIMITED</t>
  </si>
  <si>
    <t>NITIN BAKSHI</t>
  </si>
  <si>
    <t>SANJAY B SHAH (HUF)</t>
  </si>
  <si>
    <t>AGRITECH</t>
  </si>
  <si>
    <t>Agri-Tech (India) Limited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</si>
  <si>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</si>
  <si>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</si>
  <si>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</si>
  <si>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</si>
  <si>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</si>
  <si>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</si>
  <si>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</si>
  <si>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</si>
  <si>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</si>
  <si>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</si>
  <si>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1118-1124</t>
  </si>
  <si>
    <t>NIFTY 17900 CE  FEB</t>
  </si>
  <si>
    <t>70-74</t>
  </si>
  <si>
    <t>28-30</t>
  </si>
  <si>
    <t xml:space="preserve">NIFTY 18050 CE FEB </t>
  </si>
  <si>
    <t>EUREKAI</t>
  </si>
  <si>
    <t>SONAMGOYAL</t>
  </si>
  <si>
    <t>BALDEVBHAI GOPALBHAI PATEL</t>
  </si>
  <si>
    <t>ASHOK HARENDRA THACKER</t>
  </si>
  <si>
    <t>JAYA VERMA</t>
  </si>
  <si>
    <t>SOFTRAKV</t>
  </si>
  <si>
    <t>SVPHOUSING</t>
  </si>
  <si>
    <t>GOYALALUM</t>
  </si>
  <si>
    <t>Goyal Aluminiums Limited</t>
  </si>
  <si>
    <t>SW CAPITAL PRIVATE LIMITED</t>
  </si>
  <si>
    <t>ECONO TRADING &amp; INVESTMENT PRIVATE LIMITED</t>
  </si>
  <si>
    <t>IZMO</t>
  </si>
  <si>
    <t>IZMO Limited</t>
  </si>
  <si>
    <t>B.W.TRADERS</t>
  </si>
  <si>
    <t>VAISHALI</t>
  </si>
  <si>
    <t>Vaishali Pharma Limited</t>
  </si>
  <si>
    <t>M/S. PRARTHANA ENTERPRISES</t>
  </si>
  <si>
    <t>281-288</t>
  </si>
  <si>
    <t>452.5-472.5</t>
  </si>
  <si>
    <t>1890-1930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</si>
  <si>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</si>
  <si>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</si>
  <si>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</si>
  <si>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</si>
  <si>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</si>
  <si>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</si>
  <si>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</si>
  <si>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</si>
  <si>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</si>
  <si>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</si>
  <si>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644-646</t>
  </si>
  <si>
    <t>630-620</t>
  </si>
  <si>
    <t>LT 2260 CE MAR</t>
  </si>
  <si>
    <t>47-49</t>
  </si>
  <si>
    <t>75-90</t>
  </si>
  <si>
    <t>ALFAVIO</t>
  </si>
  <si>
    <t>ANKIT GUPTA</t>
  </si>
  <si>
    <t>ALSTONE</t>
  </si>
  <si>
    <t>PASCHIM FINANCE &amp; CHIT FUND PVT LTD</t>
  </si>
  <si>
    <t>SARVESH SINGH</t>
  </si>
  <si>
    <t>ESHAMEDIA</t>
  </si>
  <si>
    <t>RAMAN SESHADRI IYER</t>
  </si>
  <si>
    <t>SHRIDHAR PARAMESHWARAN IYER</t>
  </si>
  <si>
    <t>GGENG</t>
  </si>
  <si>
    <t>JUST RIGHT LIFE LIMITED</t>
  </si>
  <si>
    <t>GLCL</t>
  </si>
  <si>
    <t>BHARATKUMAR DAHYABHAI PATEL</t>
  </si>
  <si>
    <t>PAVAN KUMAR</t>
  </si>
  <si>
    <t>ONKARA REDDY</t>
  </si>
  <si>
    <t>RAMA KRISHNA MITTINTI</t>
  </si>
  <si>
    <t>KALPANA ASHOK THACKER</t>
  </si>
  <si>
    <t>KRISHNA PADA SIKDAR</t>
  </si>
  <si>
    <t>JYOTI SINGH</t>
  </si>
  <si>
    <t>HETAL DAKSHESH SHAH</t>
  </si>
  <si>
    <t>ANIL KUMAR KESHARI</t>
  </si>
  <si>
    <t>INDONG</t>
  </si>
  <si>
    <t>CHANAKYA FINVEST PRIVATE LIMITED .</t>
  </si>
  <si>
    <t>ALOKE KUMAR AAYUSH KUMAR HUF</t>
  </si>
  <si>
    <t>LIFE LINE MARKETING PVT LTD.</t>
  </si>
  <si>
    <t>MULTIPLIER SHARE &amp; STOCK ADVISORS PRIVATE LIMITED</t>
  </si>
  <si>
    <t>NIKUNJ STOCK BROKERS LIMITED</t>
  </si>
  <si>
    <t>JETMALL</t>
  </si>
  <si>
    <t>SAPANA DEVENDRA RAJPUT</t>
  </si>
  <si>
    <t>BHAVIN Y MEHTA</t>
  </si>
  <si>
    <t>MILEFUR</t>
  </si>
  <si>
    <t>SUSHIL KUMAR JAIN</t>
  </si>
  <si>
    <t>KAMLESH NAVINCHANDRA SHAH</t>
  </si>
  <si>
    <t>VIVEK KUMAR BHAUKA</t>
  </si>
  <si>
    <t>SAIABHISHEKKEDARI</t>
  </si>
  <si>
    <t>SHIPRABATHLA</t>
  </si>
  <si>
    <t>NAVODAYENT</t>
  </si>
  <si>
    <t>AUMIT CAPITAL ADVISORS LIMITED</t>
  </si>
  <si>
    <t>SCANSTL</t>
  </si>
  <si>
    <t>CARRON INVESTMENTS PVT LTD</t>
  </si>
  <si>
    <t>FLORENCE SECURITIES PRIVATE LIMITED</t>
  </si>
  <si>
    <t>SOFCOM</t>
  </si>
  <si>
    <t>PRITI APURVBHAI SHAH</t>
  </si>
  <si>
    <t>URVASHI UMESHBHAI PATEL</t>
  </si>
  <si>
    <t>RASHMI JAIN</t>
  </si>
  <si>
    <t>STURDY</t>
  </si>
  <si>
    <t>GREENWAY ADVISORS PRIVATE LIMITED</t>
  </si>
  <si>
    <t>MADHUKAR SHETH</t>
  </si>
  <si>
    <t>SKSE SECURITIES LIMITED CORP CM/TM PROP A/C</t>
  </si>
  <si>
    <t>VISAGAR</t>
  </si>
  <si>
    <t>AKSHAY RAJENDRABHAI OSWAL</t>
  </si>
  <si>
    <t>SILVER LINE VENTURES PRIVATE LIMITED</t>
  </si>
  <si>
    <t>ASHWINI NIRAJ SINGH</t>
  </si>
  <si>
    <t>Lycos Internet Limited</t>
  </si>
  <si>
    <t>SAHITAY COMMOSALES LLP</t>
  </si>
  <si>
    <t>DCAL</t>
  </si>
  <si>
    <t>Dishman Carbo Amcis Ltd</t>
  </si>
  <si>
    <t>KSHITIJPOL</t>
  </si>
  <si>
    <t>Kshitij Polyline Limited</t>
  </si>
  <si>
    <t>ZENAB AIYUB YACOOBALI</t>
  </si>
  <si>
    <t>LRRPL</t>
  </si>
  <si>
    <t>Lead Rec And Rub Prod Ltd</t>
  </si>
  <si>
    <t>SELVAMURTHY  AKILANDESWARI</t>
  </si>
  <si>
    <t>MAGNUM</t>
  </si>
  <si>
    <t>Magnum Ventures Limited</t>
  </si>
  <si>
    <t>PIKESH MANGILAL JAIN</t>
  </si>
  <si>
    <t>MARSHALL</t>
  </si>
  <si>
    <t>Marshall Machines Ltd</t>
  </si>
  <si>
    <t>QE SECURITIES</t>
  </si>
  <si>
    <t>MEGASTAR</t>
  </si>
  <si>
    <t>Megastar Foods Limited</t>
  </si>
  <si>
    <t>PUNEET MITTAL HUF</t>
  </si>
  <si>
    <t>SECURCRED</t>
  </si>
  <si>
    <t>SecUR Credentials Limited</t>
  </si>
  <si>
    <t>PALAK INTERMEDIATES PRIVATE LIMITED</t>
  </si>
  <si>
    <t>Shilpa Medicare Ltd</t>
  </si>
  <si>
    <t>XTX MARKETS LLP</t>
  </si>
  <si>
    <t>SUULD</t>
  </si>
  <si>
    <t>Suumaya Industries Ltd</t>
  </si>
  <si>
    <t>L7 HITECH PRIVATE LIMITED</t>
  </si>
  <si>
    <t>TRU</t>
  </si>
  <si>
    <t>TruCap Finance Limited</t>
  </si>
  <si>
    <t>PACE STOCK BROKING SERVICES PVT LTD</t>
  </si>
  <si>
    <t>ZEELEARN</t>
  </si>
  <si>
    <t>Zee Learn Limited</t>
  </si>
  <si>
    <t>SANGAM COMMODITIES PVT LTD .</t>
  </si>
  <si>
    <t>PATEL-RE</t>
  </si>
  <si>
    <t>Patel Engineering Limited</t>
  </si>
  <si>
    <t>CANARA BANK</t>
  </si>
  <si>
    <t>PERFECT</t>
  </si>
  <si>
    <t>Perfect Infraengineer Ltd</t>
  </si>
  <si>
    <t>JATIN MANGESH DESHPANDE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</si>
</sst>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" fontId="37" fillId="21" borderId="22" xfId="0" applyNumberFormat="1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2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6" fontId="37" fillId="10" borderId="22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J18" sqref="J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17840.099999999999</v>
      </c>
      <c r="F11" s="32">
        <v>17857.7</v>
      </c>
      <c r="G11" s="33">
        <v>17783.400000000001</v>
      </c>
      <c r="H11" s="33">
        <v>17726.7</v>
      </c>
      <c r="I11" s="33">
        <v>17652.400000000001</v>
      </c>
      <c r="J11" s="33">
        <v>17914.400000000001</v>
      </c>
      <c r="K11" s="33">
        <v>17988.699999999997</v>
      </c>
      <c r="L11" s="33">
        <v>18045.400000000001</v>
      </c>
      <c r="M11" s="34">
        <v>17932</v>
      </c>
      <c r="N11" s="34">
        <v>17801</v>
      </c>
      <c r="O11" s="35">
        <v>11985650</v>
      </c>
      <c r="P11" s="36">
        <v>2.3146527807418157E-2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40711.199999999997</v>
      </c>
      <c r="F12" s="37">
        <v>40749.23333333333</v>
      </c>
      <c r="G12" s="38">
        <v>40512.666666666657</v>
      </c>
      <c r="H12" s="38">
        <v>40314.133333333324</v>
      </c>
      <c r="I12" s="38">
        <v>40077.566666666651</v>
      </c>
      <c r="J12" s="38">
        <v>40947.766666666663</v>
      </c>
      <c r="K12" s="38">
        <v>41184.333333333328</v>
      </c>
      <c r="L12" s="38">
        <v>41382.866666666669</v>
      </c>
      <c r="M12" s="28">
        <v>40985.800000000003</v>
      </c>
      <c r="N12" s="28">
        <v>40550.699999999997</v>
      </c>
      <c r="O12" s="39">
        <v>3225125</v>
      </c>
      <c r="P12" s="40">
        <v>-5.936009799775422E-2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18289.05</v>
      </c>
      <c r="F13" s="37">
        <v>18313.016666666666</v>
      </c>
      <c r="G13" s="38">
        <v>18230.033333333333</v>
      </c>
      <c r="H13" s="38">
        <v>18171.016666666666</v>
      </c>
      <c r="I13" s="38">
        <v>18088.033333333333</v>
      </c>
      <c r="J13" s="38">
        <v>18372.033333333333</v>
      </c>
      <c r="K13" s="38">
        <v>18455.016666666663</v>
      </c>
      <c r="L13" s="38">
        <v>18514.033333333333</v>
      </c>
      <c r="M13" s="28">
        <v>18396</v>
      </c>
      <c r="N13" s="28">
        <v>18254</v>
      </c>
      <c r="O13" s="39">
        <v>18960</v>
      </c>
      <c r="P13" s="40">
        <v>-0.11069418386491557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536.4</v>
      </c>
      <c r="F15" s="37">
        <v>540.58333333333326</v>
      </c>
      <c r="G15" s="38">
        <v>530.86666666666656</v>
      </c>
      <c r="H15" s="38">
        <v>525.33333333333326</v>
      </c>
      <c r="I15" s="38">
        <v>515.61666666666656</v>
      </c>
      <c r="J15" s="38">
        <v>546.11666666666656</v>
      </c>
      <c r="K15" s="38">
        <v>555.83333333333326</v>
      </c>
      <c r="L15" s="38">
        <v>561.36666666666656</v>
      </c>
      <c r="M15" s="28">
        <v>550.29999999999995</v>
      </c>
      <c r="N15" s="28">
        <v>535.04999999999995</v>
      </c>
      <c r="O15" s="39">
        <v>5853950</v>
      </c>
      <c r="P15" s="40">
        <v>3.7355023346889595E-2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3165.25</v>
      </c>
      <c r="F16" s="37">
        <v>3171.2999999999997</v>
      </c>
      <c r="G16" s="38">
        <v>3133.9499999999994</v>
      </c>
      <c r="H16" s="38">
        <v>3102.6499999999996</v>
      </c>
      <c r="I16" s="38">
        <v>3065.2999999999993</v>
      </c>
      <c r="J16" s="38">
        <v>3202.5999999999995</v>
      </c>
      <c r="K16" s="38">
        <v>3239.95</v>
      </c>
      <c r="L16" s="38">
        <v>3271.2499999999995</v>
      </c>
      <c r="M16" s="28">
        <v>3208.65</v>
      </c>
      <c r="N16" s="28">
        <v>3140</v>
      </c>
      <c r="O16" s="39">
        <v>1474750</v>
      </c>
      <c r="P16" s="40">
        <v>-3.421741977734119E-2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20056.55</v>
      </c>
      <c r="F17" s="37">
        <v>20088.166666666668</v>
      </c>
      <c r="G17" s="38">
        <v>19928.383333333335</v>
      </c>
      <c r="H17" s="38">
        <v>19800.216666666667</v>
      </c>
      <c r="I17" s="38">
        <v>19640.433333333334</v>
      </c>
      <c r="J17" s="38">
        <v>20216.333333333336</v>
      </c>
      <c r="K17" s="38">
        <v>20376.116666666669</v>
      </c>
      <c r="L17" s="38">
        <v>20504.283333333336</v>
      </c>
      <c r="M17" s="28">
        <v>20247.95</v>
      </c>
      <c r="N17" s="28">
        <v>19960</v>
      </c>
      <c r="O17" s="39">
        <v>48080</v>
      </c>
      <c r="P17" s="40">
        <v>-1.3945857260049221E-2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142.94999999999999</v>
      </c>
      <c r="F18" s="37">
        <v>143.26666666666668</v>
      </c>
      <c r="G18" s="38">
        <v>141.73333333333335</v>
      </c>
      <c r="H18" s="38">
        <v>140.51666666666668</v>
      </c>
      <c r="I18" s="38">
        <v>138.98333333333335</v>
      </c>
      <c r="J18" s="38">
        <v>144.48333333333335</v>
      </c>
      <c r="K18" s="38">
        <v>146.01666666666671</v>
      </c>
      <c r="L18" s="38">
        <v>147.23333333333335</v>
      </c>
      <c r="M18" s="28">
        <v>144.80000000000001</v>
      </c>
      <c r="N18" s="28">
        <v>142.05000000000001</v>
      </c>
      <c r="O18" s="39">
        <v>32896800</v>
      </c>
      <c r="P18" s="40">
        <v>2.214765100671141E-2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247</v>
      </c>
      <c r="F19" s="37">
        <v>250.81666666666669</v>
      </c>
      <c r="G19" s="38">
        <v>241.53333333333336</v>
      </c>
      <c r="H19" s="38">
        <v>236.06666666666666</v>
      </c>
      <c r="I19" s="38">
        <v>226.78333333333333</v>
      </c>
      <c r="J19" s="38">
        <v>256.28333333333342</v>
      </c>
      <c r="K19" s="38">
        <v>265.56666666666672</v>
      </c>
      <c r="L19" s="38">
        <v>271.03333333333342</v>
      </c>
      <c r="M19" s="28">
        <v>260.10000000000002</v>
      </c>
      <c r="N19" s="28">
        <v>245.35</v>
      </c>
      <c r="O19" s="39">
        <v>20563400</v>
      </c>
      <c r="P19" s="40">
        <v>3.5073943201151682E-2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1832.65</v>
      </c>
      <c r="F20" s="37">
        <v>1841.5833333333333</v>
      </c>
      <c r="G20" s="38">
        <v>1817.4166666666665</v>
      </c>
      <c r="H20" s="38">
        <v>1802.1833333333332</v>
      </c>
      <c r="I20" s="38">
        <v>1778.0166666666664</v>
      </c>
      <c r="J20" s="38">
        <v>1856.8166666666666</v>
      </c>
      <c r="K20" s="38">
        <v>1880.9833333333331</v>
      </c>
      <c r="L20" s="38">
        <v>1896.2166666666667</v>
      </c>
      <c r="M20" s="28">
        <v>1865.75</v>
      </c>
      <c r="N20" s="28">
        <v>1826.35</v>
      </c>
      <c r="O20" s="39">
        <v>4401750</v>
      </c>
      <c r="P20" s="40">
        <v>5.0231177578628919E-3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1572.85</v>
      </c>
      <c r="F21" s="37">
        <v>1593.8666666666668</v>
      </c>
      <c r="G21" s="38">
        <v>1540.7333333333336</v>
      </c>
      <c r="H21" s="38">
        <v>1508.6166666666668</v>
      </c>
      <c r="I21" s="38">
        <v>1455.4833333333336</v>
      </c>
      <c r="J21" s="38">
        <v>1625.9833333333336</v>
      </c>
      <c r="K21" s="38">
        <v>1679.1166666666668</v>
      </c>
      <c r="L21" s="38">
        <v>1711.2333333333336</v>
      </c>
      <c r="M21" s="28">
        <v>1647</v>
      </c>
      <c r="N21" s="28">
        <v>1561.75</v>
      </c>
      <c r="O21" s="39">
        <v>14314750</v>
      </c>
      <c r="P21" s="40">
        <v>5.9841557768481844E-2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582.54999999999995</v>
      </c>
      <c r="F22" s="37">
        <v>585.08333333333337</v>
      </c>
      <c r="G22" s="38">
        <v>576.16666666666674</v>
      </c>
      <c r="H22" s="38">
        <v>569.78333333333342</v>
      </c>
      <c r="I22" s="38">
        <v>560.86666666666679</v>
      </c>
      <c r="J22" s="38">
        <v>591.4666666666667</v>
      </c>
      <c r="K22" s="38">
        <v>600.38333333333344</v>
      </c>
      <c r="L22" s="38">
        <v>606.76666666666665</v>
      </c>
      <c r="M22" s="28">
        <v>594</v>
      </c>
      <c r="N22" s="28">
        <v>578.70000000000005</v>
      </c>
      <c r="O22" s="39">
        <v>52696875</v>
      </c>
      <c r="P22" s="40">
        <v>-3.0249007993559146E-2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3257.9</v>
      </c>
      <c r="F23" s="37">
        <v>3275.35</v>
      </c>
      <c r="G23" s="38">
        <v>3236.1</v>
      </c>
      <c r="H23" s="38">
        <v>3214.3</v>
      </c>
      <c r="I23" s="38">
        <v>3175.05</v>
      </c>
      <c r="J23" s="38">
        <v>3297.1499999999996</v>
      </c>
      <c r="K23" s="38">
        <v>3336.3999999999996</v>
      </c>
      <c r="L23" s="38">
        <v>3358.1999999999994</v>
      </c>
      <c r="M23" s="28">
        <v>3314.6</v>
      </c>
      <c r="N23" s="28">
        <v>3253.55</v>
      </c>
      <c r="O23" s="39">
        <v>739000</v>
      </c>
      <c r="P23" s="40">
        <v>-6.5266885909435871E-2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352.85</v>
      </c>
      <c r="F24" s="37">
        <v>357</v>
      </c>
      <c r="G24" s="38">
        <v>347.15</v>
      </c>
      <c r="H24" s="38">
        <v>341.45</v>
      </c>
      <c r="I24" s="38">
        <v>331.59999999999997</v>
      </c>
      <c r="J24" s="38">
        <v>362.7</v>
      </c>
      <c r="K24" s="38">
        <v>372.55</v>
      </c>
      <c r="L24" s="38">
        <v>378.25</v>
      </c>
      <c r="M24" s="28">
        <v>366.85</v>
      </c>
      <c r="N24" s="28">
        <v>351.3</v>
      </c>
      <c r="O24" s="39">
        <v>67878000</v>
      </c>
      <c r="P24" s="40">
        <v>1.5949135190473626E-2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4511.2</v>
      </c>
      <c r="F25" s="37">
        <v>4549.0666666666666</v>
      </c>
      <c r="G25" s="38">
        <v>4465.9333333333334</v>
      </c>
      <c r="H25" s="38">
        <v>4420.666666666667</v>
      </c>
      <c r="I25" s="38">
        <v>4337.5333333333338</v>
      </c>
      <c r="J25" s="38">
        <v>4594.333333333333</v>
      </c>
      <c r="K25" s="38">
        <v>4677.4666666666662</v>
      </c>
      <c r="L25" s="38">
        <v>4722.7333333333327</v>
      </c>
      <c r="M25" s="28">
        <v>4632.2</v>
      </c>
      <c r="N25" s="28">
        <v>4503.8</v>
      </c>
      <c r="O25" s="39">
        <v>1668500</v>
      </c>
      <c r="P25" s="40">
        <v>-4.7115933752141632E-2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329.3</v>
      </c>
      <c r="F26" s="37">
        <v>330.4666666666667</v>
      </c>
      <c r="G26" s="38">
        <v>326.33333333333337</v>
      </c>
      <c r="H26" s="38">
        <v>323.36666666666667</v>
      </c>
      <c r="I26" s="38">
        <v>319.23333333333335</v>
      </c>
      <c r="J26" s="38">
        <v>333.43333333333339</v>
      </c>
      <c r="K26" s="38">
        <v>337.56666666666672</v>
      </c>
      <c r="L26" s="38">
        <v>340.53333333333342</v>
      </c>
      <c r="M26" s="28">
        <v>334.6</v>
      </c>
      <c r="N26" s="28">
        <v>327.5</v>
      </c>
      <c r="O26" s="39">
        <v>13426000</v>
      </c>
      <c r="P26" s="40">
        <v>-8.4705320925793373E-2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147.6</v>
      </c>
      <c r="F27" s="37">
        <v>147.86666666666667</v>
      </c>
      <c r="G27" s="38">
        <v>146.88333333333335</v>
      </c>
      <c r="H27" s="38">
        <v>146.16666666666669</v>
      </c>
      <c r="I27" s="38">
        <v>145.18333333333337</v>
      </c>
      <c r="J27" s="38">
        <v>148.58333333333334</v>
      </c>
      <c r="K27" s="38">
        <v>149.56666666666669</v>
      </c>
      <c r="L27" s="38">
        <v>150.28333333333333</v>
      </c>
      <c r="M27" s="28">
        <v>148.85</v>
      </c>
      <c r="N27" s="28">
        <v>147.15</v>
      </c>
      <c r="O27" s="39">
        <v>75045000</v>
      </c>
      <c r="P27" s="40">
        <v>-2.3487312947299936E-2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2815.6</v>
      </c>
      <c r="F28" s="37">
        <v>2817.8833333333332</v>
      </c>
      <c r="G28" s="38">
        <v>2801.1166666666663</v>
      </c>
      <c r="H28" s="38">
        <v>2786.6333333333332</v>
      </c>
      <c r="I28" s="38">
        <v>2769.8666666666663</v>
      </c>
      <c r="J28" s="38">
        <v>2832.3666666666663</v>
      </c>
      <c r="K28" s="38">
        <v>2849.1333333333328</v>
      </c>
      <c r="L28" s="38">
        <v>2863.6166666666663</v>
      </c>
      <c r="M28" s="28">
        <v>2834.65</v>
      </c>
      <c r="N28" s="28">
        <v>2803.4</v>
      </c>
      <c r="O28" s="39">
        <v>7678200</v>
      </c>
      <c r="P28" s="40">
        <v>8.3422404129409006E-4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1943.15</v>
      </c>
      <c r="F29" s="37">
        <v>1934.8500000000001</v>
      </c>
      <c r="G29" s="38">
        <v>1904.8500000000004</v>
      </c>
      <c r="H29" s="38">
        <v>1866.5500000000002</v>
      </c>
      <c r="I29" s="38">
        <v>1836.5500000000004</v>
      </c>
      <c r="J29" s="38">
        <v>1973.1500000000003</v>
      </c>
      <c r="K29" s="38">
        <v>2003.1499999999999</v>
      </c>
      <c r="L29" s="38">
        <v>2041.4500000000003</v>
      </c>
      <c r="M29" s="28">
        <v>1964.85</v>
      </c>
      <c r="N29" s="28">
        <v>1896.55</v>
      </c>
      <c r="O29" s="39">
        <v>1914825</v>
      </c>
      <c r="P29" s="40">
        <v>-3.5461975342845273E-2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7188</v>
      </c>
      <c r="F30" s="37">
        <v>7191.6500000000005</v>
      </c>
      <c r="G30" s="38">
        <v>7066.5500000000011</v>
      </c>
      <c r="H30" s="38">
        <v>6945.1</v>
      </c>
      <c r="I30" s="38">
        <v>6820.0000000000009</v>
      </c>
      <c r="J30" s="38">
        <v>7313.1000000000013</v>
      </c>
      <c r="K30" s="38">
        <v>7438.2000000000016</v>
      </c>
      <c r="L30" s="38">
        <v>7559.6500000000015</v>
      </c>
      <c r="M30" s="28">
        <v>7316.75</v>
      </c>
      <c r="N30" s="28">
        <v>7070.2</v>
      </c>
      <c r="O30" s="39">
        <v>197400</v>
      </c>
      <c r="P30" s="40">
        <v>6.171843485276321E-2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605.9</v>
      </c>
      <c r="F31" s="37">
        <v>605.73333333333335</v>
      </c>
      <c r="G31" s="38">
        <v>599.86666666666667</v>
      </c>
      <c r="H31" s="38">
        <v>593.83333333333337</v>
      </c>
      <c r="I31" s="38">
        <v>587.9666666666667</v>
      </c>
      <c r="J31" s="38">
        <v>611.76666666666665</v>
      </c>
      <c r="K31" s="38">
        <v>617.63333333333344</v>
      </c>
      <c r="L31" s="38">
        <v>623.66666666666663</v>
      </c>
      <c r="M31" s="28">
        <v>611.6</v>
      </c>
      <c r="N31" s="28">
        <v>599.70000000000005</v>
      </c>
      <c r="O31" s="39">
        <v>11836000</v>
      </c>
      <c r="P31" s="40">
        <v>1.413760603204524E-2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460.55</v>
      </c>
      <c r="F32" s="37">
        <v>462.4666666666667</v>
      </c>
      <c r="G32" s="38">
        <v>457.58333333333337</v>
      </c>
      <c r="H32" s="38">
        <v>454.61666666666667</v>
      </c>
      <c r="I32" s="38">
        <v>449.73333333333335</v>
      </c>
      <c r="J32" s="38">
        <v>465.43333333333339</v>
      </c>
      <c r="K32" s="38">
        <v>470.31666666666672</v>
      </c>
      <c r="L32" s="38">
        <v>473.28333333333342</v>
      </c>
      <c r="M32" s="28">
        <v>467.35</v>
      </c>
      <c r="N32" s="28">
        <v>459.5</v>
      </c>
      <c r="O32" s="39">
        <v>17036000</v>
      </c>
      <c r="P32" s="40">
        <v>1.6346498031261186E-2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844.4</v>
      </c>
      <c r="F33" s="37">
        <v>843.61666666666667</v>
      </c>
      <c r="G33" s="38">
        <v>839.58333333333337</v>
      </c>
      <c r="H33" s="38">
        <v>834.76666666666665</v>
      </c>
      <c r="I33" s="38">
        <v>830.73333333333335</v>
      </c>
      <c r="J33" s="38">
        <v>848.43333333333339</v>
      </c>
      <c r="K33" s="38">
        <v>852.4666666666667</v>
      </c>
      <c r="L33" s="38">
        <v>857.28333333333342</v>
      </c>
      <c r="M33" s="28">
        <v>847.65</v>
      </c>
      <c r="N33" s="28">
        <v>838.8</v>
      </c>
      <c r="O33" s="39">
        <v>51056400</v>
      </c>
      <c r="P33" s="40">
        <v>1.0761628735686797E-2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3839.45</v>
      </c>
      <c r="F34" s="37">
        <v>3861.5333333333333</v>
      </c>
      <c r="G34" s="38">
        <v>3803.0666666666666</v>
      </c>
      <c r="H34" s="38">
        <v>3766.6833333333334</v>
      </c>
      <c r="I34" s="38">
        <v>3708.2166666666667</v>
      </c>
      <c r="J34" s="38">
        <v>3897.9166666666665</v>
      </c>
      <c r="K34" s="38">
        <v>3956.3833333333328</v>
      </c>
      <c r="L34" s="38">
        <v>3992.7666666666664</v>
      </c>
      <c r="M34" s="28">
        <v>3920</v>
      </c>
      <c r="N34" s="28">
        <v>3825.15</v>
      </c>
      <c r="O34" s="39">
        <v>1581750</v>
      </c>
      <c r="P34" s="40">
        <v>-1.6935985083903045E-2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1393.3</v>
      </c>
      <c r="F35" s="37">
        <v>1396.6000000000001</v>
      </c>
      <c r="G35" s="38">
        <v>1385.2000000000003</v>
      </c>
      <c r="H35" s="38">
        <v>1377.1000000000001</v>
      </c>
      <c r="I35" s="38">
        <v>1365.7000000000003</v>
      </c>
      <c r="J35" s="38">
        <v>1404.7000000000003</v>
      </c>
      <c r="K35" s="38">
        <v>1416.1000000000004</v>
      </c>
      <c r="L35" s="38">
        <v>1424.2000000000003</v>
      </c>
      <c r="M35" s="28">
        <v>1408</v>
      </c>
      <c r="N35" s="28">
        <v>1388.5</v>
      </c>
      <c r="O35" s="39">
        <v>9963500</v>
      </c>
      <c r="P35" s="40">
        <v>-7.965350724349082E-3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6373.7</v>
      </c>
      <c r="F36" s="37">
        <v>6376.8499999999995</v>
      </c>
      <c r="G36" s="38">
        <v>6347.7499999999991</v>
      </c>
      <c r="H36" s="38">
        <v>6321.7999999999993</v>
      </c>
      <c r="I36" s="38">
        <v>6292.6999999999989</v>
      </c>
      <c r="J36" s="38">
        <v>6402.7999999999993</v>
      </c>
      <c r="K36" s="38">
        <v>6431.9</v>
      </c>
      <c r="L36" s="38">
        <v>6457.8499999999995</v>
      </c>
      <c r="M36" s="28">
        <v>6405.95</v>
      </c>
      <c r="N36" s="28">
        <v>6350.9</v>
      </c>
      <c r="O36" s="39">
        <v>4625500</v>
      </c>
      <c r="P36" s="40">
        <v>-1.0058855002675227E-2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2057.5500000000002</v>
      </c>
      <c r="F37" s="37">
        <v>2071.7166666666667</v>
      </c>
      <c r="G37" s="38">
        <v>2038.4333333333334</v>
      </c>
      <c r="H37" s="38">
        <v>2019.3166666666666</v>
      </c>
      <c r="I37" s="38">
        <v>1986.0333333333333</v>
      </c>
      <c r="J37" s="38">
        <v>2090.8333333333335</v>
      </c>
      <c r="K37" s="38">
        <v>2124.1166666666672</v>
      </c>
      <c r="L37" s="38">
        <v>2143.2333333333336</v>
      </c>
      <c r="M37" s="28">
        <v>2105</v>
      </c>
      <c r="N37" s="28">
        <v>2052.6</v>
      </c>
      <c r="O37" s="39">
        <v>1849800</v>
      </c>
      <c r="P37" s="40">
        <v>-2.6216045483259634E-2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372</v>
      </c>
      <c r="F38" s="37">
        <v>373.84999999999997</v>
      </c>
      <c r="G38" s="38">
        <v>368.39999999999992</v>
      </c>
      <c r="H38" s="38">
        <v>364.79999999999995</v>
      </c>
      <c r="I38" s="38">
        <v>359.34999999999991</v>
      </c>
      <c r="J38" s="38">
        <v>377.44999999999993</v>
      </c>
      <c r="K38" s="38">
        <v>382.9</v>
      </c>
      <c r="L38" s="38">
        <v>386.49999999999994</v>
      </c>
      <c r="M38" s="28">
        <v>379.3</v>
      </c>
      <c r="N38" s="28">
        <v>370.25</v>
      </c>
      <c r="O38" s="39">
        <v>6804800</v>
      </c>
      <c r="P38" s="40">
        <v>-5.2361853832442067E-2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229.7</v>
      </c>
      <c r="F39" s="37">
        <v>231.58333333333334</v>
      </c>
      <c r="G39" s="38">
        <v>227.16666666666669</v>
      </c>
      <c r="H39" s="38">
        <v>224.63333333333335</v>
      </c>
      <c r="I39" s="38">
        <v>220.2166666666667</v>
      </c>
      <c r="J39" s="38">
        <v>234.11666666666667</v>
      </c>
      <c r="K39" s="38">
        <v>238.53333333333336</v>
      </c>
      <c r="L39" s="38">
        <v>241.06666666666666</v>
      </c>
      <c r="M39" s="28">
        <v>236</v>
      </c>
      <c r="N39" s="28">
        <v>229.05</v>
      </c>
      <c r="O39" s="39">
        <v>39636000</v>
      </c>
      <c r="P39" s="40">
        <v>-8.4654178674351578E-3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160.1</v>
      </c>
      <c r="F40" s="37">
        <v>161.38333333333333</v>
      </c>
      <c r="G40" s="38">
        <v>158.36666666666665</v>
      </c>
      <c r="H40" s="38">
        <v>156.63333333333333</v>
      </c>
      <c r="I40" s="38">
        <v>153.61666666666665</v>
      </c>
      <c r="J40" s="38">
        <v>163.11666666666665</v>
      </c>
      <c r="K40" s="38">
        <v>166.1333333333333</v>
      </c>
      <c r="L40" s="38">
        <v>167.86666666666665</v>
      </c>
      <c r="M40" s="28">
        <v>164.4</v>
      </c>
      <c r="N40" s="28">
        <v>159.65</v>
      </c>
      <c r="O40" s="39">
        <v>115660350</v>
      </c>
      <c r="P40" s="40">
        <v>2.9685953856569969E-2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1415.8</v>
      </c>
      <c r="F41" s="37">
        <v>1423.1000000000001</v>
      </c>
      <c r="G41" s="38">
        <v>1404.4000000000003</v>
      </c>
      <c r="H41" s="38">
        <v>1393.0000000000002</v>
      </c>
      <c r="I41" s="38">
        <v>1374.3000000000004</v>
      </c>
      <c r="J41" s="38">
        <v>1434.5000000000002</v>
      </c>
      <c r="K41" s="38">
        <v>1453.2</v>
      </c>
      <c r="L41" s="38">
        <v>1464.6000000000001</v>
      </c>
      <c r="M41" s="28">
        <v>1441.8</v>
      </c>
      <c r="N41" s="28">
        <v>1411.7</v>
      </c>
      <c r="O41" s="39">
        <v>2838825</v>
      </c>
      <c r="P41" s="40">
        <v>-3.0340033815517566E-2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95.65</v>
      </c>
      <c r="F42" s="37">
        <v>95.533333333333346</v>
      </c>
      <c r="G42" s="38">
        <v>94.766666666666694</v>
      </c>
      <c r="H42" s="38">
        <v>93.883333333333354</v>
      </c>
      <c r="I42" s="38">
        <v>93.116666666666703</v>
      </c>
      <c r="J42" s="38">
        <v>96.416666666666686</v>
      </c>
      <c r="K42" s="38">
        <v>97.183333333333337</v>
      </c>
      <c r="L42" s="38">
        <v>98.066666666666677</v>
      </c>
      <c r="M42" s="28">
        <v>96.3</v>
      </c>
      <c r="N42" s="28">
        <v>94.65</v>
      </c>
      <c r="O42" s="39">
        <v>104418300</v>
      </c>
      <c r="P42" s="40">
        <v>2.2608016076811434E-2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571.85</v>
      </c>
      <c r="F43" s="37">
        <v>570.13333333333333</v>
      </c>
      <c r="G43" s="38">
        <v>566.86666666666667</v>
      </c>
      <c r="H43" s="38">
        <v>561.88333333333333</v>
      </c>
      <c r="I43" s="38">
        <v>558.61666666666667</v>
      </c>
      <c r="J43" s="38">
        <v>575.11666666666667</v>
      </c>
      <c r="K43" s="38">
        <v>578.38333333333333</v>
      </c>
      <c r="L43" s="38">
        <v>583.36666666666667</v>
      </c>
      <c r="M43" s="28">
        <v>573.4</v>
      </c>
      <c r="N43" s="28">
        <v>565.15</v>
      </c>
      <c r="O43" s="39">
        <v>7681300</v>
      </c>
      <c r="P43" s="40">
        <v>3.6207152396497994E-2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856.35</v>
      </c>
      <c r="F44" s="37">
        <v>860.91666666666663</v>
      </c>
      <c r="G44" s="38">
        <v>850.0333333333333</v>
      </c>
      <c r="H44" s="38">
        <v>843.7166666666667</v>
      </c>
      <c r="I44" s="38">
        <v>832.83333333333337</v>
      </c>
      <c r="J44" s="38">
        <v>867.23333333333323</v>
      </c>
      <c r="K44" s="38">
        <v>878.11666666666667</v>
      </c>
      <c r="L44" s="38">
        <v>884.43333333333317</v>
      </c>
      <c r="M44" s="28">
        <v>871.8</v>
      </c>
      <c r="N44" s="28">
        <v>854.6</v>
      </c>
      <c r="O44" s="39">
        <v>7631000</v>
      </c>
      <c r="P44" s="40">
        <v>-1.1016070502851218E-2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780.2</v>
      </c>
      <c r="F45" s="37">
        <v>782.7833333333333</v>
      </c>
      <c r="G45" s="38">
        <v>776.76666666666665</v>
      </c>
      <c r="H45" s="38">
        <v>773.33333333333337</v>
      </c>
      <c r="I45" s="38">
        <v>767.31666666666672</v>
      </c>
      <c r="J45" s="38">
        <v>786.21666666666658</v>
      </c>
      <c r="K45" s="38">
        <v>792.23333333333323</v>
      </c>
      <c r="L45" s="38">
        <v>795.66666666666652</v>
      </c>
      <c r="M45" s="28">
        <v>788.8</v>
      </c>
      <c r="N45" s="28">
        <v>779.35</v>
      </c>
      <c r="O45" s="39">
        <v>45096500</v>
      </c>
      <c r="P45" s="40">
        <v>-1.8525410412273083E-2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70.650000000000006</v>
      </c>
      <c r="F46" s="37">
        <v>71.216666666666669</v>
      </c>
      <c r="G46" s="38">
        <v>69.833333333333343</v>
      </c>
      <c r="H46" s="38">
        <v>69.01666666666668</v>
      </c>
      <c r="I46" s="38">
        <v>67.633333333333354</v>
      </c>
      <c r="J46" s="38">
        <v>72.033333333333331</v>
      </c>
      <c r="K46" s="38">
        <v>73.416666666666657</v>
      </c>
      <c r="L46" s="38">
        <v>74.23333333333332</v>
      </c>
      <c r="M46" s="28">
        <v>72.599999999999994</v>
      </c>
      <c r="N46" s="28">
        <v>70.400000000000006</v>
      </c>
      <c r="O46" s="39">
        <v>79359000</v>
      </c>
      <c r="P46" s="40">
        <v>-6.14677759841053E-2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227</v>
      </c>
      <c r="F47" s="37">
        <v>227.25</v>
      </c>
      <c r="G47" s="38">
        <v>225.5</v>
      </c>
      <c r="H47" s="38">
        <v>224</v>
      </c>
      <c r="I47" s="38">
        <v>222.25</v>
      </c>
      <c r="J47" s="38">
        <v>228.75</v>
      </c>
      <c r="K47" s="38">
        <v>230.5</v>
      </c>
      <c r="L47" s="38">
        <v>232</v>
      </c>
      <c r="M47" s="28">
        <v>229</v>
      </c>
      <c r="N47" s="28">
        <v>225.75</v>
      </c>
      <c r="O47" s="39">
        <v>34787500</v>
      </c>
      <c r="P47" s="40">
        <v>-3.6440084092501754E-2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18239.95</v>
      </c>
      <c r="F48" s="37">
        <v>18154.149999999998</v>
      </c>
      <c r="G48" s="38">
        <v>17958.299999999996</v>
      </c>
      <c r="H48" s="38">
        <v>17676.649999999998</v>
      </c>
      <c r="I48" s="38">
        <v>17480.799999999996</v>
      </c>
      <c r="J48" s="38">
        <v>18435.799999999996</v>
      </c>
      <c r="K48" s="38">
        <v>18631.649999999994</v>
      </c>
      <c r="L48" s="38">
        <v>18913.299999999996</v>
      </c>
      <c r="M48" s="28">
        <v>18350</v>
      </c>
      <c r="N48" s="28">
        <v>17872.5</v>
      </c>
      <c r="O48" s="39">
        <v>152350</v>
      </c>
      <c r="P48" s="40">
        <v>1.6005335111703902E-2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323.05</v>
      </c>
      <c r="F49" s="37">
        <v>324.61666666666662</v>
      </c>
      <c r="G49" s="38">
        <v>320.48333333333323</v>
      </c>
      <c r="H49" s="38">
        <v>317.91666666666663</v>
      </c>
      <c r="I49" s="38">
        <v>313.78333333333325</v>
      </c>
      <c r="J49" s="38">
        <v>327.18333333333322</v>
      </c>
      <c r="K49" s="38">
        <v>331.31666666666655</v>
      </c>
      <c r="L49" s="38">
        <v>333.88333333333321</v>
      </c>
      <c r="M49" s="28">
        <v>328.75</v>
      </c>
      <c r="N49" s="28">
        <v>322.05</v>
      </c>
      <c r="O49" s="39">
        <v>16167600</v>
      </c>
      <c r="P49" s="40">
        <v>6.273806856374636E-3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4504.3</v>
      </c>
      <c r="F50" s="37">
        <v>4494.8166666666666</v>
      </c>
      <c r="G50" s="38">
        <v>4467.1833333333334</v>
      </c>
      <c r="H50" s="38">
        <v>4430.0666666666666</v>
      </c>
      <c r="I50" s="38">
        <v>4402.4333333333334</v>
      </c>
      <c r="J50" s="38">
        <v>4531.9333333333334</v>
      </c>
      <c r="K50" s="38">
        <v>4559.5666666666666</v>
      </c>
      <c r="L50" s="38">
        <v>4596.6833333333334</v>
      </c>
      <c r="M50" s="28">
        <v>4522.45</v>
      </c>
      <c r="N50" s="28">
        <v>4457.7</v>
      </c>
      <c r="O50" s="39">
        <v>1554200</v>
      </c>
      <c r="P50" s="40">
        <v>8.1733264141152055E-3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286.8</v>
      </c>
      <c r="F51" s="37">
        <v>289.00000000000006</v>
      </c>
      <c r="G51" s="38">
        <v>283.90000000000009</v>
      </c>
      <c r="H51" s="38">
        <v>281.00000000000006</v>
      </c>
      <c r="I51" s="38">
        <v>275.90000000000009</v>
      </c>
      <c r="J51" s="38">
        <v>291.90000000000009</v>
      </c>
      <c r="K51" s="38">
        <v>297.00000000000011</v>
      </c>
      <c r="L51" s="38">
        <v>299.90000000000009</v>
      </c>
      <c r="M51" s="28">
        <v>294.10000000000002</v>
      </c>
      <c r="N51" s="28">
        <v>286.10000000000002</v>
      </c>
      <c r="O51" s="39">
        <v>9152000</v>
      </c>
      <c r="P51" s="40">
        <v>-3.2762629465229336E-2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279.75</v>
      </c>
      <c r="F52" s="37">
        <v>282.76666666666665</v>
      </c>
      <c r="G52" s="38">
        <v>276.18333333333328</v>
      </c>
      <c r="H52" s="38">
        <v>272.61666666666662</v>
      </c>
      <c r="I52" s="38">
        <v>266.03333333333325</v>
      </c>
      <c r="J52" s="38">
        <v>286.33333333333331</v>
      </c>
      <c r="K52" s="38">
        <v>292.91666666666669</v>
      </c>
      <c r="L52" s="38">
        <v>296.48333333333335</v>
      </c>
      <c r="M52" s="28">
        <v>289.35000000000002</v>
      </c>
      <c r="N52" s="28">
        <v>279.2</v>
      </c>
      <c r="O52" s="39">
        <v>45867600</v>
      </c>
      <c r="P52" s="40">
        <v>5.1823416506717852E-2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578.9</v>
      </c>
      <c r="F53" s="37">
        <v>583.68333333333328</v>
      </c>
      <c r="G53" s="38">
        <v>571.16666666666652</v>
      </c>
      <c r="H53" s="38">
        <v>563.43333333333328</v>
      </c>
      <c r="I53" s="38">
        <v>550.91666666666652</v>
      </c>
      <c r="J53" s="38">
        <v>591.41666666666652</v>
      </c>
      <c r="K53" s="38">
        <v>603.93333333333317</v>
      </c>
      <c r="L53" s="38">
        <v>611.66666666666652</v>
      </c>
      <c r="M53" s="28">
        <v>596.20000000000005</v>
      </c>
      <c r="N53" s="28">
        <v>575.95000000000005</v>
      </c>
      <c r="O53" s="39">
        <v>3053700</v>
      </c>
      <c r="P53" s="40">
        <v>-3.8167938931297708E-3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286.45</v>
      </c>
      <c r="F54" s="37">
        <v>288.33333333333331</v>
      </c>
      <c r="G54" s="38">
        <v>284.21666666666664</v>
      </c>
      <c r="H54" s="38">
        <v>281.98333333333335</v>
      </c>
      <c r="I54" s="38">
        <v>277.86666666666667</v>
      </c>
      <c r="J54" s="38">
        <v>290.56666666666661</v>
      </c>
      <c r="K54" s="38">
        <v>294.68333333333328</v>
      </c>
      <c r="L54" s="38">
        <v>296.91666666666657</v>
      </c>
      <c r="M54" s="28">
        <v>292.45</v>
      </c>
      <c r="N54" s="28">
        <v>286.10000000000002</v>
      </c>
      <c r="O54" s="39">
        <v>5502000</v>
      </c>
      <c r="P54" s="40">
        <v>-2.8344370860927153E-2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772.55</v>
      </c>
      <c r="F55" s="37">
        <v>773.31666666666661</v>
      </c>
      <c r="G55" s="38">
        <v>768.68333333333317</v>
      </c>
      <c r="H55" s="38">
        <v>764.81666666666661</v>
      </c>
      <c r="I55" s="38">
        <v>760.18333333333317</v>
      </c>
      <c r="J55" s="38">
        <v>777.18333333333317</v>
      </c>
      <c r="K55" s="38">
        <v>781.81666666666661</v>
      </c>
      <c r="L55" s="38">
        <v>785.68333333333317</v>
      </c>
      <c r="M55" s="28">
        <v>777.95</v>
      </c>
      <c r="N55" s="28">
        <v>769.45</v>
      </c>
      <c r="O55" s="39">
        <v>11873750</v>
      </c>
      <c r="P55" s="40">
        <v>-1.9002375296912115E-2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967.25</v>
      </c>
      <c r="F56" s="37">
        <v>969.70000000000016</v>
      </c>
      <c r="G56" s="38">
        <v>961.50000000000034</v>
      </c>
      <c r="H56" s="38">
        <v>955.75000000000023</v>
      </c>
      <c r="I56" s="38">
        <v>947.55000000000041</v>
      </c>
      <c r="J56" s="38">
        <v>975.45000000000027</v>
      </c>
      <c r="K56" s="38">
        <v>983.65000000000009</v>
      </c>
      <c r="L56" s="38">
        <v>989.4000000000002</v>
      </c>
      <c r="M56" s="28">
        <v>977.9</v>
      </c>
      <c r="N56" s="28">
        <v>963.95</v>
      </c>
      <c r="O56" s="39">
        <v>9542650</v>
      </c>
      <c r="P56" s="40">
        <v>-3.2489785158824308E-2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214.7</v>
      </c>
      <c r="F57" s="37">
        <v>216.06666666666663</v>
      </c>
      <c r="G57" s="38">
        <v>212.78333333333327</v>
      </c>
      <c r="H57" s="38">
        <v>210.86666666666665</v>
      </c>
      <c r="I57" s="38">
        <v>207.58333333333329</v>
      </c>
      <c r="J57" s="38">
        <v>217.98333333333326</v>
      </c>
      <c r="K57" s="38">
        <v>221.26666666666662</v>
      </c>
      <c r="L57" s="38">
        <v>223.18333333333325</v>
      </c>
      <c r="M57" s="28">
        <v>219.35</v>
      </c>
      <c r="N57" s="28">
        <v>214.15</v>
      </c>
      <c r="O57" s="39">
        <v>46809000</v>
      </c>
      <c r="P57" s="40">
        <v>0.10291934685799109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4338.55</v>
      </c>
      <c r="F58" s="37">
        <v>4341.5</v>
      </c>
      <c r="G58" s="38">
        <v>4293</v>
      </c>
      <c r="H58" s="38">
        <v>4247.45</v>
      </c>
      <c r="I58" s="38">
        <v>4198.95</v>
      </c>
      <c r="J58" s="38">
        <v>4387.05</v>
      </c>
      <c r="K58" s="38">
        <v>4435.55</v>
      </c>
      <c r="L58" s="38">
        <v>4481.1000000000004</v>
      </c>
      <c r="M58" s="28">
        <v>4390</v>
      </c>
      <c r="N58" s="28">
        <v>4295.95</v>
      </c>
      <c r="O58" s="39">
        <v>1445400</v>
      </c>
      <c r="P58" s="40">
        <v>-7.5239923224568142E-2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1457.3</v>
      </c>
      <c r="F59" s="37">
        <v>1455.6833333333334</v>
      </c>
      <c r="G59" s="38">
        <v>1447.5666666666668</v>
      </c>
      <c r="H59" s="38">
        <v>1437.8333333333335</v>
      </c>
      <c r="I59" s="38">
        <v>1429.7166666666669</v>
      </c>
      <c r="J59" s="38">
        <v>1465.4166666666667</v>
      </c>
      <c r="K59" s="38">
        <v>1473.5333333333335</v>
      </c>
      <c r="L59" s="38">
        <v>1483.2666666666667</v>
      </c>
      <c r="M59" s="28">
        <v>1463.8</v>
      </c>
      <c r="N59" s="28">
        <v>1445.95</v>
      </c>
      <c r="O59" s="39">
        <v>2331000</v>
      </c>
      <c r="P59" s="40">
        <v>3.2078103207810321E-2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595.6</v>
      </c>
      <c r="F60" s="37">
        <v>599.88333333333333</v>
      </c>
      <c r="G60" s="38">
        <v>589.4666666666667</v>
      </c>
      <c r="H60" s="38">
        <v>583.33333333333337</v>
      </c>
      <c r="I60" s="38">
        <v>572.91666666666674</v>
      </c>
      <c r="J60" s="38">
        <v>606.01666666666665</v>
      </c>
      <c r="K60" s="38">
        <v>616.43333333333339</v>
      </c>
      <c r="L60" s="38">
        <v>622.56666666666661</v>
      </c>
      <c r="M60" s="28">
        <v>610.29999999999995</v>
      </c>
      <c r="N60" s="28">
        <v>593.75</v>
      </c>
      <c r="O60" s="39">
        <v>10609000</v>
      </c>
      <c r="P60" s="40">
        <v>3.5024390243902442E-2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902.7</v>
      </c>
      <c r="F61" s="37">
        <v>904.31666666666661</v>
      </c>
      <c r="G61" s="38">
        <v>898.43333333333317</v>
      </c>
      <c r="H61" s="38">
        <v>894.16666666666652</v>
      </c>
      <c r="I61" s="38">
        <v>888.28333333333308</v>
      </c>
      <c r="J61" s="38">
        <v>908.58333333333326</v>
      </c>
      <c r="K61" s="38">
        <v>914.4666666666667</v>
      </c>
      <c r="L61" s="38">
        <v>918.73333333333335</v>
      </c>
      <c r="M61" s="28">
        <v>910.2</v>
      </c>
      <c r="N61" s="28">
        <v>900.05</v>
      </c>
      <c r="O61" s="39">
        <v>2002000</v>
      </c>
      <c r="P61" s="40">
        <v>-4.6984338553815397E-2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295.85000000000002</v>
      </c>
      <c r="F62" s="37">
        <v>295.86666666666667</v>
      </c>
      <c r="G62" s="38">
        <v>293.58333333333337</v>
      </c>
      <c r="H62" s="38">
        <v>291.31666666666672</v>
      </c>
      <c r="I62" s="38">
        <v>289.03333333333342</v>
      </c>
      <c r="J62" s="38">
        <v>298.13333333333333</v>
      </c>
      <c r="K62" s="38">
        <v>300.41666666666663</v>
      </c>
      <c r="L62" s="38">
        <v>302.68333333333328</v>
      </c>
      <c r="M62" s="28">
        <v>298.14999999999998</v>
      </c>
      <c r="N62" s="28">
        <v>293.60000000000002</v>
      </c>
      <c r="O62" s="39">
        <v>7306500</v>
      </c>
      <c r="P62" s="40">
        <v>6.8210004133939647E-3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135.44999999999999</v>
      </c>
      <c r="F63" s="37">
        <v>136.23333333333332</v>
      </c>
      <c r="G63" s="38">
        <v>134.26666666666665</v>
      </c>
      <c r="H63" s="38">
        <v>133.08333333333334</v>
      </c>
      <c r="I63" s="38">
        <v>131.11666666666667</v>
      </c>
      <c r="J63" s="38">
        <v>137.41666666666663</v>
      </c>
      <c r="K63" s="38">
        <v>139.38333333333327</v>
      </c>
      <c r="L63" s="38">
        <v>140.56666666666661</v>
      </c>
      <c r="M63" s="28">
        <v>138.19999999999999</v>
      </c>
      <c r="N63" s="28">
        <v>135.05000000000001</v>
      </c>
      <c r="O63" s="39">
        <v>14655000</v>
      </c>
      <c r="P63" s="40">
        <v>2.5901295064753239E-2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1581.2</v>
      </c>
      <c r="F64" s="37">
        <v>1590.4166666666667</v>
      </c>
      <c r="G64" s="38">
        <v>1568.8333333333335</v>
      </c>
      <c r="H64" s="38">
        <v>1556.4666666666667</v>
      </c>
      <c r="I64" s="38">
        <v>1534.8833333333334</v>
      </c>
      <c r="J64" s="38">
        <v>1602.7833333333335</v>
      </c>
      <c r="K64" s="38">
        <v>1624.366666666667</v>
      </c>
      <c r="L64" s="38">
        <v>1636.7333333333336</v>
      </c>
      <c r="M64" s="28">
        <v>1612</v>
      </c>
      <c r="N64" s="28">
        <v>1578.05</v>
      </c>
      <c r="O64" s="39">
        <v>3354000</v>
      </c>
      <c r="P64" s="40">
        <v>-7.457386363636364E-3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535.45000000000005</v>
      </c>
      <c r="F65" s="37">
        <v>535.26666666666665</v>
      </c>
      <c r="G65" s="38">
        <v>533.13333333333333</v>
      </c>
      <c r="H65" s="38">
        <v>530.81666666666672</v>
      </c>
      <c r="I65" s="38">
        <v>528.68333333333339</v>
      </c>
      <c r="J65" s="38">
        <v>537.58333333333326</v>
      </c>
      <c r="K65" s="38">
        <v>539.71666666666647</v>
      </c>
      <c r="L65" s="38">
        <v>542.03333333333319</v>
      </c>
      <c r="M65" s="28">
        <v>537.4</v>
      </c>
      <c r="N65" s="28">
        <v>532.95000000000005</v>
      </c>
      <c r="O65" s="39">
        <v>11507500</v>
      </c>
      <c r="P65" s="40">
        <v>-2.478813559322034E-2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1911.05</v>
      </c>
      <c r="F66" s="37">
        <v>1923.9833333333333</v>
      </c>
      <c r="G66" s="38">
        <v>1886.0666666666666</v>
      </c>
      <c r="H66" s="38">
        <v>1861.0833333333333</v>
      </c>
      <c r="I66" s="38">
        <v>1823.1666666666665</v>
      </c>
      <c r="J66" s="38">
        <v>1948.9666666666667</v>
      </c>
      <c r="K66" s="38">
        <v>1986.8833333333332</v>
      </c>
      <c r="L66" s="38">
        <v>2011.8666666666668</v>
      </c>
      <c r="M66" s="28">
        <v>1961.9</v>
      </c>
      <c r="N66" s="28">
        <v>1899</v>
      </c>
      <c r="O66" s="39">
        <v>1883500</v>
      </c>
      <c r="P66" s="40">
        <v>-1.0607265977194379E-3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1805.7</v>
      </c>
      <c r="F67" s="37">
        <v>1819.5833333333333</v>
      </c>
      <c r="G67" s="38">
        <v>1788.2166666666665</v>
      </c>
      <c r="H67" s="38">
        <v>1770.7333333333331</v>
      </c>
      <c r="I67" s="38">
        <v>1739.3666666666663</v>
      </c>
      <c r="J67" s="38">
        <v>1837.0666666666666</v>
      </c>
      <c r="K67" s="38">
        <v>1868.4333333333334</v>
      </c>
      <c r="L67" s="38">
        <v>1885.9166666666667</v>
      </c>
      <c r="M67" s="28">
        <v>1850.95</v>
      </c>
      <c r="N67" s="28">
        <v>1802.1</v>
      </c>
      <c r="O67" s="39">
        <v>1646750</v>
      </c>
      <c r="P67" s="40">
        <v>-8.8556800885568013E-2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192.25</v>
      </c>
      <c r="F68" s="37">
        <v>194.13333333333335</v>
      </c>
      <c r="G68" s="38">
        <v>189.91666666666671</v>
      </c>
      <c r="H68" s="38">
        <v>187.58333333333337</v>
      </c>
      <c r="I68" s="38">
        <v>183.36666666666673</v>
      </c>
      <c r="J68" s="38">
        <v>196.4666666666667</v>
      </c>
      <c r="K68" s="38">
        <v>200.68333333333334</v>
      </c>
      <c r="L68" s="38">
        <v>203.01666666666668</v>
      </c>
      <c r="M68" s="28">
        <v>198.35</v>
      </c>
      <c r="N68" s="28">
        <v>191.8</v>
      </c>
      <c r="O68" s="39">
        <v>19418000</v>
      </c>
      <c r="P68" s="40">
        <v>1.7458920187793426E-2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2917.15</v>
      </c>
      <c r="F69" s="37">
        <v>2908.9833333333336</v>
      </c>
      <c r="G69" s="38">
        <v>2890.0666666666671</v>
      </c>
      <c r="H69" s="38">
        <v>2862.9833333333336</v>
      </c>
      <c r="I69" s="38">
        <v>2844.0666666666671</v>
      </c>
      <c r="J69" s="38">
        <v>2936.0666666666671</v>
      </c>
      <c r="K69" s="38">
        <v>2954.9833333333331</v>
      </c>
      <c r="L69" s="38">
        <v>2982.0666666666671</v>
      </c>
      <c r="M69" s="28">
        <v>2927.9</v>
      </c>
      <c r="N69" s="28">
        <v>2881.9</v>
      </c>
      <c r="O69" s="39">
        <v>3620700</v>
      </c>
      <c r="P69" s="40">
        <v>-1.7782556552665316E-3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2725.15</v>
      </c>
      <c r="F70" s="37">
        <v>2719.7833333333333</v>
      </c>
      <c r="G70" s="38">
        <v>2701.6166666666668</v>
      </c>
      <c r="H70" s="38">
        <v>2678.0833333333335</v>
      </c>
      <c r="I70" s="38">
        <v>2659.916666666667</v>
      </c>
      <c r="J70" s="38">
        <v>2743.3166666666666</v>
      </c>
      <c r="K70" s="38">
        <v>2761.4833333333336</v>
      </c>
      <c r="L70" s="38">
        <v>2785.0166666666664</v>
      </c>
      <c r="M70" s="28">
        <v>2737.95</v>
      </c>
      <c r="N70" s="28">
        <v>2696.25</v>
      </c>
      <c r="O70" s="39">
        <v>1207375</v>
      </c>
      <c r="P70" s="40">
        <v>-7.6400841461082419E-2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357.9</v>
      </c>
      <c r="F71" s="37">
        <v>360.33333333333331</v>
      </c>
      <c r="G71" s="38">
        <v>354.56666666666661</v>
      </c>
      <c r="H71" s="38">
        <v>351.23333333333329</v>
      </c>
      <c r="I71" s="38">
        <v>345.46666666666658</v>
      </c>
      <c r="J71" s="38">
        <v>363.66666666666663</v>
      </c>
      <c r="K71" s="38">
        <v>369.43333333333339</v>
      </c>
      <c r="L71" s="38">
        <v>372.76666666666665</v>
      </c>
      <c r="M71" s="28">
        <v>366.1</v>
      </c>
      <c r="N71" s="28">
        <v>357</v>
      </c>
      <c r="O71" s="39">
        <v>45950850</v>
      </c>
      <c r="P71" s="40">
        <v>-1.1477350166780244E-3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4488.6499999999996</v>
      </c>
      <c r="F72" s="37">
        <v>4486.2666666666664</v>
      </c>
      <c r="G72" s="38">
        <v>4468.333333333333</v>
      </c>
      <c r="H72" s="38">
        <v>4448.0166666666664</v>
      </c>
      <c r="I72" s="38">
        <v>4430.083333333333</v>
      </c>
      <c r="J72" s="38">
        <v>4506.583333333333</v>
      </c>
      <c r="K72" s="38">
        <v>4524.5166666666673</v>
      </c>
      <c r="L72" s="38">
        <v>4544.833333333333</v>
      </c>
      <c r="M72" s="28">
        <v>4504.2</v>
      </c>
      <c r="N72" s="28">
        <v>4465.95</v>
      </c>
      <c r="O72" s="39">
        <v>2207750</v>
      </c>
      <c r="P72" s="40">
        <v>-6.3572433192686361E-3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3276.7</v>
      </c>
      <c r="F73" s="37">
        <v>3276.7333333333336</v>
      </c>
      <c r="G73" s="38">
        <v>3251.5666666666671</v>
      </c>
      <c r="H73" s="38">
        <v>3226.4333333333334</v>
      </c>
      <c r="I73" s="38">
        <v>3201.2666666666669</v>
      </c>
      <c r="J73" s="38">
        <v>3301.8666666666672</v>
      </c>
      <c r="K73" s="38">
        <v>3327.0333333333333</v>
      </c>
      <c r="L73" s="38">
        <v>3352.1666666666674</v>
      </c>
      <c r="M73" s="28">
        <v>3301.9</v>
      </c>
      <c r="N73" s="28">
        <v>3251.6</v>
      </c>
      <c r="O73" s="39">
        <v>3257975</v>
      </c>
      <c r="P73" s="40">
        <v>-2.7274152254558755E-2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2102.9</v>
      </c>
      <c r="F74" s="37">
        <v>2103.2833333333333</v>
      </c>
      <c r="G74" s="38">
        <v>2083.6666666666665</v>
      </c>
      <c r="H74" s="38">
        <v>2064.4333333333334</v>
      </c>
      <c r="I74" s="38">
        <v>2044.8166666666666</v>
      </c>
      <c r="J74" s="38">
        <v>2122.5166666666664</v>
      </c>
      <c r="K74" s="38">
        <v>2142.1333333333332</v>
      </c>
      <c r="L74" s="38">
        <v>2161.3666666666663</v>
      </c>
      <c r="M74" s="28">
        <v>2122.9</v>
      </c>
      <c r="N74" s="28">
        <v>2084.0500000000002</v>
      </c>
      <c r="O74" s="39">
        <v>1094775</v>
      </c>
      <c r="P74" s="40">
        <v>-7.7190542420027819E-2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177.55</v>
      </c>
      <c r="F75" s="37">
        <v>177.69999999999996</v>
      </c>
      <c r="G75" s="38">
        <v>176.54999999999993</v>
      </c>
      <c r="H75" s="38">
        <v>175.54999999999995</v>
      </c>
      <c r="I75" s="38">
        <v>174.39999999999992</v>
      </c>
      <c r="J75" s="38">
        <v>178.69999999999993</v>
      </c>
      <c r="K75" s="38">
        <v>179.84999999999997</v>
      </c>
      <c r="L75" s="38">
        <v>180.84999999999994</v>
      </c>
      <c r="M75" s="28">
        <v>178.85</v>
      </c>
      <c r="N75" s="28">
        <v>176.7</v>
      </c>
      <c r="O75" s="39">
        <v>22316400</v>
      </c>
      <c r="P75" s="40">
        <v>-2.5161188866173925E-2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127.3</v>
      </c>
      <c r="F76" s="37">
        <v>126.88333333333333</v>
      </c>
      <c r="G76" s="38">
        <v>125.31666666666666</v>
      </c>
      <c r="H76" s="38">
        <v>123.33333333333334</v>
      </c>
      <c r="I76" s="38">
        <v>121.76666666666668</v>
      </c>
      <c r="J76" s="38">
        <v>128.86666666666665</v>
      </c>
      <c r="K76" s="38">
        <v>130.43333333333331</v>
      </c>
      <c r="L76" s="38">
        <v>132.41666666666663</v>
      </c>
      <c r="M76" s="28">
        <v>128.44999999999999</v>
      </c>
      <c r="N76" s="28">
        <v>124.9</v>
      </c>
      <c r="O76" s="39">
        <v>81635000</v>
      </c>
      <c r="P76" s="40">
        <v>2.0947973986993496E-2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118.2</v>
      </c>
      <c r="F77" s="37">
        <v>118.80000000000001</v>
      </c>
      <c r="G77" s="38">
        <v>117.20000000000002</v>
      </c>
      <c r="H77" s="38">
        <v>116.2</v>
      </c>
      <c r="I77" s="38">
        <v>114.60000000000001</v>
      </c>
      <c r="J77" s="38">
        <v>119.80000000000003</v>
      </c>
      <c r="K77" s="38">
        <v>121.40000000000002</v>
      </c>
      <c r="L77" s="38">
        <v>122.40000000000003</v>
      </c>
      <c r="M77" s="28">
        <v>120.4</v>
      </c>
      <c r="N77" s="28">
        <v>117.8</v>
      </c>
      <c r="O77" s="39">
        <v>18402800</v>
      </c>
      <c r="P77" s="40">
        <v>3.5703833772314897E-2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95.4</v>
      </c>
      <c r="F78" s="37">
        <v>95.899999999999991</v>
      </c>
      <c r="G78" s="38">
        <v>94.799999999999983</v>
      </c>
      <c r="H78" s="38">
        <v>94.199999999999989</v>
      </c>
      <c r="I78" s="38">
        <v>93.09999999999998</v>
      </c>
      <c r="J78" s="38">
        <v>96.499999999999986</v>
      </c>
      <c r="K78" s="38">
        <v>97.59999999999998</v>
      </c>
      <c r="L78" s="38">
        <v>98.199999999999989</v>
      </c>
      <c r="M78" s="28">
        <v>97</v>
      </c>
      <c r="N78" s="28">
        <v>95.3</v>
      </c>
      <c r="O78" s="39">
        <v>59255400</v>
      </c>
      <c r="P78" s="40">
        <v>5.5410691003911342E-2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435.7</v>
      </c>
      <c r="F79" s="37">
        <v>434.93333333333339</v>
      </c>
      <c r="G79" s="38">
        <v>430.86666666666679</v>
      </c>
      <c r="H79" s="38">
        <v>426.03333333333342</v>
      </c>
      <c r="I79" s="38">
        <v>421.96666666666681</v>
      </c>
      <c r="J79" s="38">
        <v>439.76666666666677</v>
      </c>
      <c r="K79" s="38">
        <v>443.83333333333337</v>
      </c>
      <c r="L79" s="38">
        <v>448.66666666666674</v>
      </c>
      <c r="M79" s="28">
        <v>439</v>
      </c>
      <c r="N79" s="28">
        <v>430.1</v>
      </c>
      <c r="O79" s="39">
        <v>5575250</v>
      </c>
      <c r="P79" s="40">
        <v>5.5738605161998904E-2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38.950000000000003</v>
      </c>
      <c r="F80" s="37">
        <v>39.083333333333336</v>
      </c>
      <c r="G80" s="38">
        <v>38.716666666666669</v>
      </c>
      <c r="H80" s="38">
        <v>38.483333333333334</v>
      </c>
      <c r="I80" s="38">
        <v>38.116666666666667</v>
      </c>
      <c r="J80" s="38">
        <v>39.31666666666667</v>
      </c>
      <c r="K80" s="38">
        <v>39.68333333333333</v>
      </c>
      <c r="L80" s="38">
        <v>39.916666666666671</v>
      </c>
      <c r="M80" s="28">
        <v>39.450000000000003</v>
      </c>
      <c r="N80" s="28">
        <v>38.85</v>
      </c>
      <c r="O80" s="39">
        <v>142222500</v>
      </c>
      <c r="P80" s="40">
        <v>1.6891891891891893E-2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547.75</v>
      </c>
      <c r="F81" s="37">
        <v>551.65</v>
      </c>
      <c r="G81" s="38">
        <v>542.25</v>
      </c>
      <c r="H81" s="38">
        <v>536.75</v>
      </c>
      <c r="I81" s="38">
        <v>527.35</v>
      </c>
      <c r="J81" s="38">
        <v>557.15</v>
      </c>
      <c r="K81" s="38">
        <v>566.54999999999984</v>
      </c>
      <c r="L81" s="38">
        <v>572.04999999999995</v>
      </c>
      <c r="M81" s="28">
        <v>561.04999999999995</v>
      </c>
      <c r="N81" s="28">
        <v>546.15</v>
      </c>
      <c r="O81" s="39">
        <v>7586800</v>
      </c>
      <c r="P81" s="40">
        <v>-1.1517615176151762E-2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937.05</v>
      </c>
      <c r="F82" s="37">
        <v>937.88333333333321</v>
      </c>
      <c r="G82" s="38">
        <v>927.46666666666647</v>
      </c>
      <c r="H82" s="38">
        <v>917.88333333333321</v>
      </c>
      <c r="I82" s="38">
        <v>907.46666666666647</v>
      </c>
      <c r="J82" s="38">
        <v>947.46666666666647</v>
      </c>
      <c r="K82" s="38">
        <v>957.88333333333321</v>
      </c>
      <c r="L82" s="38">
        <v>967.46666666666647</v>
      </c>
      <c r="M82" s="28">
        <v>948.3</v>
      </c>
      <c r="N82" s="28">
        <v>928.3</v>
      </c>
      <c r="O82" s="39">
        <v>5755000</v>
      </c>
      <c r="P82" s="40">
        <v>-4.7027653585030638E-2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1143.45</v>
      </c>
      <c r="F83" s="37">
        <v>1148.2</v>
      </c>
      <c r="G83" s="38">
        <v>1136.45</v>
      </c>
      <c r="H83" s="38">
        <v>1129.45</v>
      </c>
      <c r="I83" s="38">
        <v>1117.7</v>
      </c>
      <c r="J83" s="38">
        <v>1155.2</v>
      </c>
      <c r="K83" s="38">
        <v>1166.95</v>
      </c>
      <c r="L83" s="38">
        <v>1173.95</v>
      </c>
      <c r="M83" s="28">
        <v>1159.95</v>
      </c>
      <c r="N83" s="28">
        <v>1141.2</v>
      </c>
      <c r="O83" s="39">
        <v>4770625</v>
      </c>
      <c r="P83" s="40">
        <v>1.924997729955507E-2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285.89999999999998</v>
      </c>
      <c r="F84" s="37">
        <v>287.05</v>
      </c>
      <c r="G84" s="38">
        <v>284.25</v>
      </c>
      <c r="H84" s="38">
        <v>282.59999999999997</v>
      </c>
      <c r="I84" s="38">
        <v>279.79999999999995</v>
      </c>
      <c r="J84" s="38">
        <v>288.70000000000005</v>
      </c>
      <c r="K84" s="38">
        <v>291.50000000000011</v>
      </c>
      <c r="L84" s="38">
        <v>293.15000000000009</v>
      </c>
      <c r="M84" s="28">
        <v>289.85000000000002</v>
      </c>
      <c r="N84" s="28">
        <v>285.39999999999998</v>
      </c>
      <c r="O84" s="39">
        <v>7962000</v>
      </c>
      <c r="P84" s="40">
        <v>-2.402549644520716E-2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1635.8</v>
      </c>
      <c r="F85" s="37">
        <v>1642.1833333333334</v>
      </c>
      <c r="G85" s="38">
        <v>1623.8166666666668</v>
      </c>
      <c r="H85" s="38">
        <v>1611.8333333333335</v>
      </c>
      <c r="I85" s="38">
        <v>1593.4666666666669</v>
      </c>
      <c r="J85" s="38">
        <v>1654.1666666666667</v>
      </c>
      <c r="K85" s="38">
        <v>1672.5333333333335</v>
      </c>
      <c r="L85" s="38">
        <v>1684.5166666666667</v>
      </c>
      <c r="M85" s="28">
        <v>1660.55</v>
      </c>
      <c r="N85" s="28">
        <v>1630.2</v>
      </c>
      <c r="O85" s="39">
        <v>9099575</v>
      </c>
      <c r="P85" s="40">
        <v>-5.8124448596190773E-3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505.95</v>
      </c>
      <c r="F86" s="37">
        <v>504.68333333333334</v>
      </c>
      <c r="G86" s="38">
        <v>499.06666666666666</v>
      </c>
      <c r="H86" s="38">
        <v>492.18333333333334</v>
      </c>
      <c r="I86" s="38">
        <v>486.56666666666666</v>
      </c>
      <c r="J86" s="38">
        <v>511.56666666666666</v>
      </c>
      <c r="K86" s="38">
        <v>517.18333333333339</v>
      </c>
      <c r="L86" s="38">
        <v>524.06666666666661</v>
      </c>
      <c r="M86" s="28">
        <v>510.3</v>
      </c>
      <c r="N86" s="28">
        <v>497.8</v>
      </c>
      <c r="O86" s="39">
        <v>3550000</v>
      </c>
      <c r="P86" s="40">
        <v>-0.17489831493317839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2625.25</v>
      </c>
      <c r="F87" s="37">
        <v>2621.6166666666663</v>
      </c>
      <c r="G87" s="38">
        <v>2589.3333333333326</v>
      </c>
      <c r="H87" s="38">
        <v>2553.4166666666661</v>
      </c>
      <c r="I87" s="38">
        <v>2521.1333333333323</v>
      </c>
      <c r="J87" s="38">
        <v>2657.5333333333328</v>
      </c>
      <c r="K87" s="38">
        <v>2689.8166666666666</v>
      </c>
      <c r="L87" s="38">
        <v>2725.7333333333331</v>
      </c>
      <c r="M87" s="28">
        <v>2653.9</v>
      </c>
      <c r="N87" s="28">
        <v>2585.6999999999998</v>
      </c>
      <c r="O87" s="39">
        <v>3505200</v>
      </c>
      <c r="P87" s="40">
        <v>8.5974532949158841E-2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1218.5</v>
      </c>
      <c r="F88" s="37">
        <v>1219.1666666666667</v>
      </c>
      <c r="G88" s="38">
        <v>1212.8333333333335</v>
      </c>
      <c r="H88" s="38">
        <v>1207.1666666666667</v>
      </c>
      <c r="I88" s="38">
        <v>1200.8333333333335</v>
      </c>
      <c r="J88" s="38">
        <v>1224.8333333333335</v>
      </c>
      <c r="K88" s="38">
        <v>1231.166666666667</v>
      </c>
      <c r="L88" s="38">
        <v>1236.8333333333335</v>
      </c>
      <c r="M88" s="28">
        <v>1225.5</v>
      </c>
      <c r="N88" s="28">
        <v>1213.5</v>
      </c>
      <c r="O88" s="39">
        <v>4705500</v>
      </c>
      <c r="P88" s="40">
        <v>-3.1690503138182939E-2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1104.1500000000001</v>
      </c>
      <c r="F89" s="37">
        <v>1108.9166666666667</v>
      </c>
      <c r="G89" s="38">
        <v>1097.3333333333335</v>
      </c>
      <c r="H89" s="38">
        <v>1090.5166666666667</v>
      </c>
      <c r="I89" s="38">
        <v>1078.9333333333334</v>
      </c>
      <c r="J89" s="38">
        <v>1115.7333333333336</v>
      </c>
      <c r="K89" s="38">
        <v>1127.3166666666671</v>
      </c>
      <c r="L89" s="38">
        <v>1134.1333333333337</v>
      </c>
      <c r="M89" s="28">
        <v>1120.5</v>
      </c>
      <c r="N89" s="28">
        <v>1102.0999999999999</v>
      </c>
      <c r="O89" s="39">
        <v>12666500</v>
      </c>
      <c r="P89" s="40">
        <v>3.8987138263665594E-2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2668.65</v>
      </c>
      <c r="F90" s="37">
        <v>2671.8333333333335</v>
      </c>
      <c r="G90" s="38">
        <v>2654.2166666666672</v>
      </c>
      <c r="H90" s="38">
        <v>2639.7833333333338</v>
      </c>
      <c r="I90" s="38">
        <v>2622.1666666666674</v>
      </c>
      <c r="J90" s="38">
        <v>2686.2666666666669</v>
      </c>
      <c r="K90" s="38">
        <v>2703.8833333333328</v>
      </c>
      <c r="L90" s="38">
        <v>2718.3166666666666</v>
      </c>
      <c r="M90" s="28">
        <v>2689.45</v>
      </c>
      <c r="N90" s="28">
        <v>2657.4</v>
      </c>
      <c r="O90" s="39">
        <v>23067000</v>
      </c>
      <c r="P90" s="40">
        <v>2.3317096542362054E-2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1837.15</v>
      </c>
      <c r="F91" s="37">
        <v>1848.6166666666668</v>
      </c>
      <c r="G91" s="38">
        <v>1822.2333333333336</v>
      </c>
      <c r="H91" s="38">
        <v>1807.3166666666668</v>
      </c>
      <c r="I91" s="38">
        <v>1780.9333333333336</v>
      </c>
      <c r="J91" s="38">
        <v>1863.5333333333335</v>
      </c>
      <c r="K91" s="38">
        <v>1889.9166666666667</v>
      </c>
      <c r="L91" s="38">
        <v>1904.8333333333335</v>
      </c>
      <c r="M91" s="28">
        <v>1875</v>
      </c>
      <c r="N91" s="28">
        <v>1833.7</v>
      </c>
      <c r="O91" s="39">
        <v>2248500</v>
      </c>
      <c r="P91" s="40">
        <v>3.7944882980196645E-2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1646.9</v>
      </c>
      <c r="F92" s="37">
        <v>1647.8500000000001</v>
      </c>
      <c r="G92" s="38">
        <v>1636.4500000000003</v>
      </c>
      <c r="H92" s="38">
        <v>1626.0000000000002</v>
      </c>
      <c r="I92" s="38">
        <v>1614.6000000000004</v>
      </c>
      <c r="J92" s="38">
        <v>1658.3000000000002</v>
      </c>
      <c r="K92" s="38">
        <v>1669.7000000000003</v>
      </c>
      <c r="L92" s="38">
        <v>1680.15</v>
      </c>
      <c r="M92" s="28">
        <v>1659.25</v>
      </c>
      <c r="N92" s="28">
        <v>1637.4</v>
      </c>
      <c r="O92" s="39">
        <v>62239100</v>
      </c>
      <c r="P92" s="40">
        <v>8.9516574831933517E-3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502.05</v>
      </c>
      <c r="F93" s="37">
        <v>506.26666666666665</v>
      </c>
      <c r="G93" s="38">
        <v>496.98333333333335</v>
      </c>
      <c r="H93" s="38">
        <v>491.91666666666669</v>
      </c>
      <c r="I93" s="38">
        <v>482.63333333333338</v>
      </c>
      <c r="J93" s="38">
        <v>511.33333333333331</v>
      </c>
      <c r="K93" s="38">
        <v>520.61666666666656</v>
      </c>
      <c r="L93" s="38">
        <v>525.68333333333328</v>
      </c>
      <c r="M93" s="28">
        <v>515.54999999999995</v>
      </c>
      <c r="N93" s="28">
        <v>501.2</v>
      </c>
      <c r="O93" s="39">
        <v>22554400</v>
      </c>
      <c r="P93" s="40">
        <v>3.0973451327433628E-2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2520.85</v>
      </c>
      <c r="F94" s="37">
        <v>2527.6166666666668</v>
      </c>
      <c r="G94" s="38">
        <v>2511.9833333333336</v>
      </c>
      <c r="H94" s="38">
        <v>2503.1166666666668</v>
      </c>
      <c r="I94" s="38">
        <v>2487.4833333333336</v>
      </c>
      <c r="J94" s="38">
        <v>2536.4833333333336</v>
      </c>
      <c r="K94" s="38">
        <v>2552.1166666666668</v>
      </c>
      <c r="L94" s="38">
        <v>2560.9833333333336</v>
      </c>
      <c r="M94" s="28">
        <v>2543.25</v>
      </c>
      <c r="N94" s="28">
        <v>2518.75</v>
      </c>
      <c r="O94" s="39">
        <v>2853000</v>
      </c>
      <c r="P94" s="40">
        <v>-8.0270793036750485E-2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431.85</v>
      </c>
      <c r="F95" s="37">
        <v>433.65000000000003</v>
      </c>
      <c r="G95" s="38">
        <v>428.30000000000007</v>
      </c>
      <c r="H95" s="38">
        <v>424.75000000000006</v>
      </c>
      <c r="I95" s="38">
        <v>419.40000000000009</v>
      </c>
      <c r="J95" s="38">
        <v>437.20000000000005</v>
      </c>
      <c r="K95" s="38">
        <v>442.55000000000007</v>
      </c>
      <c r="L95" s="38">
        <v>446.1</v>
      </c>
      <c r="M95" s="28">
        <v>439</v>
      </c>
      <c r="N95" s="28">
        <v>430.1</v>
      </c>
      <c r="O95" s="39">
        <v>27245400</v>
      </c>
      <c r="P95" s="40">
        <v>-2.4022066198595787E-2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103.55</v>
      </c>
      <c r="F96" s="37">
        <v>104.18333333333332</v>
      </c>
      <c r="G96" s="38">
        <v>102.76666666666665</v>
      </c>
      <c r="H96" s="38">
        <v>101.98333333333333</v>
      </c>
      <c r="I96" s="38">
        <v>100.56666666666666</v>
      </c>
      <c r="J96" s="38">
        <v>104.96666666666664</v>
      </c>
      <c r="K96" s="38">
        <v>106.3833333333333</v>
      </c>
      <c r="L96" s="38">
        <v>107.16666666666663</v>
      </c>
      <c r="M96" s="28">
        <v>105.6</v>
      </c>
      <c r="N96" s="28">
        <v>103.4</v>
      </c>
      <c r="O96" s="39">
        <v>23798400</v>
      </c>
      <c r="P96" s="40">
        <v>2.0584602717167558E-2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227.35</v>
      </c>
      <c r="F97" s="37">
        <v>229.25</v>
      </c>
      <c r="G97" s="38">
        <v>223.6</v>
      </c>
      <c r="H97" s="38">
        <v>219.85</v>
      </c>
      <c r="I97" s="38">
        <v>214.2</v>
      </c>
      <c r="J97" s="38">
        <v>233</v>
      </c>
      <c r="K97" s="38">
        <v>238.64999999999998</v>
      </c>
      <c r="L97" s="38">
        <v>242.4</v>
      </c>
      <c r="M97" s="28">
        <v>234.9</v>
      </c>
      <c r="N97" s="28">
        <v>225.5</v>
      </c>
      <c r="O97" s="39">
        <v>21635100</v>
      </c>
      <c r="P97" s="40">
        <v>3.3668730650154799E-2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2516.9499999999998</v>
      </c>
      <c r="F98" s="37">
        <v>2524.1666666666665</v>
      </c>
      <c r="G98" s="38">
        <v>2504.333333333333</v>
      </c>
      <c r="H98" s="38">
        <v>2491.7166666666667</v>
      </c>
      <c r="I98" s="38">
        <v>2471.8833333333332</v>
      </c>
      <c r="J98" s="38">
        <v>2536.7833333333328</v>
      </c>
      <c r="K98" s="38">
        <v>2556.6166666666659</v>
      </c>
      <c r="L98" s="38">
        <v>2569.2333333333327</v>
      </c>
      <c r="M98" s="28">
        <v>2544</v>
      </c>
      <c r="N98" s="28">
        <v>2511.5500000000002</v>
      </c>
      <c r="O98" s="39">
        <v>9439500</v>
      </c>
      <c r="P98" s="40">
        <v>-3.0101394169835234E-3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36041.050000000003</v>
      </c>
      <c r="F99" s="37">
        <v>36355.116666666661</v>
      </c>
      <c r="G99" s="38">
        <v>35683.883333333324</v>
      </c>
      <c r="H99" s="38">
        <v>35326.71666666666</v>
      </c>
      <c r="I99" s="38">
        <v>34655.483333333323</v>
      </c>
      <c r="J99" s="38">
        <v>36712.283333333326</v>
      </c>
      <c r="K99" s="38">
        <v>37383.516666666663</v>
      </c>
      <c r="L99" s="38">
        <v>37740.683333333327</v>
      </c>
      <c r="M99" s="28">
        <v>37026.35</v>
      </c>
      <c r="N99" s="28">
        <v>35997.949999999997</v>
      </c>
      <c r="O99" s="39">
        <v>25365</v>
      </c>
      <c r="P99" s="40">
        <v>1.0759115361625823E-2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111.35</v>
      </c>
      <c r="F100" s="37">
        <v>111.26666666666667</v>
      </c>
      <c r="G100" s="38">
        <v>109.88333333333333</v>
      </c>
      <c r="H100" s="38">
        <v>108.41666666666666</v>
      </c>
      <c r="I100" s="38">
        <v>107.03333333333332</v>
      </c>
      <c r="J100" s="38">
        <v>112.73333333333333</v>
      </c>
      <c r="K100" s="38">
        <v>114.11666666666669</v>
      </c>
      <c r="L100" s="38">
        <v>115.58333333333334</v>
      </c>
      <c r="M100" s="28">
        <v>112.65</v>
      </c>
      <c r="N100" s="28">
        <v>109.8</v>
      </c>
      <c r="O100" s="39">
        <v>41608000</v>
      </c>
      <c r="P100" s="40">
        <v>-6.0343270099367657E-2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853.6</v>
      </c>
      <c r="F101" s="37">
        <v>853.06666666666661</v>
      </c>
      <c r="G101" s="38">
        <v>846.98333333333323</v>
      </c>
      <c r="H101" s="38">
        <v>840.36666666666667</v>
      </c>
      <c r="I101" s="38">
        <v>834.2833333333333</v>
      </c>
      <c r="J101" s="38">
        <v>859.68333333333317</v>
      </c>
      <c r="K101" s="38">
        <v>865.76666666666665</v>
      </c>
      <c r="L101" s="38">
        <v>872.3833333333331</v>
      </c>
      <c r="M101" s="28">
        <v>859.15</v>
      </c>
      <c r="N101" s="28">
        <v>846.45</v>
      </c>
      <c r="O101" s="39">
        <v>75812800</v>
      </c>
      <c r="P101" s="40">
        <v>-1.3615788850535979E-2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1101.6500000000001</v>
      </c>
      <c r="F102" s="37">
        <v>1107.25</v>
      </c>
      <c r="G102" s="38">
        <v>1092.95</v>
      </c>
      <c r="H102" s="38">
        <v>1084.25</v>
      </c>
      <c r="I102" s="38">
        <v>1069.95</v>
      </c>
      <c r="J102" s="38">
        <v>1115.95</v>
      </c>
      <c r="K102" s="38">
        <v>1130.2500000000002</v>
      </c>
      <c r="L102" s="38">
        <v>1138.95</v>
      </c>
      <c r="M102" s="28">
        <v>1121.55</v>
      </c>
      <c r="N102" s="28">
        <v>1098.55</v>
      </c>
      <c r="O102" s="39">
        <v>3559375</v>
      </c>
      <c r="P102" s="40">
        <v>3.9558858786861665E-3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417.65</v>
      </c>
      <c r="F103" s="37">
        <v>419.05</v>
      </c>
      <c r="G103" s="38">
        <v>414.70000000000005</v>
      </c>
      <c r="H103" s="38">
        <v>411.75000000000006</v>
      </c>
      <c r="I103" s="38">
        <v>407.40000000000009</v>
      </c>
      <c r="J103" s="38">
        <v>422</v>
      </c>
      <c r="K103" s="38">
        <v>426.35</v>
      </c>
      <c r="L103" s="38">
        <v>429.29999999999995</v>
      </c>
      <c r="M103" s="28">
        <v>423.4</v>
      </c>
      <c r="N103" s="28">
        <v>416.1</v>
      </c>
      <c r="O103" s="39">
        <v>13896000</v>
      </c>
      <c r="P103" s="40">
        <v>-1.6873607131486789E-2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</v>
      </c>
      <c r="F104" s="37">
        <v>6.9833333333333343</v>
      </c>
      <c r="G104" s="38">
        <v>6.9166666666666687</v>
      </c>
      <c r="H104" s="38">
        <v>6.8333333333333348</v>
      </c>
      <c r="I104" s="38">
        <v>6.7666666666666693</v>
      </c>
      <c r="J104" s="38">
        <v>7.0666666666666682</v>
      </c>
      <c r="K104" s="38">
        <v>7.1333333333333346</v>
      </c>
      <c r="L104" s="38">
        <v>7.2166666666666677</v>
      </c>
      <c r="M104" s="28">
        <v>7.05</v>
      </c>
      <c r="N104" s="28">
        <v>6.9</v>
      </c>
      <c r="O104" s="39">
        <v>753760000</v>
      </c>
      <c r="P104" s="40">
        <v>3.9884113954611299E-2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75.25</v>
      </c>
      <c r="F105" s="37">
        <v>75.850000000000009</v>
      </c>
      <c r="G105" s="38">
        <v>74.350000000000023</v>
      </c>
      <c r="H105" s="38">
        <v>73.450000000000017</v>
      </c>
      <c r="I105" s="38">
        <v>71.950000000000031</v>
      </c>
      <c r="J105" s="38">
        <v>76.750000000000014</v>
      </c>
      <c r="K105" s="38">
        <v>78.249999999999986</v>
      </c>
      <c r="L105" s="38">
        <v>79.150000000000006</v>
      </c>
      <c r="M105" s="28">
        <v>77.349999999999994</v>
      </c>
      <c r="N105" s="28">
        <v>74.95</v>
      </c>
      <c r="O105" s="39">
        <v>177550000</v>
      </c>
      <c r="P105" s="40">
        <v>4.18378124633259E-2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54.4</v>
      </c>
      <c r="F106" s="37">
        <v>54.516666666666673</v>
      </c>
      <c r="G106" s="38">
        <v>53.883333333333347</v>
      </c>
      <c r="H106" s="38">
        <v>53.366666666666674</v>
      </c>
      <c r="I106" s="38">
        <v>52.733333333333348</v>
      </c>
      <c r="J106" s="38">
        <v>55.033333333333346</v>
      </c>
      <c r="K106" s="38">
        <v>55.666666666666671</v>
      </c>
      <c r="L106" s="38">
        <v>56.183333333333344</v>
      </c>
      <c r="M106" s="28">
        <v>55.15</v>
      </c>
      <c r="N106" s="28">
        <v>54</v>
      </c>
      <c r="O106" s="39">
        <v>206520000</v>
      </c>
      <c r="P106" s="40">
        <v>2.953712704703507E-2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144</v>
      </c>
      <c r="F107" s="37">
        <v>141.98333333333335</v>
      </c>
      <c r="G107" s="38">
        <v>138.16666666666669</v>
      </c>
      <c r="H107" s="38">
        <v>132.33333333333334</v>
      </c>
      <c r="I107" s="38">
        <v>128.51666666666668</v>
      </c>
      <c r="J107" s="38">
        <v>147.81666666666669</v>
      </c>
      <c r="K107" s="38">
        <v>151.63333333333335</v>
      </c>
      <c r="L107" s="38">
        <v>157.4666666666667</v>
      </c>
      <c r="M107" s="28">
        <v>145.80000000000001</v>
      </c>
      <c r="N107" s="28">
        <v>136.15</v>
      </c>
      <c r="O107" s="39">
        <v>43050000</v>
      </c>
      <c r="P107" s="40">
        <v>5.2052785923753668E-2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436.6</v>
      </c>
      <c r="F108" s="37">
        <v>439.18333333333334</v>
      </c>
      <c r="G108" s="38">
        <v>431.66666666666669</v>
      </c>
      <c r="H108" s="38">
        <v>426.73333333333335</v>
      </c>
      <c r="I108" s="38">
        <v>419.2166666666667</v>
      </c>
      <c r="J108" s="38">
        <v>444.11666666666667</v>
      </c>
      <c r="K108" s="38">
        <v>451.63333333333333</v>
      </c>
      <c r="L108" s="38">
        <v>456.56666666666666</v>
      </c>
      <c r="M108" s="28">
        <v>446.7</v>
      </c>
      <c r="N108" s="28">
        <v>434.25</v>
      </c>
      <c r="O108" s="39">
        <v>7691750</v>
      </c>
      <c r="P108" s="40">
        <v>-1.6526019690576654E-2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310</v>
      </c>
      <c r="F109" s="37">
        <v>311.66666666666669</v>
      </c>
      <c r="G109" s="38">
        <v>307.28333333333336</v>
      </c>
      <c r="H109" s="38">
        <v>304.56666666666666</v>
      </c>
      <c r="I109" s="38">
        <v>300.18333333333334</v>
      </c>
      <c r="J109" s="38">
        <v>314.38333333333338</v>
      </c>
      <c r="K109" s="38">
        <v>318.76666666666671</v>
      </c>
      <c r="L109" s="38">
        <v>321.48333333333341</v>
      </c>
      <c r="M109" s="28">
        <v>316.05</v>
      </c>
      <c r="N109" s="28">
        <v>308.95</v>
      </c>
      <c r="O109" s="39">
        <v>28272000</v>
      </c>
      <c r="P109" s="40">
        <v>-5.9770761549820684E-3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198.05</v>
      </c>
      <c r="F110" s="37">
        <v>198.93333333333337</v>
      </c>
      <c r="G110" s="38">
        <v>196.46666666666673</v>
      </c>
      <c r="H110" s="38">
        <v>194.88333333333335</v>
      </c>
      <c r="I110" s="38">
        <v>192.41666666666671</v>
      </c>
      <c r="J110" s="38">
        <v>200.51666666666674</v>
      </c>
      <c r="K110" s="38">
        <v>202.98333333333338</v>
      </c>
      <c r="L110" s="38">
        <v>204.56666666666675</v>
      </c>
      <c r="M110" s="28">
        <v>201.4</v>
      </c>
      <c r="N110" s="28">
        <v>197.35</v>
      </c>
      <c r="O110" s="39">
        <v>16086300</v>
      </c>
      <c r="P110" s="40">
        <v>-5.3792361484669175E-3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4765.05</v>
      </c>
      <c r="F111" s="37">
        <v>4780.3333333333339</v>
      </c>
      <c r="G111" s="38">
        <v>4739.8166666666675</v>
      </c>
      <c r="H111" s="38">
        <v>4714.5833333333339</v>
      </c>
      <c r="I111" s="38">
        <v>4674.0666666666675</v>
      </c>
      <c r="J111" s="38">
        <v>4805.5666666666675</v>
      </c>
      <c r="K111" s="38">
        <v>4846.0833333333339</v>
      </c>
      <c r="L111" s="38">
        <v>4871.3166666666675</v>
      </c>
      <c r="M111" s="28">
        <v>4820.8500000000004</v>
      </c>
      <c r="N111" s="28">
        <v>4755.1000000000004</v>
      </c>
      <c r="O111" s="39">
        <v>338850</v>
      </c>
      <c r="P111" s="40">
        <v>2.1709633649932156E-2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1857.25</v>
      </c>
      <c r="F112" s="37">
        <v>1870.0166666666667</v>
      </c>
      <c r="G112" s="38">
        <v>1839.9333333333334</v>
      </c>
      <c r="H112" s="38">
        <v>1822.6166666666668</v>
      </c>
      <c r="I112" s="38">
        <v>1792.5333333333335</v>
      </c>
      <c r="J112" s="38">
        <v>1887.3333333333333</v>
      </c>
      <c r="K112" s="38">
        <v>1917.4166666666667</v>
      </c>
      <c r="L112" s="38">
        <v>1934.7333333333331</v>
      </c>
      <c r="M112" s="28">
        <v>1900.1</v>
      </c>
      <c r="N112" s="28">
        <v>1852.7</v>
      </c>
      <c r="O112" s="39">
        <v>4809600</v>
      </c>
      <c r="P112" s="40">
        <v>-7.060572277963582E-3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1102.75</v>
      </c>
      <c r="F113" s="37">
        <v>1103.4333333333334</v>
      </c>
      <c r="G113" s="38">
        <v>1094.5166666666669</v>
      </c>
      <c r="H113" s="38">
        <v>1086.2833333333335</v>
      </c>
      <c r="I113" s="38">
        <v>1077.366666666667</v>
      </c>
      <c r="J113" s="38">
        <v>1111.6666666666667</v>
      </c>
      <c r="K113" s="38">
        <v>1120.5833333333333</v>
      </c>
      <c r="L113" s="38">
        <v>1128.8166666666666</v>
      </c>
      <c r="M113" s="28">
        <v>1112.3499999999999</v>
      </c>
      <c r="N113" s="28">
        <v>1095.2</v>
      </c>
      <c r="O113" s="39">
        <v>25582950</v>
      </c>
      <c r="P113" s="40">
        <v>1.0565054321987639E-3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161.94999999999999</v>
      </c>
      <c r="F114" s="37">
        <v>163.38333333333333</v>
      </c>
      <c r="G114" s="38">
        <v>160.06666666666666</v>
      </c>
      <c r="H114" s="38">
        <v>158.18333333333334</v>
      </c>
      <c r="I114" s="38">
        <v>154.86666666666667</v>
      </c>
      <c r="J114" s="38">
        <v>165.26666666666665</v>
      </c>
      <c r="K114" s="38">
        <v>168.58333333333331</v>
      </c>
      <c r="L114" s="38">
        <v>170.46666666666664</v>
      </c>
      <c r="M114" s="28">
        <v>166.7</v>
      </c>
      <c r="N114" s="28">
        <v>161.5</v>
      </c>
      <c r="O114" s="39">
        <v>31172400</v>
      </c>
      <c r="P114" s="40">
        <v>3.5531578457817875E-2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1577.35</v>
      </c>
      <c r="F115" s="37">
        <v>1583.25</v>
      </c>
      <c r="G115" s="38">
        <v>1567.55</v>
      </c>
      <c r="H115" s="38">
        <v>1557.75</v>
      </c>
      <c r="I115" s="38">
        <v>1542.05</v>
      </c>
      <c r="J115" s="38">
        <v>1593.05</v>
      </c>
      <c r="K115" s="38">
        <v>1608.7499999999998</v>
      </c>
      <c r="L115" s="38">
        <v>1618.55</v>
      </c>
      <c r="M115" s="28">
        <v>1598.95</v>
      </c>
      <c r="N115" s="28">
        <v>1573.45</v>
      </c>
      <c r="O115" s="39">
        <v>32815200</v>
      </c>
      <c r="P115" s="40">
        <v>1.226494250037017E-2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463.75</v>
      </c>
      <c r="F116" s="37">
        <v>466.23333333333335</v>
      </c>
      <c r="G116" s="38">
        <v>458.9666666666667</v>
      </c>
      <c r="H116" s="38">
        <v>454.18333333333334</v>
      </c>
      <c r="I116" s="38">
        <v>446.91666666666669</v>
      </c>
      <c r="J116" s="38">
        <v>471.01666666666671</v>
      </c>
      <c r="K116" s="38">
        <v>478.28333333333336</v>
      </c>
      <c r="L116" s="38">
        <v>483.06666666666672</v>
      </c>
      <c r="M116" s="28">
        <v>473.5</v>
      </c>
      <c r="N116" s="28">
        <v>461.45</v>
      </c>
      <c r="O116" s="39">
        <v>4669000</v>
      </c>
      <c r="P116" s="40">
        <v>1.7163698777086461E-3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79.05</v>
      </c>
      <c r="F117" s="37">
        <v>79.38333333333334</v>
      </c>
      <c r="G117" s="38">
        <v>78.51666666666668</v>
      </c>
      <c r="H117" s="38">
        <v>77.983333333333334</v>
      </c>
      <c r="I117" s="38">
        <v>77.116666666666674</v>
      </c>
      <c r="J117" s="38">
        <v>79.916666666666686</v>
      </c>
      <c r="K117" s="38">
        <v>80.783333333333331</v>
      </c>
      <c r="L117" s="38">
        <v>81.316666666666691</v>
      </c>
      <c r="M117" s="28">
        <v>80.25</v>
      </c>
      <c r="N117" s="28">
        <v>78.849999999999994</v>
      </c>
      <c r="O117" s="39">
        <v>78546000</v>
      </c>
      <c r="P117" s="40">
        <v>-6.2601815219920878E-2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815.1</v>
      </c>
      <c r="F118" s="37">
        <v>821.81666666666661</v>
      </c>
      <c r="G118" s="38">
        <v>807.28333333333319</v>
      </c>
      <c r="H118" s="38">
        <v>799.46666666666658</v>
      </c>
      <c r="I118" s="38">
        <v>784.93333333333317</v>
      </c>
      <c r="J118" s="38">
        <v>829.63333333333321</v>
      </c>
      <c r="K118" s="38">
        <v>844.16666666666652</v>
      </c>
      <c r="L118" s="38">
        <v>851.98333333333323</v>
      </c>
      <c r="M118" s="28">
        <v>836.35</v>
      </c>
      <c r="N118" s="28">
        <v>814</v>
      </c>
      <c r="O118" s="39">
        <v>2135900</v>
      </c>
      <c r="P118" s="40">
        <v>-8.7982237024701634E-2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639.25</v>
      </c>
      <c r="F119" s="37">
        <v>640.11666666666667</v>
      </c>
      <c r="G119" s="38">
        <v>635.73333333333335</v>
      </c>
      <c r="H119" s="38">
        <v>632.2166666666667</v>
      </c>
      <c r="I119" s="38">
        <v>627.83333333333337</v>
      </c>
      <c r="J119" s="38">
        <v>643.63333333333333</v>
      </c>
      <c r="K119" s="38">
        <v>648.01666666666677</v>
      </c>
      <c r="L119" s="38">
        <v>651.5333333333333</v>
      </c>
      <c r="M119" s="28">
        <v>644.5</v>
      </c>
      <c r="N119" s="28">
        <v>636.6</v>
      </c>
      <c r="O119" s="39">
        <v>14719250</v>
      </c>
      <c r="P119" s="40">
        <v>-2.5094175601274991E-2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382.5</v>
      </c>
      <c r="F120" s="37">
        <v>383.08333333333331</v>
      </c>
      <c r="G120" s="38">
        <v>381.41666666666663</v>
      </c>
      <c r="H120" s="38">
        <v>380.33333333333331</v>
      </c>
      <c r="I120" s="38">
        <v>378.66666666666663</v>
      </c>
      <c r="J120" s="38">
        <v>384.16666666666663</v>
      </c>
      <c r="K120" s="38">
        <v>385.83333333333326</v>
      </c>
      <c r="L120" s="38">
        <v>386.91666666666663</v>
      </c>
      <c r="M120" s="28">
        <v>384.75</v>
      </c>
      <c r="N120" s="28">
        <v>382</v>
      </c>
      <c r="O120" s="39">
        <v>68590400</v>
      </c>
      <c r="P120" s="40">
        <v>-2.8378032611476819E-3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590.65</v>
      </c>
      <c r="F121" s="37">
        <v>595.15</v>
      </c>
      <c r="G121" s="38">
        <v>581.9</v>
      </c>
      <c r="H121" s="38">
        <v>573.15</v>
      </c>
      <c r="I121" s="38">
        <v>559.9</v>
      </c>
      <c r="J121" s="38">
        <v>603.9</v>
      </c>
      <c r="K121" s="38">
        <v>617.15</v>
      </c>
      <c r="L121" s="38">
        <v>625.9</v>
      </c>
      <c r="M121" s="28">
        <v>608.4</v>
      </c>
      <c r="N121" s="28">
        <v>586.4</v>
      </c>
      <c r="O121" s="39">
        <v>21447500</v>
      </c>
      <c r="P121" s="40">
        <v>-7.6918628188074722E-3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2872.6</v>
      </c>
      <c r="F122" s="37">
        <v>2901.5499999999997</v>
      </c>
      <c r="G122" s="38">
        <v>2834.1999999999994</v>
      </c>
      <c r="H122" s="38">
        <v>2795.7999999999997</v>
      </c>
      <c r="I122" s="38">
        <v>2728.4499999999994</v>
      </c>
      <c r="J122" s="38">
        <v>2939.9499999999994</v>
      </c>
      <c r="K122" s="38">
        <v>3007.2999999999997</v>
      </c>
      <c r="L122" s="38">
        <v>3045.6999999999994</v>
      </c>
      <c r="M122" s="28">
        <v>2968.9</v>
      </c>
      <c r="N122" s="28">
        <v>2863.15</v>
      </c>
      <c r="O122" s="39">
        <v>601250</v>
      </c>
      <c r="P122" s="40">
        <v>5.2055993000874892E-2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721.4</v>
      </c>
      <c r="F123" s="37">
        <v>725.36666666666667</v>
      </c>
      <c r="G123" s="38">
        <v>714.58333333333337</v>
      </c>
      <c r="H123" s="38">
        <v>707.76666666666665</v>
      </c>
      <c r="I123" s="38">
        <v>696.98333333333335</v>
      </c>
      <c r="J123" s="38">
        <v>732.18333333333339</v>
      </c>
      <c r="K123" s="38">
        <v>742.9666666666667</v>
      </c>
      <c r="L123" s="38">
        <v>749.78333333333342</v>
      </c>
      <c r="M123" s="28">
        <v>736.15</v>
      </c>
      <c r="N123" s="28">
        <v>718.55</v>
      </c>
      <c r="O123" s="39">
        <v>24349950</v>
      </c>
      <c r="P123" s="40">
        <v>-4.9100739269557544E-3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459.25</v>
      </c>
      <c r="F124" s="37">
        <v>456.63333333333338</v>
      </c>
      <c r="G124" s="38">
        <v>448.76666666666677</v>
      </c>
      <c r="H124" s="38">
        <v>438.28333333333336</v>
      </c>
      <c r="I124" s="38">
        <v>430.41666666666674</v>
      </c>
      <c r="J124" s="38">
        <v>467.11666666666679</v>
      </c>
      <c r="K124" s="38">
        <v>474.98333333333346</v>
      </c>
      <c r="L124" s="38">
        <v>485.46666666666681</v>
      </c>
      <c r="M124" s="28">
        <v>464.5</v>
      </c>
      <c r="N124" s="28">
        <v>446.15</v>
      </c>
      <c r="O124" s="39">
        <v>13086250</v>
      </c>
      <c r="P124" s="40">
        <v>-2.6674287891778605E-3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1731.3</v>
      </c>
      <c r="F125" s="37">
        <v>1732.8166666666666</v>
      </c>
      <c r="G125" s="38">
        <v>1722.6833333333332</v>
      </c>
      <c r="H125" s="38">
        <v>1714.0666666666666</v>
      </c>
      <c r="I125" s="38">
        <v>1703.9333333333332</v>
      </c>
      <c r="J125" s="38">
        <v>1741.4333333333332</v>
      </c>
      <c r="K125" s="38">
        <v>1751.5666666666664</v>
      </c>
      <c r="L125" s="38">
        <v>1760.1833333333332</v>
      </c>
      <c r="M125" s="28">
        <v>1742.95</v>
      </c>
      <c r="N125" s="28">
        <v>1724.2</v>
      </c>
      <c r="O125" s="39">
        <v>42610400</v>
      </c>
      <c r="P125" s="40">
        <v>6.7858763042492063E-3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89.85</v>
      </c>
      <c r="F126" s="37">
        <v>90.383333333333326</v>
      </c>
      <c r="G126" s="38">
        <v>89.116666666666646</v>
      </c>
      <c r="H126" s="38">
        <v>88.383333333333326</v>
      </c>
      <c r="I126" s="38">
        <v>87.116666666666646</v>
      </c>
      <c r="J126" s="38">
        <v>91.116666666666646</v>
      </c>
      <c r="K126" s="38">
        <v>92.383333333333326</v>
      </c>
      <c r="L126" s="38">
        <v>93.116666666666646</v>
      </c>
      <c r="M126" s="28">
        <v>91.65</v>
      </c>
      <c r="N126" s="28">
        <v>89.65</v>
      </c>
      <c r="O126" s="39">
        <v>69330556</v>
      </c>
      <c r="P126" s="40">
        <v>1.6352694924123494E-2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1983.7</v>
      </c>
      <c r="F127" s="37">
        <v>1992.05</v>
      </c>
      <c r="G127" s="38">
        <v>1960.85</v>
      </c>
      <c r="H127" s="38">
        <v>1938</v>
      </c>
      <c r="I127" s="38">
        <v>1906.8</v>
      </c>
      <c r="J127" s="38">
        <v>2014.8999999999999</v>
      </c>
      <c r="K127" s="38">
        <v>2046.1000000000001</v>
      </c>
      <c r="L127" s="38">
        <v>2068.9499999999998</v>
      </c>
      <c r="M127" s="28">
        <v>2023.25</v>
      </c>
      <c r="N127" s="28">
        <v>1969.2</v>
      </c>
      <c r="O127" s="39">
        <v>955250</v>
      </c>
      <c r="P127" s="40">
        <v>-0.12762557077625572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326.64999999999998</v>
      </c>
      <c r="F128" s="37">
        <v>328.45</v>
      </c>
      <c r="G128" s="38">
        <v>323.95</v>
      </c>
      <c r="H128" s="38">
        <v>321.25</v>
      </c>
      <c r="I128" s="38">
        <v>316.75</v>
      </c>
      <c r="J128" s="38">
        <v>331.15</v>
      </c>
      <c r="K128" s="38">
        <v>335.65</v>
      </c>
      <c r="L128" s="38">
        <v>338.34999999999997</v>
      </c>
      <c r="M128" s="28">
        <v>332.95</v>
      </c>
      <c r="N128" s="28">
        <v>325.75</v>
      </c>
      <c r="O128" s="39">
        <v>9678900</v>
      </c>
      <c r="P128" s="40">
        <v>-1.212529471202425E-2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358.6</v>
      </c>
      <c r="F129" s="37">
        <v>360.25</v>
      </c>
      <c r="G129" s="38">
        <v>355.95</v>
      </c>
      <c r="H129" s="38">
        <v>353.3</v>
      </c>
      <c r="I129" s="38">
        <v>349</v>
      </c>
      <c r="J129" s="38">
        <v>362.9</v>
      </c>
      <c r="K129" s="38">
        <v>367.19999999999993</v>
      </c>
      <c r="L129" s="38">
        <v>369.84999999999997</v>
      </c>
      <c r="M129" s="28">
        <v>364.55</v>
      </c>
      <c r="N129" s="28">
        <v>357.6</v>
      </c>
      <c r="O129" s="39">
        <v>14112000</v>
      </c>
      <c r="P129" s="40">
        <v>-5.2885906040268459E-2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2223.0500000000002</v>
      </c>
      <c r="F130" s="37">
        <v>2233.2333333333336</v>
      </c>
      <c r="G130" s="38">
        <v>2207.916666666667</v>
      </c>
      <c r="H130" s="38">
        <v>2192.7833333333333</v>
      </c>
      <c r="I130" s="38">
        <v>2167.4666666666667</v>
      </c>
      <c r="J130" s="38">
        <v>2248.3666666666672</v>
      </c>
      <c r="K130" s="38">
        <v>2273.6833333333338</v>
      </c>
      <c r="L130" s="38">
        <v>2288.8166666666675</v>
      </c>
      <c r="M130" s="28">
        <v>2258.5500000000002</v>
      </c>
      <c r="N130" s="28">
        <v>2218.1</v>
      </c>
      <c r="O130" s="39">
        <v>8850900</v>
      </c>
      <c r="P130" s="40">
        <v>8.2703940398482622E-3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4874.75</v>
      </c>
      <c r="F131" s="37">
        <v>4890.0166666666664</v>
      </c>
      <c r="G131" s="38">
        <v>4852.2333333333327</v>
      </c>
      <c r="H131" s="38">
        <v>4829.7166666666662</v>
      </c>
      <c r="I131" s="38">
        <v>4791.9333333333325</v>
      </c>
      <c r="J131" s="38">
        <v>4912.5333333333328</v>
      </c>
      <c r="K131" s="38">
        <v>4950.3166666666657</v>
      </c>
      <c r="L131" s="38">
        <v>4972.833333333333</v>
      </c>
      <c r="M131" s="28">
        <v>4927.8</v>
      </c>
      <c r="N131" s="28">
        <v>4867.5</v>
      </c>
      <c r="O131" s="39">
        <v>1321650</v>
      </c>
      <c r="P131" s="40">
        <v>-9.2865232163080402E-2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3742.75</v>
      </c>
      <c r="F132" s="37">
        <v>3751.0499999999997</v>
      </c>
      <c r="G132" s="38">
        <v>3702.0999999999995</v>
      </c>
      <c r="H132" s="38">
        <v>3661.45</v>
      </c>
      <c r="I132" s="38">
        <v>3612.4999999999995</v>
      </c>
      <c r="J132" s="38">
        <v>3791.6999999999994</v>
      </c>
      <c r="K132" s="38">
        <v>3840.6499999999992</v>
      </c>
      <c r="L132" s="38">
        <v>3881.2999999999993</v>
      </c>
      <c r="M132" s="28">
        <v>3800</v>
      </c>
      <c r="N132" s="28">
        <v>3710.4</v>
      </c>
      <c r="O132" s="39">
        <v>1074600</v>
      </c>
      <c r="P132" s="40">
        <v>-9.1784989858012173E-2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670.2</v>
      </c>
      <c r="F133" s="37">
        <v>669.35</v>
      </c>
      <c r="G133" s="38">
        <v>664.30000000000007</v>
      </c>
      <c r="H133" s="38">
        <v>658.40000000000009</v>
      </c>
      <c r="I133" s="38">
        <v>653.35000000000014</v>
      </c>
      <c r="J133" s="38">
        <v>675.25</v>
      </c>
      <c r="K133" s="38">
        <v>680.3</v>
      </c>
      <c r="L133" s="38">
        <v>686.19999999999993</v>
      </c>
      <c r="M133" s="28">
        <v>674.4</v>
      </c>
      <c r="N133" s="28">
        <v>663.45</v>
      </c>
      <c r="O133" s="39">
        <v>8684450</v>
      </c>
      <c r="P133" s="40">
        <v>5.1889220632142491E-2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1349.7</v>
      </c>
      <c r="F134" s="37">
        <v>1349.8166666666666</v>
      </c>
      <c r="G134" s="38">
        <v>1339.3833333333332</v>
      </c>
      <c r="H134" s="38">
        <v>1329.0666666666666</v>
      </c>
      <c r="I134" s="38">
        <v>1318.6333333333332</v>
      </c>
      <c r="J134" s="38">
        <v>1360.1333333333332</v>
      </c>
      <c r="K134" s="38">
        <v>1370.5666666666666</v>
      </c>
      <c r="L134" s="38">
        <v>1380.8833333333332</v>
      </c>
      <c r="M134" s="28">
        <v>1360.25</v>
      </c>
      <c r="N134" s="28">
        <v>1339.5</v>
      </c>
      <c r="O134" s="39">
        <v>12842900</v>
      </c>
      <c r="P134" s="40">
        <v>-8.1630446534760523E-3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256.14999999999998</v>
      </c>
      <c r="F135" s="37">
        <v>258.23333333333329</v>
      </c>
      <c r="G135" s="38">
        <v>252.31666666666661</v>
      </c>
      <c r="H135" s="38">
        <v>248.48333333333332</v>
      </c>
      <c r="I135" s="38">
        <v>242.56666666666663</v>
      </c>
      <c r="J135" s="38">
        <v>262.06666666666661</v>
      </c>
      <c r="K135" s="38">
        <v>267.98333333333323</v>
      </c>
      <c r="L135" s="38">
        <v>271.81666666666655</v>
      </c>
      <c r="M135" s="28">
        <v>264.14999999999998</v>
      </c>
      <c r="N135" s="28">
        <v>254.4</v>
      </c>
      <c r="O135" s="39">
        <v>28664000</v>
      </c>
      <c r="P135" s="40">
        <v>-6.4368716542629587E-2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105.4</v>
      </c>
      <c r="F136" s="37">
        <v>106.23333333333335</v>
      </c>
      <c r="G136" s="38">
        <v>104.26666666666669</v>
      </c>
      <c r="H136" s="38">
        <v>103.13333333333334</v>
      </c>
      <c r="I136" s="38">
        <v>101.16666666666669</v>
      </c>
      <c r="J136" s="38">
        <v>107.3666666666667</v>
      </c>
      <c r="K136" s="38">
        <v>109.33333333333334</v>
      </c>
      <c r="L136" s="38">
        <v>110.46666666666671</v>
      </c>
      <c r="M136" s="28">
        <v>108.2</v>
      </c>
      <c r="N136" s="28">
        <v>105.1</v>
      </c>
      <c r="O136" s="39">
        <v>44598000</v>
      </c>
      <c r="P136" s="40">
        <v>-3.0140918580375781E-2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500.25</v>
      </c>
      <c r="F137" s="37">
        <v>497.93333333333334</v>
      </c>
      <c r="G137" s="38">
        <v>494.36666666666667</v>
      </c>
      <c r="H137" s="38">
        <v>488.48333333333335</v>
      </c>
      <c r="I137" s="38">
        <v>484.91666666666669</v>
      </c>
      <c r="J137" s="38">
        <v>503.81666666666666</v>
      </c>
      <c r="K137" s="38">
        <v>507.38333333333338</v>
      </c>
      <c r="L137" s="38">
        <v>513.26666666666665</v>
      </c>
      <c r="M137" s="28">
        <v>501.5</v>
      </c>
      <c r="N137" s="28">
        <v>492.05</v>
      </c>
      <c r="O137" s="39">
        <v>8136000</v>
      </c>
      <c r="P137" s="40">
        <v>-3.1428571428571431E-2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8680.0499999999993</v>
      </c>
      <c r="F138" s="37">
        <v>8679.9833333333318</v>
      </c>
      <c r="G138" s="38">
        <v>8638.5666666666639</v>
      </c>
      <c r="H138" s="38">
        <v>8597.0833333333321</v>
      </c>
      <c r="I138" s="38">
        <v>8555.6666666666642</v>
      </c>
      <c r="J138" s="38">
        <v>8721.4666666666635</v>
      </c>
      <c r="K138" s="38">
        <v>8762.8833333333314</v>
      </c>
      <c r="L138" s="38">
        <v>8804.3666666666631</v>
      </c>
      <c r="M138" s="28">
        <v>8721.4</v>
      </c>
      <c r="N138" s="28">
        <v>8638.5</v>
      </c>
      <c r="O138" s="39">
        <v>2358600</v>
      </c>
      <c r="P138" s="40">
        <v>2.17909283888576E-2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753.8</v>
      </c>
      <c r="F139" s="37">
        <v>758.44999999999993</v>
      </c>
      <c r="G139" s="38">
        <v>747.94999999999982</v>
      </c>
      <c r="H139" s="38">
        <v>742.09999999999991</v>
      </c>
      <c r="I139" s="38">
        <v>731.5999999999998</v>
      </c>
      <c r="J139" s="38">
        <v>764.29999999999984</v>
      </c>
      <c r="K139" s="38">
        <v>774.80000000000007</v>
      </c>
      <c r="L139" s="38">
        <v>780.64999999999986</v>
      </c>
      <c r="M139" s="28">
        <v>768.95</v>
      </c>
      <c r="N139" s="28">
        <v>752.6</v>
      </c>
      <c r="O139" s="39">
        <v>13939375</v>
      </c>
      <c r="P139" s="40">
        <v>-1.0749316970484167E-3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1376.8</v>
      </c>
      <c r="F140" s="37">
        <v>1378.8499999999997</v>
      </c>
      <c r="G140" s="38">
        <v>1364.2999999999993</v>
      </c>
      <c r="H140" s="38">
        <v>1351.7999999999995</v>
      </c>
      <c r="I140" s="38">
        <v>1337.2499999999991</v>
      </c>
      <c r="J140" s="38">
        <v>1391.3499999999995</v>
      </c>
      <c r="K140" s="38">
        <v>1405.9</v>
      </c>
      <c r="L140" s="38">
        <v>1418.3999999999996</v>
      </c>
      <c r="M140" s="28">
        <v>1393.4</v>
      </c>
      <c r="N140" s="28">
        <v>1366.35</v>
      </c>
      <c r="O140" s="39">
        <v>1460000</v>
      </c>
      <c r="P140" s="40">
        <v>0.21464226289517471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1344.95</v>
      </c>
      <c r="F141" s="37">
        <v>1349.3</v>
      </c>
      <c r="G141" s="38">
        <v>1334.6499999999999</v>
      </c>
      <c r="H141" s="38">
        <v>1324.35</v>
      </c>
      <c r="I141" s="38">
        <v>1309.6999999999998</v>
      </c>
      <c r="J141" s="38">
        <v>1359.6</v>
      </c>
      <c r="K141" s="38">
        <v>1374.25</v>
      </c>
      <c r="L141" s="38">
        <v>1384.55</v>
      </c>
      <c r="M141" s="28">
        <v>1363.95</v>
      </c>
      <c r="N141" s="28">
        <v>1339</v>
      </c>
      <c r="O141" s="39">
        <v>1184800</v>
      </c>
      <c r="P141" s="40">
        <v>-5.548469387755102E-2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710.6</v>
      </c>
      <c r="F142" s="37">
        <v>715.88333333333333</v>
      </c>
      <c r="G142" s="38">
        <v>703.31666666666661</v>
      </c>
      <c r="H142" s="38">
        <v>696.0333333333333</v>
      </c>
      <c r="I142" s="38">
        <v>683.46666666666658</v>
      </c>
      <c r="J142" s="38">
        <v>723.16666666666663</v>
      </c>
      <c r="K142" s="38">
        <v>735.73333333333346</v>
      </c>
      <c r="L142" s="38">
        <v>743.01666666666665</v>
      </c>
      <c r="M142" s="28">
        <v>728.45</v>
      </c>
      <c r="N142" s="28">
        <v>708.6</v>
      </c>
      <c r="O142" s="39">
        <v>3305250</v>
      </c>
      <c r="P142" s="40">
        <v>-3.2534246575342464E-2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893.3</v>
      </c>
      <c r="F143" s="37">
        <v>894.96666666666658</v>
      </c>
      <c r="G143" s="38">
        <v>887.28333333333319</v>
      </c>
      <c r="H143" s="38">
        <v>881.26666666666665</v>
      </c>
      <c r="I143" s="38">
        <v>873.58333333333326</v>
      </c>
      <c r="J143" s="38">
        <v>900.98333333333312</v>
      </c>
      <c r="K143" s="38">
        <v>908.66666666666652</v>
      </c>
      <c r="L143" s="38">
        <v>914.68333333333305</v>
      </c>
      <c r="M143" s="28">
        <v>902.65</v>
      </c>
      <c r="N143" s="28">
        <v>888.95</v>
      </c>
      <c r="O143" s="39">
        <v>2305600</v>
      </c>
      <c r="P143" s="40">
        <v>-7.8644501278772372E-2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81.95</v>
      </c>
      <c r="F144" s="37">
        <v>81.86666666666666</v>
      </c>
      <c r="G144" s="38">
        <v>81.183333333333323</v>
      </c>
      <c r="H144" s="38">
        <v>80.416666666666657</v>
      </c>
      <c r="I144" s="38">
        <v>79.73333333333332</v>
      </c>
      <c r="J144" s="38">
        <v>82.633333333333326</v>
      </c>
      <c r="K144" s="38">
        <v>83.316666666666663</v>
      </c>
      <c r="L144" s="38">
        <v>84.083333333333329</v>
      </c>
      <c r="M144" s="28">
        <v>82.55</v>
      </c>
      <c r="N144" s="28">
        <v>81.099999999999994</v>
      </c>
      <c r="O144" s="39">
        <v>70611750</v>
      </c>
      <c r="P144" s="40">
        <v>-1.608352144469526E-2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2210.1999999999998</v>
      </c>
      <c r="F145" s="37">
        <v>2233.6833333333329</v>
      </c>
      <c r="G145" s="38">
        <v>2178.6166666666659</v>
      </c>
      <c r="H145" s="38">
        <v>2147.0333333333328</v>
      </c>
      <c r="I145" s="38">
        <v>2091.9666666666658</v>
      </c>
      <c r="J145" s="38">
        <v>2265.266666666666</v>
      </c>
      <c r="K145" s="38">
        <v>2320.3333333333326</v>
      </c>
      <c r="L145" s="38">
        <v>2351.9166666666661</v>
      </c>
      <c r="M145" s="28">
        <v>2288.75</v>
      </c>
      <c r="N145" s="28">
        <v>2202.1</v>
      </c>
      <c r="O145" s="39">
        <v>1736350</v>
      </c>
      <c r="P145" s="40">
        <v>2.383654937570942E-2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89999.85</v>
      </c>
      <c r="F146" s="37">
        <v>89875</v>
      </c>
      <c r="G146" s="38">
        <v>89243.25</v>
      </c>
      <c r="H146" s="38">
        <v>88486.65</v>
      </c>
      <c r="I146" s="38">
        <v>87854.9</v>
      </c>
      <c r="J146" s="38">
        <v>90631.6</v>
      </c>
      <c r="K146" s="38">
        <v>91263.35</v>
      </c>
      <c r="L146" s="38">
        <v>92019.950000000012</v>
      </c>
      <c r="M146" s="28">
        <v>90506.75</v>
      </c>
      <c r="N146" s="28">
        <v>89118.399999999994</v>
      </c>
      <c r="O146" s="39">
        <v>63870</v>
      </c>
      <c r="P146" s="40">
        <v>-5.5596628715067278E-2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986.7</v>
      </c>
      <c r="F147" s="37">
        <v>989.9</v>
      </c>
      <c r="G147" s="38">
        <v>981.8</v>
      </c>
      <c r="H147" s="38">
        <v>976.9</v>
      </c>
      <c r="I147" s="38">
        <v>968.8</v>
      </c>
      <c r="J147" s="38">
        <v>994.8</v>
      </c>
      <c r="K147" s="38">
        <v>1002.9000000000001</v>
      </c>
      <c r="L147" s="38">
        <v>1007.8</v>
      </c>
      <c r="M147" s="28">
        <v>998</v>
      </c>
      <c r="N147" s="28">
        <v>985</v>
      </c>
      <c r="O147" s="39">
        <v>7648850</v>
      </c>
      <c r="P147" s="40">
        <v>-2.9394895325494694E-3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81.849999999999994</v>
      </c>
      <c r="F148" s="37">
        <v>81.966666666666669</v>
      </c>
      <c r="G148" s="38">
        <v>81.033333333333331</v>
      </c>
      <c r="H148" s="38">
        <v>80.216666666666669</v>
      </c>
      <c r="I148" s="38">
        <v>79.283333333333331</v>
      </c>
      <c r="J148" s="38">
        <v>82.783333333333331</v>
      </c>
      <c r="K148" s="38">
        <v>83.716666666666669</v>
      </c>
      <c r="L148" s="38">
        <v>84.533333333333331</v>
      </c>
      <c r="M148" s="28">
        <v>82.9</v>
      </c>
      <c r="N148" s="28">
        <v>81.150000000000006</v>
      </c>
      <c r="O148" s="39">
        <v>57225000</v>
      </c>
      <c r="P148" s="40">
        <v>-6.092307692307692E-2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3576.85</v>
      </c>
      <c r="F149" s="37">
        <v>3565.6666666666665</v>
      </c>
      <c r="G149" s="38">
        <v>3521.7333333333331</v>
      </c>
      <c r="H149" s="38">
        <v>3466.6166666666668</v>
      </c>
      <c r="I149" s="38">
        <v>3422.6833333333334</v>
      </c>
      <c r="J149" s="38">
        <v>3620.7833333333328</v>
      </c>
      <c r="K149" s="38">
        <v>3664.7166666666662</v>
      </c>
      <c r="L149" s="38">
        <v>3719.8333333333326</v>
      </c>
      <c r="M149" s="28">
        <v>3609.6</v>
      </c>
      <c r="N149" s="28">
        <v>3510.55</v>
      </c>
      <c r="O149" s="39">
        <v>1750500</v>
      </c>
      <c r="P149" s="40">
        <v>-2.479108635097493E-2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4252.6000000000004</v>
      </c>
      <c r="F150" s="37">
        <v>4268.0666666666666</v>
      </c>
      <c r="G150" s="38">
        <v>4216.1333333333332</v>
      </c>
      <c r="H150" s="38">
        <v>4179.666666666667</v>
      </c>
      <c r="I150" s="38">
        <v>4127.7333333333336</v>
      </c>
      <c r="J150" s="38">
        <v>4304.5333333333328</v>
      </c>
      <c r="K150" s="38">
        <v>4356.4666666666653</v>
      </c>
      <c r="L150" s="38">
        <v>4392.9333333333325</v>
      </c>
      <c r="M150" s="28">
        <v>4320</v>
      </c>
      <c r="N150" s="28">
        <v>4231.6000000000004</v>
      </c>
      <c r="O150" s="39">
        <v>545100</v>
      </c>
      <c r="P150" s="40">
        <v>0.1662387676508344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18833.95</v>
      </c>
      <c r="F151" s="37">
        <v>18828.2</v>
      </c>
      <c r="G151" s="38">
        <v>18742.400000000001</v>
      </c>
      <c r="H151" s="38">
        <v>18650.850000000002</v>
      </c>
      <c r="I151" s="38">
        <v>18565.050000000003</v>
      </c>
      <c r="J151" s="38">
        <v>18919.75</v>
      </c>
      <c r="K151" s="38">
        <v>19005.549999999996</v>
      </c>
      <c r="L151" s="38">
        <v>19097.099999999999</v>
      </c>
      <c r="M151" s="28">
        <v>18914</v>
      </c>
      <c r="N151" s="28">
        <v>18736.650000000001</v>
      </c>
      <c r="O151" s="39">
        <v>306560</v>
      </c>
      <c r="P151" s="40">
        <v>5.3784599239144696E-3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119.35</v>
      </c>
      <c r="F152" s="37">
        <v>120.53333333333335</v>
      </c>
      <c r="G152" s="38">
        <v>117.7166666666667</v>
      </c>
      <c r="H152" s="38">
        <v>116.08333333333336</v>
      </c>
      <c r="I152" s="38">
        <v>113.26666666666671</v>
      </c>
      <c r="J152" s="38">
        <v>122.16666666666669</v>
      </c>
      <c r="K152" s="38">
        <v>124.98333333333332</v>
      </c>
      <c r="L152" s="38">
        <v>126.61666666666667</v>
      </c>
      <c r="M152" s="28">
        <v>123.35</v>
      </c>
      <c r="N152" s="28">
        <v>118.9</v>
      </c>
      <c r="O152" s="39">
        <v>46228500</v>
      </c>
      <c r="P152" s="40">
        <v>8.9280033930654229E-2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173.1</v>
      </c>
      <c r="F153" s="37">
        <v>172.18333333333331</v>
      </c>
      <c r="G153" s="38">
        <v>170.41666666666663</v>
      </c>
      <c r="H153" s="38">
        <v>167.73333333333332</v>
      </c>
      <c r="I153" s="38">
        <v>165.96666666666664</v>
      </c>
      <c r="J153" s="38">
        <v>174.86666666666662</v>
      </c>
      <c r="K153" s="38">
        <v>176.63333333333333</v>
      </c>
      <c r="L153" s="38">
        <v>179.31666666666661</v>
      </c>
      <c r="M153" s="28">
        <v>173.95</v>
      </c>
      <c r="N153" s="28">
        <v>169.5</v>
      </c>
      <c r="O153" s="39">
        <v>77172300</v>
      </c>
      <c r="P153" s="40">
        <v>4.6371435195919311E-2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855.9</v>
      </c>
      <c r="F154" s="37">
        <v>857.76666666666677</v>
      </c>
      <c r="G154" s="38">
        <v>849.83333333333348</v>
      </c>
      <c r="H154" s="38">
        <v>843.76666666666677</v>
      </c>
      <c r="I154" s="38">
        <v>835.83333333333348</v>
      </c>
      <c r="J154" s="38">
        <v>863.83333333333348</v>
      </c>
      <c r="K154" s="38">
        <v>871.76666666666665</v>
      </c>
      <c r="L154" s="38">
        <v>877.83333333333348</v>
      </c>
      <c r="M154" s="28">
        <v>865.7</v>
      </c>
      <c r="N154" s="28">
        <v>851.7</v>
      </c>
      <c r="O154" s="39">
        <v>6174700</v>
      </c>
      <c r="P154" s="40">
        <v>1.6127174288676421E-2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3197.55</v>
      </c>
      <c r="F155" s="37">
        <v>3218.1333333333332</v>
      </c>
      <c r="G155" s="38">
        <v>3173.3166666666666</v>
      </c>
      <c r="H155" s="38">
        <v>3149.0833333333335</v>
      </c>
      <c r="I155" s="38">
        <v>3104.2666666666669</v>
      </c>
      <c r="J155" s="38">
        <v>3242.3666666666663</v>
      </c>
      <c r="K155" s="38">
        <v>3287.1833333333329</v>
      </c>
      <c r="L155" s="38">
        <v>3311.4166666666661</v>
      </c>
      <c r="M155" s="28">
        <v>3262.95</v>
      </c>
      <c r="N155" s="28">
        <v>3193.9</v>
      </c>
      <c r="O155" s="39">
        <v>392000</v>
      </c>
      <c r="P155" s="40">
        <v>6.2906724511930592E-2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153.94999999999999</v>
      </c>
      <c r="F156" s="37">
        <v>154.54999999999998</v>
      </c>
      <c r="G156" s="38">
        <v>152.89999999999998</v>
      </c>
      <c r="H156" s="38">
        <v>151.85</v>
      </c>
      <c r="I156" s="38">
        <v>150.19999999999999</v>
      </c>
      <c r="J156" s="38">
        <v>155.59999999999997</v>
      </c>
      <c r="K156" s="38">
        <v>157.25</v>
      </c>
      <c r="L156" s="38">
        <v>158.29999999999995</v>
      </c>
      <c r="M156" s="28">
        <v>156.19999999999999</v>
      </c>
      <c r="N156" s="28">
        <v>153.5</v>
      </c>
      <c r="O156" s="39">
        <v>44063250</v>
      </c>
      <c r="P156" s="40">
        <v>-4.3300175541252192E-2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38580.85</v>
      </c>
      <c r="F157" s="37">
        <v>38599.116666666669</v>
      </c>
      <c r="G157" s="38">
        <v>38198.383333333339</v>
      </c>
      <c r="H157" s="38">
        <v>37815.916666666672</v>
      </c>
      <c r="I157" s="38">
        <v>37415.183333333342</v>
      </c>
      <c r="J157" s="38">
        <v>38981.583333333336</v>
      </c>
      <c r="K157" s="38">
        <v>39382.316666666673</v>
      </c>
      <c r="L157" s="38">
        <v>39764.783333333333</v>
      </c>
      <c r="M157" s="28">
        <v>38999.85</v>
      </c>
      <c r="N157" s="28">
        <v>38216.65</v>
      </c>
      <c r="O157" s="39">
        <v>123465</v>
      </c>
      <c r="P157" s="40">
        <v>-3.7760112228197334E-2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825.25</v>
      </c>
      <c r="F158" s="37">
        <v>830.55000000000007</v>
      </c>
      <c r="G158" s="38">
        <v>817.45000000000016</v>
      </c>
      <c r="H158" s="38">
        <v>809.65000000000009</v>
      </c>
      <c r="I158" s="38">
        <v>796.55000000000018</v>
      </c>
      <c r="J158" s="38">
        <v>838.35000000000014</v>
      </c>
      <c r="K158" s="38">
        <v>851.45</v>
      </c>
      <c r="L158" s="38">
        <v>859.25000000000011</v>
      </c>
      <c r="M158" s="28">
        <v>843.65</v>
      </c>
      <c r="N158" s="28">
        <v>822.75</v>
      </c>
      <c r="O158" s="39">
        <v>5027000</v>
      </c>
      <c r="P158" s="40">
        <v>-2.0784229697878721E-2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4975.1499999999996</v>
      </c>
      <c r="F159" s="37">
        <v>5018.1333333333323</v>
      </c>
      <c r="G159" s="38">
        <v>4917.0666666666648</v>
      </c>
      <c r="H159" s="38">
        <v>4858.9833333333327</v>
      </c>
      <c r="I159" s="38">
        <v>4757.9166666666652</v>
      </c>
      <c r="J159" s="38">
        <v>5076.2166666666644</v>
      </c>
      <c r="K159" s="38">
        <v>5177.2833333333319</v>
      </c>
      <c r="L159" s="38">
        <v>5235.3666666666641</v>
      </c>
      <c r="M159" s="28">
        <v>5119.2</v>
      </c>
      <c r="N159" s="28">
        <v>4960.05</v>
      </c>
      <c r="O159" s="39">
        <v>938000</v>
      </c>
      <c r="P159" s="40">
        <v>-8.3917279097590156E-2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213.45</v>
      </c>
      <c r="F160" s="37">
        <v>214.28333333333333</v>
      </c>
      <c r="G160" s="38">
        <v>211.66666666666666</v>
      </c>
      <c r="H160" s="38">
        <v>209.88333333333333</v>
      </c>
      <c r="I160" s="38">
        <v>207.26666666666665</v>
      </c>
      <c r="J160" s="38">
        <v>216.06666666666666</v>
      </c>
      <c r="K160" s="38">
        <v>218.68333333333334</v>
      </c>
      <c r="L160" s="38">
        <v>220.46666666666667</v>
      </c>
      <c r="M160" s="28">
        <v>216.9</v>
      </c>
      <c r="N160" s="28">
        <v>212.5</v>
      </c>
      <c r="O160" s="39">
        <v>13461000</v>
      </c>
      <c r="P160" s="40">
        <v>7.3701842546063656E-2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149.6</v>
      </c>
      <c r="F161" s="37">
        <v>149.48333333333335</v>
      </c>
      <c r="G161" s="38">
        <v>146.9666666666667</v>
      </c>
      <c r="H161" s="38">
        <v>144.33333333333334</v>
      </c>
      <c r="I161" s="38">
        <v>141.81666666666669</v>
      </c>
      <c r="J161" s="38">
        <v>152.1166666666667</v>
      </c>
      <c r="K161" s="38">
        <v>154.63333333333335</v>
      </c>
      <c r="L161" s="38">
        <v>157.26666666666671</v>
      </c>
      <c r="M161" s="28">
        <v>152</v>
      </c>
      <c r="N161" s="28">
        <v>146.85</v>
      </c>
      <c r="O161" s="39">
        <v>55229600</v>
      </c>
      <c r="P161" s="40">
        <v>-1.5473032714412025E-2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2330.75</v>
      </c>
      <c r="F162" s="37">
        <v>2322.7166666666667</v>
      </c>
      <c r="G162" s="38">
        <v>2312.1833333333334</v>
      </c>
      <c r="H162" s="38">
        <v>2293.6166666666668</v>
      </c>
      <c r="I162" s="38">
        <v>2283.0833333333335</v>
      </c>
      <c r="J162" s="38">
        <v>2341.2833333333333</v>
      </c>
      <c r="K162" s="38">
        <v>2351.8166666666671</v>
      </c>
      <c r="L162" s="38">
        <v>2370.3833333333332</v>
      </c>
      <c r="M162" s="28">
        <v>2333.25</v>
      </c>
      <c r="N162" s="28">
        <v>2304.15</v>
      </c>
      <c r="O162" s="39">
        <v>2848250</v>
      </c>
      <c r="P162" s="40">
        <v>-1.2738301559792027E-2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3272.45</v>
      </c>
      <c r="F163" s="37">
        <v>3287.4333333333329</v>
      </c>
      <c r="G163" s="38">
        <v>3233.4666666666658</v>
      </c>
      <c r="H163" s="38">
        <v>3194.4833333333327</v>
      </c>
      <c r="I163" s="38">
        <v>3140.5166666666655</v>
      </c>
      <c r="J163" s="38">
        <v>3326.4166666666661</v>
      </c>
      <c r="K163" s="38">
        <v>3380.3833333333332</v>
      </c>
      <c r="L163" s="38">
        <v>3419.3666666666663</v>
      </c>
      <c r="M163" s="28">
        <v>3341.4</v>
      </c>
      <c r="N163" s="28">
        <v>3248.45</v>
      </c>
      <c r="O163" s="39">
        <v>2117750</v>
      </c>
      <c r="P163" s="40">
        <v>-3.7714415540156768E-2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49</v>
      </c>
      <c r="F164" s="37">
        <v>49.266666666666673</v>
      </c>
      <c r="G164" s="38">
        <v>48.533333333333346</v>
      </c>
      <c r="H164" s="38">
        <v>48.06666666666667</v>
      </c>
      <c r="I164" s="38">
        <v>47.333333333333343</v>
      </c>
      <c r="J164" s="38">
        <v>49.733333333333348</v>
      </c>
      <c r="K164" s="38">
        <v>50.466666666666683</v>
      </c>
      <c r="L164" s="38">
        <v>50.933333333333351</v>
      </c>
      <c r="M164" s="28">
        <v>50</v>
      </c>
      <c r="N164" s="28">
        <v>48.8</v>
      </c>
      <c r="O164" s="39">
        <v>239632000</v>
      </c>
      <c r="P164" s="40">
        <v>6.5188172043010749E-3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3037.25</v>
      </c>
      <c r="F165" s="37">
        <v>3035.0499999999997</v>
      </c>
      <c r="G165" s="38">
        <v>2999.8499999999995</v>
      </c>
      <c r="H165" s="38">
        <v>2962.45</v>
      </c>
      <c r="I165" s="38">
        <v>2927.2499999999995</v>
      </c>
      <c r="J165" s="38">
        <v>3072.4499999999994</v>
      </c>
      <c r="K165" s="38">
        <v>3107.6499999999992</v>
      </c>
      <c r="L165" s="38">
        <v>3145.0499999999993</v>
      </c>
      <c r="M165" s="28">
        <v>3070.25</v>
      </c>
      <c r="N165" s="28">
        <v>2997.65</v>
      </c>
      <c r="O165" s="39">
        <v>962700</v>
      </c>
      <c r="P165" s="40">
        <v>0.10769761822575077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217.35</v>
      </c>
      <c r="F166" s="37">
        <v>217.36666666666665</v>
      </c>
      <c r="G166" s="38">
        <v>215.93333333333328</v>
      </c>
      <c r="H166" s="38">
        <v>214.51666666666662</v>
      </c>
      <c r="I166" s="38">
        <v>213.08333333333326</v>
      </c>
      <c r="J166" s="38">
        <v>218.7833333333333</v>
      </c>
      <c r="K166" s="38">
        <v>220.21666666666664</v>
      </c>
      <c r="L166" s="38">
        <v>221.63333333333333</v>
      </c>
      <c r="M166" s="28">
        <v>218.8</v>
      </c>
      <c r="N166" s="28">
        <v>215.95</v>
      </c>
      <c r="O166" s="39">
        <v>31298400</v>
      </c>
      <c r="P166" s="40">
        <v>-5.7466335020156106E-3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1648.6</v>
      </c>
      <c r="F167" s="37">
        <v>1656.3666666666668</v>
      </c>
      <c r="G167" s="38">
        <v>1624.2333333333336</v>
      </c>
      <c r="H167" s="38">
        <v>1599.8666666666668</v>
      </c>
      <c r="I167" s="38">
        <v>1567.7333333333336</v>
      </c>
      <c r="J167" s="38">
        <v>1680.7333333333336</v>
      </c>
      <c r="K167" s="38">
        <v>1712.8666666666668</v>
      </c>
      <c r="L167" s="38">
        <v>1737.2333333333336</v>
      </c>
      <c r="M167" s="28">
        <v>1688.5</v>
      </c>
      <c r="N167" s="28">
        <v>1632</v>
      </c>
      <c r="O167" s="39">
        <v>2600323</v>
      </c>
      <c r="P167" s="40">
        <v>-5.6417072810515431E-2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162.69999999999999</v>
      </c>
      <c r="F168" s="37">
        <v>163.41666666666666</v>
      </c>
      <c r="G168" s="38">
        <v>161.5333333333333</v>
      </c>
      <c r="H168" s="38">
        <v>160.36666666666665</v>
      </c>
      <c r="I168" s="38">
        <v>158.48333333333329</v>
      </c>
      <c r="J168" s="38">
        <v>164.58333333333331</v>
      </c>
      <c r="K168" s="38">
        <v>166.4666666666667</v>
      </c>
      <c r="L168" s="38">
        <v>167.63333333333333</v>
      </c>
      <c r="M168" s="28">
        <v>165.3</v>
      </c>
      <c r="N168" s="28">
        <v>162.25</v>
      </c>
      <c r="O168" s="39">
        <v>10990000</v>
      </c>
      <c r="P168" s="40">
        <v>3.2894736842105261E-2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737.15</v>
      </c>
      <c r="F169" s="37">
        <v>740.06666666666661</v>
      </c>
      <c r="G169" s="38">
        <v>731.33333333333326</v>
      </c>
      <c r="H169" s="38">
        <v>725.51666666666665</v>
      </c>
      <c r="I169" s="38">
        <v>716.7833333333333</v>
      </c>
      <c r="J169" s="38">
        <v>745.88333333333321</v>
      </c>
      <c r="K169" s="38">
        <v>754.61666666666656</v>
      </c>
      <c r="L169" s="38">
        <v>760.43333333333317</v>
      </c>
      <c r="M169" s="28">
        <v>748.8</v>
      </c>
      <c r="N169" s="28">
        <v>734.25</v>
      </c>
      <c r="O169" s="39">
        <v>3451850</v>
      </c>
      <c r="P169" s="40">
        <v>-7.7674312968430609E-2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158.9</v>
      </c>
      <c r="F170" s="37">
        <v>158.98333333333335</v>
      </c>
      <c r="G170" s="38">
        <v>157.16666666666669</v>
      </c>
      <c r="H170" s="38">
        <v>155.43333333333334</v>
      </c>
      <c r="I170" s="38">
        <v>153.61666666666667</v>
      </c>
      <c r="J170" s="38">
        <v>160.7166666666667</v>
      </c>
      <c r="K170" s="38">
        <v>162.53333333333336</v>
      </c>
      <c r="L170" s="38">
        <v>164.26666666666671</v>
      </c>
      <c r="M170" s="28">
        <v>160.80000000000001</v>
      </c>
      <c r="N170" s="28">
        <v>157.25</v>
      </c>
      <c r="O170" s="39">
        <v>29565000</v>
      </c>
      <c r="P170" s="40">
        <v>6.2342795544376571E-2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113.75</v>
      </c>
      <c r="F171" s="37">
        <v>113.91666666666667</v>
      </c>
      <c r="G171" s="38">
        <v>112.38333333333334</v>
      </c>
      <c r="H171" s="38">
        <v>111.01666666666667</v>
      </c>
      <c r="I171" s="38">
        <v>109.48333333333333</v>
      </c>
      <c r="J171" s="38">
        <v>115.28333333333335</v>
      </c>
      <c r="K171" s="38">
        <v>116.81666666666668</v>
      </c>
      <c r="L171" s="38">
        <v>118.18333333333335</v>
      </c>
      <c r="M171" s="28">
        <v>115.45</v>
      </c>
      <c r="N171" s="28">
        <v>112.55</v>
      </c>
      <c r="O171" s="39">
        <v>54384000</v>
      </c>
      <c r="P171" s="40">
        <v>-4.1019630823322592E-3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2430.6</v>
      </c>
      <c r="F172" s="37">
        <v>2427.9166666666665</v>
      </c>
      <c r="G172" s="38">
        <v>2412.6833333333329</v>
      </c>
      <c r="H172" s="38">
        <v>2394.7666666666664</v>
      </c>
      <c r="I172" s="38">
        <v>2379.5333333333328</v>
      </c>
      <c r="J172" s="38">
        <v>2445.833333333333</v>
      </c>
      <c r="K172" s="38">
        <v>2461.0666666666666</v>
      </c>
      <c r="L172" s="38">
        <v>2478.9833333333331</v>
      </c>
      <c r="M172" s="28">
        <v>2443.15</v>
      </c>
      <c r="N172" s="28">
        <v>2410</v>
      </c>
      <c r="O172" s="39">
        <v>37613250</v>
      </c>
      <c r="P172" s="40">
        <v>9.9889235726512947E-3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87.1</v>
      </c>
      <c r="F173" s="37">
        <v>87.033333333333346</v>
      </c>
      <c r="G173" s="38">
        <v>86.416666666666686</v>
      </c>
      <c r="H173" s="38">
        <v>85.733333333333334</v>
      </c>
      <c r="I173" s="38">
        <v>85.116666666666674</v>
      </c>
      <c r="J173" s="38">
        <v>87.716666666666697</v>
      </c>
      <c r="K173" s="38">
        <v>88.333333333333343</v>
      </c>
      <c r="L173" s="38">
        <v>89.016666666666708</v>
      </c>
      <c r="M173" s="28">
        <v>87.65</v>
      </c>
      <c r="N173" s="28">
        <v>86.35</v>
      </c>
      <c r="O173" s="39">
        <v>118624000</v>
      </c>
      <c r="P173" s="40">
        <v>-1.2914392224737052E-2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746.35</v>
      </c>
      <c r="F174" s="37">
        <v>748.38333333333333</v>
      </c>
      <c r="G174" s="38">
        <v>741.4666666666667</v>
      </c>
      <c r="H174" s="38">
        <v>736.58333333333337</v>
      </c>
      <c r="I174" s="38">
        <v>729.66666666666674</v>
      </c>
      <c r="J174" s="38">
        <v>753.26666666666665</v>
      </c>
      <c r="K174" s="38">
        <v>760.18333333333339</v>
      </c>
      <c r="L174" s="38">
        <v>765.06666666666661</v>
      </c>
      <c r="M174" s="28">
        <v>755.3</v>
      </c>
      <c r="N174" s="28">
        <v>743.5</v>
      </c>
      <c r="O174" s="39">
        <v>8649600</v>
      </c>
      <c r="P174" s="40">
        <v>4.9810661229245559E-2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1149.8</v>
      </c>
      <c r="F175" s="37">
        <v>1154.3833333333334</v>
      </c>
      <c r="G175" s="38">
        <v>1142.0666666666668</v>
      </c>
      <c r="H175" s="38">
        <v>1134.3333333333335</v>
      </c>
      <c r="I175" s="38">
        <v>1122.0166666666669</v>
      </c>
      <c r="J175" s="38">
        <v>1162.1166666666668</v>
      </c>
      <c r="K175" s="38">
        <v>1174.4333333333334</v>
      </c>
      <c r="L175" s="38">
        <v>1182.1666666666667</v>
      </c>
      <c r="M175" s="28">
        <v>1166.7</v>
      </c>
      <c r="N175" s="28">
        <v>1146.6500000000001</v>
      </c>
      <c r="O175" s="39">
        <v>6738000</v>
      </c>
      <c r="P175" s="40">
        <v>-1.2204507971412865E-2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523.70000000000005</v>
      </c>
      <c r="F176" s="37">
        <v>525.19999999999993</v>
      </c>
      <c r="G176" s="38">
        <v>520.89999999999986</v>
      </c>
      <c r="H176" s="38">
        <v>518.09999999999991</v>
      </c>
      <c r="I176" s="38">
        <v>513.79999999999984</v>
      </c>
      <c r="J176" s="38">
        <v>527.99999999999989</v>
      </c>
      <c r="K176" s="38">
        <v>532.29999999999984</v>
      </c>
      <c r="L176" s="38">
        <v>535.09999999999991</v>
      </c>
      <c r="M176" s="28">
        <v>529.5</v>
      </c>
      <c r="N176" s="28">
        <v>522.4</v>
      </c>
      <c r="O176" s="39">
        <v>97530000</v>
      </c>
      <c r="P176" s="40">
        <v>1.7734437365974298E-2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26547.35</v>
      </c>
      <c r="F177" s="37">
        <v>26591.75</v>
      </c>
      <c r="G177" s="38">
        <v>26224.85</v>
      </c>
      <c r="H177" s="38">
        <v>25902.35</v>
      </c>
      <c r="I177" s="38">
        <v>25535.449999999997</v>
      </c>
      <c r="J177" s="38">
        <v>26914.25</v>
      </c>
      <c r="K177" s="38">
        <v>27281.15</v>
      </c>
      <c r="L177" s="38">
        <v>27603.65</v>
      </c>
      <c r="M177" s="28">
        <v>26958.65</v>
      </c>
      <c r="N177" s="28">
        <v>26269.25</v>
      </c>
      <c r="O177" s="39">
        <v>397525</v>
      </c>
      <c r="P177" s="40">
        <v>-4.2166134570206612E-2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3287.8</v>
      </c>
      <c r="F178" s="37">
        <v>3263.7666666666664</v>
      </c>
      <c r="G178" s="38">
        <v>3225.7833333333328</v>
      </c>
      <c r="H178" s="38">
        <v>3163.7666666666664</v>
      </c>
      <c r="I178" s="38">
        <v>3125.7833333333328</v>
      </c>
      <c r="J178" s="38">
        <v>3325.7833333333328</v>
      </c>
      <c r="K178" s="38">
        <v>3363.7666666666664</v>
      </c>
      <c r="L178" s="38">
        <v>3425.7833333333328</v>
      </c>
      <c r="M178" s="28">
        <v>3301.75</v>
      </c>
      <c r="N178" s="28">
        <v>3201.75</v>
      </c>
      <c r="O178" s="39">
        <v>2188175</v>
      </c>
      <c r="P178" s="40">
        <v>4.9320849268099695E-2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2315.5500000000002</v>
      </c>
      <c r="F179" s="37">
        <v>2326.9500000000003</v>
      </c>
      <c r="G179" s="38">
        <v>2300.6500000000005</v>
      </c>
      <c r="H179" s="38">
        <v>2285.7500000000005</v>
      </c>
      <c r="I179" s="38">
        <v>2259.4500000000007</v>
      </c>
      <c r="J179" s="38">
        <v>2341.8500000000004</v>
      </c>
      <c r="K179" s="38">
        <v>2368.1500000000005</v>
      </c>
      <c r="L179" s="38">
        <v>2383.0500000000002</v>
      </c>
      <c r="M179" s="28">
        <v>2353.25</v>
      </c>
      <c r="N179" s="28">
        <v>2312.0500000000002</v>
      </c>
      <c r="O179" s="39">
        <v>4325250</v>
      </c>
      <c r="P179" s="40">
        <v>-1.4717340490000865E-3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1215.3499999999999</v>
      </c>
      <c r="F180" s="37">
        <v>1228.2</v>
      </c>
      <c r="G180" s="38">
        <v>1200.75</v>
      </c>
      <c r="H180" s="38">
        <v>1186.1499999999999</v>
      </c>
      <c r="I180" s="38">
        <v>1158.6999999999998</v>
      </c>
      <c r="J180" s="38">
        <v>1242.8000000000002</v>
      </c>
      <c r="K180" s="38">
        <v>1270.2500000000005</v>
      </c>
      <c r="L180" s="38">
        <v>1284.8500000000004</v>
      </c>
      <c r="M180" s="28">
        <v>1255.6500000000001</v>
      </c>
      <c r="N180" s="28">
        <v>1213.5999999999999</v>
      </c>
      <c r="O180" s="39">
        <v>5099400</v>
      </c>
      <c r="P180" s="40">
        <v>5.1075933712589658E-2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972.05</v>
      </c>
      <c r="F181" s="37">
        <v>977.98333333333323</v>
      </c>
      <c r="G181" s="38">
        <v>963.61666666666645</v>
      </c>
      <c r="H181" s="38">
        <v>955.18333333333317</v>
      </c>
      <c r="I181" s="38">
        <v>940.81666666666638</v>
      </c>
      <c r="J181" s="38">
        <v>986.41666666666652</v>
      </c>
      <c r="K181" s="38">
        <v>1000.7833333333333</v>
      </c>
      <c r="L181" s="38">
        <v>1009.2166666666666</v>
      </c>
      <c r="M181" s="28">
        <v>992.35</v>
      </c>
      <c r="N181" s="28">
        <v>969.55</v>
      </c>
      <c r="O181" s="39">
        <v>17411100</v>
      </c>
      <c r="P181" s="40">
        <v>8.0651698143795088E-3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443.7</v>
      </c>
      <c r="F182" s="37">
        <v>446.75</v>
      </c>
      <c r="G182" s="38">
        <v>440</v>
      </c>
      <c r="H182" s="38">
        <v>436.3</v>
      </c>
      <c r="I182" s="38">
        <v>429.55</v>
      </c>
      <c r="J182" s="38">
        <v>450.45</v>
      </c>
      <c r="K182" s="38">
        <v>457.2</v>
      </c>
      <c r="L182" s="38">
        <v>460.9</v>
      </c>
      <c r="M182" s="28">
        <v>453.5</v>
      </c>
      <c r="N182" s="28">
        <v>443.05</v>
      </c>
      <c r="O182" s="39">
        <v>9075000</v>
      </c>
      <c r="P182" s="40">
        <v>2.9840848806366046E-3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575.70000000000005</v>
      </c>
      <c r="F183" s="37">
        <v>574.70000000000005</v>
      </c>
      <c r="G183" s="38">
        <v>565.05000000000007</v>
      </c>
      <c r="H183" s="38">
        <v>554.4</v>
      </c>
      <c r="I183" s="38">
        <v>544.75</v>
      </c>
      <c r="J183" s="38">
        <v>585.35000000000014</v>
      </c>
      <c r="K183" s="38">
        <v>595.00000000000023</v>
      </c>
      <c r="L183" s="38">
        <v>605.6500000000002</v>
      </c>
      <c r="M183" s="28">
        <v>584.35</v>
      </c>
      <c r="N183" s="28">
        <v>564.04999999999995</v>
      </c>
      <c r="O183" s="39">
        <v>3023000</v>
      </c>
      <c r="P183" s="40">
        <v>-3.3567774936061383E-2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999.9</v>
      </c>
      <c r="F184" s="37">
        <v>1005.2999999999998</v>
      </c>
      <c r="G184" s="38">
        <v>992.79999999999973</v>
      </c>
      <c r="H184" s="38">
        <v>985.69999999999993</v>
      </c>
      <c r="I184" s="38">
        <v>973.19999999999982</v>
      </c>
      <c r="J184" s="38">
        <v>1012.3999999999996</v>
      </c>
      <c r="K184" s="38">
        <v>1024.8999999999999</v>
      </c>
      <c r="L184" s="38">
        <v>1031.9999999999995</v>
      </c>
      <c r="M184" s="28">
        <v>1017.8</v>
      </c>
      <c r="N184" s="28">
        <v>998.2</v>
      </c>
      <c r="O184" s="39">
        <v>6496500</v>
      </c>
      <c r="P184" s="40">
        <v>-2.0874152223059533E-2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1231.1500000000001</v>
      </c>
      <c r="F185" s="37">
        <v>1238</v>
      </c>
      <c r="G185" s="38">
        <v>1222.1500000000001</v>
      </c>
      <c r="H185" s="38">
        <v>1213.1500000000001</v>
      </c>
      <c r="I185" s="38">
        <v>1197.3000000000002</v>
      </c>
      <c r="J185" s="38">
        <v>1247</v>
      </c>
      <c r="K185" s="38">
        <v>1262.8499999999999</v>
      </c>
      <c r="L185" s="38">
        <v>1271.8499999999999</v>
      </c>
      <c r="M185" s="28">
        <v>1253.8499999999999</v>
      </c>
      <c r="N185" s="28">
        <v>1229</v>
      </c>
      <c r="O185" s="39">
        <v>2524500</v>
      </c>
      <c r="P185" s="40">
        <v>-6.1023622047244094E-3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726.7</v>
      </c>
      <c r="F186" s="37">
        <v>726.83333333333337</v>
      </c>
      <c r="G186" s="38">
        <v>722.26666666666677</v>
      </c>
      <c r="H186" s="38">
        <v>717.83333333333337</v>
      </c>
      <c r="I186" s="38">
        <v>713.26666666666677</v>
      </c>
      <c r="J186" s="38">
        <v>731.26666666666677</v>
      </c>
      <c r="K186" s="38">
        <v>735.83333333333337</v>
      </c>
      <c r="L186" s="38">
        <v>740.26666666666677</v>
      </c>
      <c r="M186" s="28">
        <v>731.4</v>
      </c>
      <c r="N186" s="28">
        <v>722.4</v>
      </c>
      <c r="O186" s="39">
        <v>11373300</v>
      </c>
      <c r="P186" s="40">
        <v>1.7439556084026951E-3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437.35</v>
      </c>
      <c r="F187" s="37">
        <v>439.7166666666667</v>
      </c>
      <c r="G187" s="38">
        <v>433.83333333333337</v>
      </c>
      <c r="H187" s="38">
        <v>430.31666666666666</v>
      </c>
      <c r="I187" s="38">
        <v>424.43333333333334</v>
      </c>
      <c r="J187" s="38">
        <v>443.23333333333341</v>
      </c>
      <c r="K187" s="38">
        <v>449.11666666666673</v>
      </c>
      <c r="L187" s="38">
        <v>452.63333333333344</v>
      </c>
      <c r="M187" s="28">
        <v>445.6</v>
      </c>
      <c r="N187" s="28">
        <v>436.2</v>
      </c>
      <c r="O187" s="39">
        <v>74809650</v>
      </c>
      <c r="P187" s="40">
        <v>-1.2972851019026848E-2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207.9</v>
      </c>
      <c r="F188" s="37">
        <v>207.38333333333333</v>
      </c>
      <c r="G188" s="38">
        <v>205.01666666666665</v>
      </c>
      <c r="H188" s="38">
        <v>202.13333333333333</v>
      </c>
      <c r="I188" s="38">
        <v>199.76666666666665</v>
      </c>
      <c r="J188" s="38">
        <v>210.26666666666665</v>
      </c>
      <c r="K188" s="38">
        <v>212.63333333333333</v>
      </c>
      <c r="L188" s="38">
        <v>215.51666666666665</v>
      </c>
      <c r="M188" s="28">
        <v>209.75</v>
      </c>
      <c r="N188" s="28">
        <v>204.5</v>
      </c>
      <c r="O188" s="39">
        <v>104787000</v>
      </c>
      <c r="P188" s="40">
        <v>-7.6557016239367087E-2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113.1</v>
      </c>
      <c r="F189" s="37">
        <v>113.28333333333335</v>
      </c>
      <c r="G189" s="38">
        <v>112.4666666666667</v>
      </c>
      <c r="H189" s="38">
        <v>111.83333333333336</v>
      </c>
      <c r="I189" s="38">
        <v>111.01666666666671</v>
      </c>
      <c r="J189" s="38">
        <v>113.91666666666669</v>
      </c>
      <c r="K189" s="38">
        <v>114.73333333333332</v>
      </c>
      <c r="L189" s="38">
        <v>115.36666666666667</v>
      </c>
      <c r="M189" s="28">
        <v>114.1</v>
      </c>
      <c r="N189" s="28">
        <v>112.65</v>
      </c>
      <c r="O189" s="39">
        <v>184437000</v>
      </c>
      <c r="P189" s="40">
        <v>-1.1554559924541649E-2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3453.95</v>
      </c>
      <c r="F190" s="37">
        <v>3470.4333333333329</v>
      </c>
      <c r="G190" s="38">
        <v>3432.516666666666</v>
      </c>
      <c r="H190" s="38">
        <v>3411.083333333333</v>
      </c>
      <c r="I190" s="38">
        <v>3373.1666666666661</v>
      </c>
      <c r="J190" s="38">
        <v>3491.8666666666659</v>
      </c>
      <c r="K190" s="38">
        <v>3529.7833333333328</v>
      </c>
      <c r="L190" s="38">
        <v>3551.2166666666658</v>
      </c>
      <c r="M190" s="28">
        <v>3508.35</v>
      </c>
      <c r="N190" s="28">
        <v>3449</v>
      </c>
      <c r="O190" s="39">
        <v>9825375</v>
      </c>
      <c r="P190" s="40">
        <v>8.4237373374524034E-3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1134.5</v>
      </c>
      <c r="F191" s="37">
        <v>1137.9666666666665</v>
      </c>
      <c r="G191" s="38">
        <v>1127.083333333333</v>
      </c>
      <c r="H191" s="38">
        <v>1119.6666666666665</v>
      </c>
      <c r="I191" s="38">
        <v>1108.7833333333331</v>
      </c>
      <c r="J191" s="38">
        <v>1145.383333333333</v>
      </c>
      <c r="K191" s="38">
        <v>1156.2666666666667</v>
      </c>
      <c r="L191" s="38">
        <v>1163.6833333333329</v>
      </c>
      <c r="M191" s="28">
        <v>1148.8499999999999</v>
      </c>
      <c r="N191" s="28">
        <v>1130.55</v>
      </c>
      <c r="O191" s="39">
        <v>13148400</v>
      </c>
      <c r="P191" s="40">
        <v>-6.0734644893060734E-2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2465.1</v>
      </c>
      <c r="F192" s="37">
        <v>2468.2833333333333</v>
      </c>
      <c r="G192" s="38">
        <v>2450.6666666666665</v>
      </c>
      <c r="H192" s="38">
        <v>2436.2333333333331</v>
      </c>
      <c r="I192" s="38">
        <v>2418.6166666666663</v>
      </c>
      <c r="J192" s="38">
        <v>2482.7166666666667</v>
      </c>
      <c r="K192" s="38">
        <v>2500.3333333333335</v>
      </c>
      <c r="L192" s="38">
        <v>2514.7666666666669</v>
      </c>
      <c r="M192" s="28">
        <v>2485.9</v>
      </c>
      <c r="N192" s="28">
        <v>2453.85</v>
      </c>
      <c r="O192" s="39">
        <v>6435750</v>
      </c>
      <c r="P192" s="40">
        <v>6.8051155696351052E-3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1482.75</v>
      </c>
      <c r="F193" s="37">
        <v>1484.6499999999999</v>
      </c>
      <c r="G193" s="38">
        <v>1476.0999999999997</v>
      </c>
      <c r="H193" s="38">
        <v>1469.4499999999998</v>
      </c>
      <c r="I193" s="38">
        <v>1460.8999999999996</v>
      </c>
      <c r="J193" s="38">
        <v>1491.2999999999997</v>
      </c>
      <c r="K193" s="38">
        <v>1499.85</v>
      </c>
      <c r="L193" s="38">
        <v>1506.4999999999998</v>
      </c>
      <c r="M193" s="28">
        <v>1493.2</v>
      </c>
      <c r="N193" s="28">
        <v>1478</v>
      </c>
      <c r="O193" s="39">
        <v>1867500</v>
      </c>
      <c r="P193" s="40">
        <v>-1.8138801261829655E-2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518.5</v>
      </c>
      <c r="F194" s="37">
        <v>515.63333333333333</v>
      </c>
      <c r="G194" s="38">
        <v>510.86666666666667</v>
      </c>
      <c r="H194" s="38">
        <v>503.23333333333335</v>
      </c>
      <c r="I194" s="38">
        <v>498.4666666666667</v>
      </c>
      <c r="J194" s="38">
        <v>523.26666666666665</v>
      </c>
      <c r="K194" s="38">
        <v>528.0333333333333</v>
      </c>
      <c r="L194" s="38">
        <v>535.66666666666663</v>
      </c>
      <c r="M194" s="28">
        <v>520.4</v>
      </c>
      <c r="N194" s="28">
        <v>508</v>
      </c>
      <c r="O194" s="39">
        <v>4203000</v>
      </c>
      <c r="P194" s="40">
        <v>2.1137026239067054E-2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1337.9</v>
      </c>
      <c r="F195" s="37">
        <v>1341.8666666666666</v>
      </c>
      <c r="G195" s="38">
        <v>1326.8833333333332</v>
      </c>
      <c r="H195" s="38">
        <v>1315.8666666666666</v>
      </c>
      <c r="I195" s="38">
        <v>1300.8833333333332</v>
      </c>
      <c r="J195" s="38">
        <v>1352.8833333333332</v>
      </c>
      <c r="K195" s="38">
        <v>1367.8666666666663</v>
      </c>
      <c r="L195" s="38">
        <v>1378.8833333333332</v>
      </c>
      <c r="M195" s="28">
        <v>1356.85</v>
      </c>
      <c r="N195" s="28">
        <v>1330.85</v>
      </c>
      <c r="O195" s="39">
        <v>4210800</v>
      </c>
      <c r="P195" s="40">
        <v>-8.1967213114754103E-3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1124.9000000000001</v>
      </c>
      <c r="F196" s="37">
        <v>1126.25</v>
      </c>
      <c r="G196" s="38">
        <v>1113.7</v>
      </c>
      <c r="H196" s="38">
        <v>1102.5</v>
      </c>
      <c r="I196" s="38">
        <v>1089.95</v>
      </c>
      <c r="J196" s="38">
        <v>1137.45</v>
      </c>
      <c r="K196" s="38">
        <v>1150.0000000000002</v>
      </c>
      <c r="L196" s="38">
        <v>1161.2</v>
      </c>
      <c r="M196" s="28">
        <v>1138.8</v>
      </c>
      <c r="N196" s="28">
        <v>1115.05</v>
      </c>
      <c r="O196" s="39">
        <v>8093400</v>
      </c>
      <c r="P196" s="40">
        <v>5.3913043478260869E-3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1460.25</v>
      </c>
      <c r="F197" s="37">
        <v>1462</v>
      </c>
      <c r="G197" s="38">
        <v>1450.65</v>
      </c>
      <c r="H197" s="38">
        <v>1441.0500000000002</v>
      </c>
      <c r="I197" s="38">
        <v>1429.7000000000003</v>
      </c>
      <c r="J197" s="38">
        <v>1471.6</v>
      </c>
      <c r="K197" s="38">
        <v>1482.9499999999998</v>
      </c>
      <c r="L197" s="38">
        <v>1492.5499999999997</v>
      </c>
      <c r="M197" s="28">
        <v>1473.35</v>
      </c>
      <c r="N197" s="28">
        <v>1452.4</v>
      </c>
      <c r="O197" s="39">
        <v>1744800</v>
      </c>
      <c r="P197" s="40">
        <v>-0.11682526827292974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7341.6</v>
      </c>
      <c r="F198" s="37">
        <v>7384.05</v>
      </c>
      <c r="G198" s="38">
        <v>7280.1500000000005</v>
      </c>
      <c r="H198" s="38">
        <v>7218.7000000000007</v>
      </c>
      <c r="I198" s="38">
        <v>7114.8000000000011</v>
      </c>
      <c r="J198" s="38">
        <v>7445.5</v>
      </c>
      <c r="K198" s="38">
        <v>7549.4</v>
      </c>
      <c r="L198" s="38">
        <v>7610.8499999999995</v>
      </c>
      <c r="M198" s="28">
        <v>7487.95</v>
      </c>
      <c r="N198" s="28">
        <v>7322.6</v>
      </c>
      <c r="O198" s="39">
        <v>2074000</v>
      </c>
      <c r="P198" s="40">
        <v>-6.0688405797101448E-2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748.2</v>
      </c>
      <c r="F199" s="37">
        <v>752.51666666666677</v>
      </c>
      <c r="G199" s="38">
        <v>741.83333333333348</v>
      </c>
      <c r="H199" s="38">
        <v>735.4666666666667</v>
      </c>
      <c r="I199" s="38">
        <v>724.78333333333342</v>
      </c>
      <c r="J199" s="38">
        <v>758.88333333333355</v>
      </c>
      <c r="K199" s="38">
        <v>769.56666666666672</v>
      </c>
      <c r="L199" s="38">
        <v>775.93333333333362</v>
      </c>
      <c r="M199" s="28">
        <v>763.2</v>
      </c>
      <c r="N199" s="28">
        <v>746.15</v>
      </c>
      <c r="O199" s="39">
        <v>13808600</v>
      </c>
      <c r="P199" s="40">
        <v>-2.6219288595526219E-2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308.7</v>
      </c>
      <c r="F200" s="37">
        <v>310.3</v>
      </c>
      <c r="G200" s="38">
        <v>305.90000000000003</v>
      </c>
      <c r="H200" s="38">
        <v>303.10000000000002</v>
      </c>
      <c r="I200" s="38">
        <v>298.70000000000005</v>
      </c>
      <c r="J200" s="38">
        <v>313.10000000000002</v>
      </c>
      <c r="K200" s="38">
        <v>317.5</v>
      </c>
      <c r="L200" s="38">
        <v>320.3</v>
      </c>
      <c r="M200" s="28">
        <v>314.7</v>
      </c>
      <c r="N200" s="28">
        <v>307.5</v>
      </c>
      <c r="O200" s="39">
        <v>32354000</v>
      </c>
      <c r="P200" s="40">
        <v>-4.9209571261610383E-3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894.05</v>
      </c>
      <c r="F201" s="37">
        <v>887.65</v>
      </c>
      <c r="G201" s="38">
        <v>880.3</v>
      </c>
      <c r="H201" s="38">
        <v>866.55</v>
      </c>
      <c r="I201" s="38">
        <v>859.19999999999993</v>
      </c>
      <c r="J201" s="38">
        <v>901.4</v>
      </c>
      <c r="K201" s="38">
        <v>908.75000000000011</v>
      </c>
      <c r="L201" s="38">
        <v>922.5</v>
      </c>
      <c r="M201" s="28">
        <v>895</v>
      </c>
      <c r="N201" s="28">
        <v>873.9</v>
      </c>
      <c r="O201" s="39">
        <v>6427200</v>
      </c>
      <c r="P201" s="40">
        <v>-2.6358843846573349E-2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1296.8499999999999</v>
      </c>
      <c r="F202" s="37">
        <v>1299.3166666666666</v>
      </c>
      <c r="G202" s="38">
        <v>1288.6333333333332</v>
      </c>
      <c r="H202" s="38">
        <v>1280.4166666666665</v>
      </c>
      <c r="I202" s="38">
        <v>1269.7333333333331</v>
      </c>
      <c r="J202" s="38">
        <v>1307.5333333333333</v>
      </c>
      <c r="K202" s="38">
        <v>1318.2166666666667</v>
      </c>
      <c r="L202" s="38">
        <v>1326.4333333333334</v>
      </c>
      <c r="M202" s="28">
        <v>1310</v>
      </c>
      <c r="N202" s="28">
        <v>1291.0999999999999</v>
      </c>
      <c r="O202" s="39">
        <v>1064000</v>
      </c>
      <c r="P202" s="40">
        <v>4.9723756906077346E-2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402.4</v>
      </c>
      <c r="F203" s="37">
        <v>403.98333333333335</v>
      </c>
      <c r="G203" s="38">
        <v>400.16666666666669</v>
      </c>
      <c r="H203" s="38">
        <v>397.93333333333334</v>
      </c>
      <c r="I203" s="38">
        <v>394.11666666666667</v>
      </c>
      <c r="J203" s="38">
        <v>406.2166666666667</v>
      </c>
      <c r="K203" s="38">
        <v>410.0333333333333</v>
      </c>
      <c r="L203" s="38">
        <v>412.26666666666671</v>
      </c>
      <c r="M203" s="28">
        <v>407.8</v>
      </c>
      <c r="N203" s="28">
        <v>401.75</v>
      </c>
      <c r="O203" s="39">
        <v>37753500</v>
      </c>
      <c r="P203" s="40">
        <v>-1.9287718204488779E-2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210.55</v>
      </c>
      <c r="F204" s="37">
        <v>211.81666666666669</v>
      </c>
      <c r="G204" s="38">
        <v>208.58333333333337</v>
      </c>
      <c r="H204" s="38">
        <v>206.61666666666667</v>
      </c>
      <c r="I204" s="38">
        <v>203.38333333333335</v>
      </c>
      <c r="J204" s="38">
        <v>213.78333333333339</v>
      </c>
      <c r="K204" s="38">
        <v>217.01666666666668</v>
      </c>
      <c r="L204" s="38">
        <v>218.98333333333341</v>
      </c>
      <c r="M204" s="28">
        <v>215.05</v>
      </c>
      <c r="N204" s="28">
        <v>209.85</v>
      </c>
      <c r="O204" s="39">
        <v>82485000</v>
      </c>
      <c r="P204" s="40">
        <v>1.4126586013573325E-2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468.1</v>
      </c>
      <c r="F205" s="37">
        <v>467.73333333333329</v>
      </c>
      <c r="G205" s="38">
        <v>463.76666666666659</v>
      </c>
      <c r="H205" s="38">
        <v>459.43333333333328</v>
      </c>
      <c r="I205" s="38">
        <v>455.46666666666658</v>
      </c>
      <c r="J205" s="38">
        <v>472.06666666666661</v>
      </c>
      <c r="K205" s="38">
        <v>476.0333333333333</v>
      </c>
      <c r="L205" s="38">
        <v>480.36666666666662</v>
      </c>
      <c r="M205" s="28">
        <v>471.7</v>
      </c>
      <c r="N205" s="28">
        <v>463.4</v>
      </c>
      <c r="O205" s="39">
        <v>8141400</v>
      </c>
      <c r="P205" s="40">
        <v>-5.7315548145060444E-2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17826.7</v>
      </c>
      <c r="D10" s="259">
        <v>17850.633333333335</v>
      </c>
      <c r="E10" s="259">
        <v>17776.366666666669</v>
      </c>
      <c r="F10" s="259">
        <v>17726.033333333333</v>
      </c>
      <c r="G10" s="259">
        <v>17651.766666666666</v>
      </c>
      <c r="H10" s="259">
        <v>17900.966666666671</v>
      </c>
      <c r="I10" s="259">
        <v>17975.233333333341</v>
      </c>
      <c r="J10" s="259">
        <v>18025.566666666673</v>
      </c>
      <c r="K10" s="259">
        <v>17924.900000000001</v>
      </c>
      <c r="L10" s="259">
        <v>17800.3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40673.599999999999</v>
      </c>
      <c r="D11" s="259">
        <v>40709.35</v>
      </c>
      <c r="E11" s="259">
        <v>40472.5</v>
      </c>
      <c r="F11" s="259">
        <v>40271.4</v>
      </c>
      <c r="G11" s="259">
        <v>40034.550000000003</v>
      </c>
      <c r="H11" s="259">
        <v>40910.449999999997</v>
      </c>
      <c r="I11" s="259">
        <v>41147.299999999988</v>
      </c>
      <c r="J11" s="259">
        <v>41348.399999999994</v>
      </c>
      <c r="K11" s="259">
        <v>40946.199999999997</v>
      </c>
      <c r="L11" s="259">
        <v>40508.25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2870.2</v>
      </c>
      <c r="D12" s="232">
        <v>2873.1833333333329</v>
      </c>
      <c r="E12" s="232">
        <v>2859.4666666666658</v>
      </c>
      <c r="F12" s="232">
        <v>2848.7333333333327</v>
      </c>
      <c r="G12" s="232">
        <v>2835.0166666666655</v>
      </c>
      <c r="H12" s="232">
        <v>2883.9166666666661</v>
      </c>
      <c r="I12" s="232">
        <v>2897.6333333333332</v>
      </c>
      <c r="J12" s="232">
        <v>2908.3666666666663</v>
      </c>
      <c r="K12" s="232">
        <v>2886.9</v>
      </c>
      <c r="L12" s="232">
        <v>2862.45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5161.1499999999996</v>
      </c>
      <c r="D13" s="232">
        <v>5171.5666666666666</v>
      </c>
      <c r="E13" s="232">
        <v>5146.7833333333328</v>
      </c>
      <c r="F13" s="232">
        <v>5132.4166666666661</v>
      </c>
      <c r="G13" s="232">
        <v>5107.6333333333323</v>
      </c>
      <c r="H13" s="232">
        <v>5185.9333333333334</v>
      </c>
      <c r="I13" s="232">
        <v>5210.7166666666681</v>
      </c>
      <c r="J13" s="232">
        <v>5225.0833333333339</v>
      </c>
      <c r="K13" s="232">
        <v>5196.3500000000004</v>
      </c>
      <c r="L13" s="232">
        <v>5157.2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30947.25</v>
      </c>
      <c r="D14" s="232">
        <v>31083.766666666666</v>
      </c>
      <c r="E14" s="232">
        <v>30774.533333333333</v>
      </c>
      <c r="F14" s="232">
        <v>30601.816666666666</v>
      </c>
      <c r="G14" s="232">
        <v>30292.583333333332</v>
      </c>
      <c r="H14" s="232">
        <v>31256.483333333334</v>
      </c>
      <c r="I14" s="232">
        <v>31565.716666666664</v>
      </c>
      <c r="J14" s="232">
        <v>31738.433333333334</v>
      </c>
      <c r="K14" s="232">
        <v>31393</v>
      </c>
      <c r="L14" s="232">
        <v>30911.05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4409.5</v>
      </c>
      <c r="D15" s="232">
        <v>4418.9666666666662</v>
      </c>
      <c r="E15" s="232">
        <v>4395.5333333333328</v>
      </c>
      <c r="F15" s="232">
        <v>4381.5666666666666</v>
      </c>
      <c r="G15" s="232">
        <v>4358.1333333333332</v>
      </c>
      <c r="H15" s="232">
        <v>4432.9333333333325</v>
      </c>
      <c r="I15" s="232">
        <v>4456.366666666665</v>
      </c>
      <c r="J15" s="232">
        <v>4470.3333333333321</v>
      </c>
      <c r="K15" s="232">
        <v>4442.3999999999996</v>
      </c>
      <c r="L15" s="232">
        <v>4405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8609.9500000000007</v>
      </c>
      <c r="D16" s="232">
        <v>8628.4333333333343</v>
      </c>
      <c r="E16" s="232">
        <v>8581.3666666666686</v>
      </c>
      <c r="F16" s="232">
        <v>8552.7833333333347</v>
      </c>
      <c r="G16" s="232">
        <v>8505.716666666669</v>
      </c>
      <c r="H16" s="232">
        <v>8657.0166666666682</v>
      </c>
      <c r="I16" s="232">
        <v>8704.0833333333339</v>
      </c>
      <c r="J16" s="232">
        <v>8732.6666666666679</v>
      </c>
      <c r="K16" s="232">
        <v>8675.5</v>
      </c>
      <c r="L16" s="232">
        <v>8599.85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3169.4</v>
      </c>
      <c r="D17" s="232">
        <v>3173.8833333333332</v>
      </c>
      <c r="E17" s="232">
        <v>3140.5166666666664</v>
      </c>
      <c r="F17" s="232">
        <v>3111.6333333333332</v>
      </c>
      <c r="G17" s="232">
        <v>3078.2666666666664</v>
      </c>
      <c r="H17" s="232">
        <v>3202.7666666666664</v>
      </c>
      <c r="I17" s="232">
        <v>3236.1333333333332</v>
      </c>
      <c r="J17" s="232">
        <v>3265.0166666666664</v>
      </c>
      <c r="K17" s="231">
        <v>3207.25</v>
      </c>
      <c r="L17" s="231">
        <v>3145</v>
      </c>
      <c r="M17" s="231">
        <v>3.1452200000000001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1828.4</v>
      </c>
      <c r="D18" s="232">
        <v>1838.9166666666667</v>
      </c>
      <c r="E18" s="232">
        <v>1809.4833333333336</v>
      </c>
      <c r="F18" s="232">
        <v>1790.5666666666668</v>
      </c>
      <c r="G18" s="232">
        <v>1761.1333333333337</v>
      </c>
      <c r="H18" s="232">
        <v>1857.8333333333335</v>
      </c>
      <c r="I18" s="232">
        <v>1887.2666666666664</v>
      </c>
      <c r="J18" s="232">
        <v>1906.1833333333334</v>
      </c>
      <c r="K18" s="231">
        <v>1868.35</v>
      </c>
      <c r="L18" s="231">
        <v>1820</v>
      </c>
      <c r="M18" s="231">
        <v>5.7650899999999998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605.1</v>
      </c>
      <c r="D19" s="232">
        <v>605.35</v>
      </c>
      <c r="E19" s="232">
        <v>599.20000000000005</v>
      </c>
      <c r="F19" s="232">
        <v>593.30000000000007</v>
      </c>
      <c r="G19" s="232">
        <v>587.15000000000009</v>
      </c>
      <c r="H19" s="232">
        <v>611.25</v>
      </c>
      <c r="I19" s="232">
        <v>617.39999999999986</v>
      </c>
      <c r="J19" s="232">
        <v>623.29999999999995</v>
      </c>
      <c r="K19" s="231">
        <v>611.5</v>
      </c>
      <c r="L19" s="231">
        <v>599.45000000000005</v>
      </c>
      <c r="M19" s="231">
        <v>11.66085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20029.150000000001</v>
      </c>
      <c r="D20" s="232">
        <v>20051.7</v>
      </c>
      <c r="E20" s="232">
        <v>19877.45</v>
      </c>
      <c r="F20" s="232">
        <v>19725.75</v>
      </c>
      <c r="G20" s="232">
        <v>19551.5</v>
      </c>
      <c r="H20" s="232">
        <v>20203.400000000001</v>
      </c>
      <c r="I20" s="232">
        <v>20377.650000000001</v>
      </c>
      <c r="J20" s="232">
        <v>20529.350000000002</v>
      </c>
      <c r="K20" s="231">
        <v>20225.95</v>
      </c>
      <c r="L20" s="231">
        <v>19900</v>
      </c>
      <c r="M20" s="231">
        <v>7.8530000000000003E-2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1571.1</v>
      </c>
      <c r="D21" s="232">
        <v>1592.2833333333335</v>
      </c>
      <c r="E21" s="232">
        <v>1540.116666666667</v>
      </c>
      <c r="F21" s="232">
        <v>1509.1333333333334</v>
      </c>
      <c r="G21" s="232">
        <v>1456.9666666666669</v>
      </c>
      <c r="H21" s="232">
        <v>1623.2666666666671</v>
      </c>
      <c r="I21" s="232">
        <v>1675.4333333333336</v>
      </c>
      <c r="J21" s="232">
        <v>1706.4166666666672</v>
      </c>
      <c r="K21" s="231">
        <v>1644.45</v>
      </c>
      <c r="L21" s="231">
        <v>1561.3</v>
      </c>
      <c r="M21" s="231">
        <v>55.719149999999999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567.4</v>
      </c>
      <c r="D22" s="232">
        <v>577.93333333333339</v>
      </c>
      <c r="E22" s="232">
        <v>556.86666666666679</v>
      </c>
      <c r="F22" s="232">
        <v>546.33333333333337</v>
      </c>
      <c r="G22" s="232">
        <v>525.26666666666677</v>
      </c>
      <c r="H22" s="232">
        <v>588.46666666666681</v>
      </c>
      <c r="I22" s="232">
        <v>609.53333333333342</v>
      </c>
      <c r="J22" s="232">
        <v>620.06666666666683</v>
      </c>
      <c r="K22" s="231">
        <v>599</v>
      </c>
      <c r="L22" s="231">
        <v>567.4</v>
      </c>
      <c r="M22" s="231">
        <v>16.577179999999998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583.20000000000005</v>
      </c>
      <c r="D23" s="232">
        <v>585.4</v>
      </c>
      <c r="E23" s="232">
        <v>577</v>
      </c>
      <c r="F23" s="232">
        <v>570.80000000000007</v>
      </c>
      <c r="G23" s="232">
        <v>562.40000000000009</v>
      </c>
      <c r="H23" s="232">
        <v>591.59999999999991</v>
      </c>
      <c r="I23" s="232">
        <v>599.99999999999977</v>
      </c>
      <c r="J23" s="232">
        <v>606.19999999999982</v>
      </c>
      <c r="K23" s="231">
        <v>593.79999999999995</v>
      </c>
      <c r="L23" s="231">
        <v>579.20000000000005</v>
      </c>
      <c r="M23" s="231">
        <v>77.022300000000001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876.8</v>
      </c>
      <c r="D24" s="232">
        <v>876.79999999999984</v>
      </c>
      <c r="E24" s="232">
        <v>876.79999999999973</v>
      </c>
      <c r="F24" s="232">
        <v>876.79999999999984</v>
      </c>
      <c r="G24" s="232">
        <v>876.79999999999973</v>
      </c>
      <c r="H24" s="232">
        <v>876.79999999999973</v>
      </c>
      <c r="I24" s="232">
        <v>876.8</v>
      </c>
      <c r="J24" s="232">
        <v>876.79999999999973</v>
      </c>
      <c r="K24" s="231">
        <v>876.8</v>
      </c>
      <c r="L24" s="231">
        <v>876.8</v>
      </c>
      <c r="M24" s="231">
        <v>1.2431099999999999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830.7</v>
      </c>
      <c r="D25" s="232">
        <v>830.70000000000016</v>
      </c>
      <c r="E25" s="232">
        <v>830.70000000000027</v>
      </c>
      <c r="F25" s="232">
        <v>830.70000000000016</v>
      </c>
      <c r="G25" s="232">
        <v>830.70000000000027</v>
      </c>
      <c r="H25" s="232">
        <v>830.70000000000027</v>
      </c>
      <c r="I25" s="232">
        <v>830.7</v>
      </c>
      <c r="J25" s="232">
        <v>830.70000000000027</v>
      </c>
      <c r="K25" s="231">
        <v>830.7</v>
      </c>
      <c r="L25" s="231">
        <v>830.7</v>
      </c>
      <c r="M25" s="231">
        <v>1.05101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410.85</v>
      </c>
      <c r="D26" s="232">
        <v>420.7166666666667</v>
      </c>
      <c r="E26" s="232">
        <v>398.48333333333341</v>
      </c>
      <c r="F26" s="232">
        <v>386.11666666666673</v>
      </c>
      <c r="G26" s="232">
        <v>363.88333333333344</v>
      </c>
      <c r="H26" s="232">
        <v>433.08333333333337</v>
      </c>
      <c r="I26" s="232">
        <v>455.31666666666672</v>
      </c>
      <c r="J26" s="232">
        <v>467.68333333333334</v>
      </c>
      <c r="K26" s="231">
        <v>442.95</v>
      </c>
      <c r="L26" s="231">
        <v>408.35</v>
      </c>
      <c r="M26" s="231">
        <v>43.14226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143.05000000000001</v>
      </c>
      <c r="D27" s="232">
        <v>143.08333333333334</v>
      </c>
      <c r="E27" s="232">
        <v>142.06666666666669</v>
      </c>
      <c r="F27" s="232">
        <v>141.08333333333334</v>
      </c>
      <c r="G27" s="232">
        <v>140.06666666666669</v>
      </c>
      <c r="H27" s="232">
        <v>144.06666666666669</v>
      </c>
      <c r="I27" s="232">
        <v>145.08333333333334</v>
      </c>
      <c r="J27" s="232">
        <v>146.06666666666669</v>
      </c>
      <c r="K27" s="231">
        <v>144.1</v>
      </c>
      <c r="L27" s="231">
        <v>142.1</v>
      </c>
      <c r="M27" s="231">
        <v>14.94848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246.6</v>
      </c>
      <c r="D28" s="232">
        <v>250.73333333333335</v>
      </c>
      <c r="E28" s="232">
        <v>241.16666666666669</v>
      </c>
      <c r="F28" s="232">
        <v>235.73333333333335</v>
      </c>
      <c r="G28" s="232">
        <v>226.16666666666669</v>
      </c>
      <c r="H28" s="232">
        <v>256.16666666666669</v>
      </c>
      <c r="I28" s="232">
        <v>265.73333333333335</v>
      </c>
      <c r="J28" s="232">
        <v>271.16666666666669</v>
      </c>
      <c r="K28" s="231">
        <v>260.3</v>
      </c>
      <c r="L28" s="231">
        <v>245.3</v>
      </c>
      <c r="M28" s="231">
        <v>46.061300000000003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3255.65</v>
      </c>
      <c r="D29" s="232">
        <v>3270</v>
      </c>
      <c r="E29" s="232">
        <v>3231</v>
      </c>
      <c r="F29" s="232">
        <v>3206.35</v>
      </c>
      <c r="G29" s="232">
        <v>3167.35</v>
      </c>
      <c r="H29" s="232">
        <v>3294.65</v>
      </c>
      <c r="I29" s="232">
        <v>3333.65</v>
      </c>
      <c r="J29" s="232">
        <v>3358.3</v>
      </c>
      <c r="K29" s="231">
        <v>3309</v>
      </c>
      <c r="L29" s="231">
        <v>3245.35</v>
      </c>
      <c r="M29" s="231">
        <v>0.50577000000000005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352.85</v>
      </c>
      <c r="D30" s="232">
        <v>356.95</v>
      </c>
      <c r="E30" s="232">
        <v>347.4</v>
      </c>
      <c r="F30" s="232">
        <v>341.95</v>
      </c>
      <c r="G30" s="232">
        <v>332.4</v>
      </c>
      <c r="H30" s="232">
        <v>362.4</v>
      </c>
      <c r="I30" s="232">
        <v>371.95000000000005</v>
      </c>
      <c r="J30" s="232">
        <v>377.4</v>
      </c>
      <c r="K30" s="231">
        <v>366.5</v>
      </c>
      <c r="L30" s="231">
        <v>351.5</v>
      </c>
      <c r="M30" s="231">
        <v>180.31338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4502.05</v>
      </c>
      <c r="D31" s="232">
        <v>4544.3499999999995</v>
      </c>
      <c r="E31" s="232">
        <v>4448.6999999999989</v>
      </c>
      <c r="F31" s="232">
        <v>4395.3499999999995</v>
      </c>
      <c r="G31" s="232">
        <v>4299.6999999999989</v>
      </c>
      <c r="H31" s="232">
        <v>4597.6999999999989</v>
      </c>
      <c r="I31" s="232">
        <v>4693.3499999999985</v>
      </c>
      <c r="J31" s="232">
        <v>4746.6999999999989</v>
      </c>
      <c r="K31" s="231">
        <v>4640</v>
      </c>
      <c r="L31" s="231">
        <v>4491</v>
      </c>
      <c r="M31" s="231">
        <v>4.9063699999999999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147.75</v>
      </c>
      <c r="D32" s="232">
        <v>148.03333333333333</v>
      </c>
      <c r="E32" s="232">
        <v>147.06666666666666</v>
      </c>
      <c r="F32" s="232">
        <v>146.38333333333333</v>
      </c>
      <c r="G32" s="232">
        <v>145.41666666666666</v>
      </c>
      <c r="H32" s="232">
        <v>148.71666666666667</v>
      </c>
      <c r="I32" s="232">
        <v>149.68333333333331</v>
      </c>
      <c r="J32" s="232">
        <v>150.36666666666667</v>
      </c>
      <c r="K32" s="231">
        <v>149</v>
      </c>
      <c r="L32" s="231">
        <v>147.35</v>
      </c>
      <c r="M32" s="231">
        <v>40.72289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2817.1</v>
      </c>
      <c r="D33" s="232">
        <v>2820.2666666666664</v>
      </c>
      <c r="E33" s="232">
        <v>2801.833333333333</v>
      </c>
      <c r="F33" s="232">
        <v>2786.5666666666666</v>
      </c>
      <c r="G33" s="232">
        <v>2768.1333333333332</v>
      </c>
      <c r="H33" s="232">
        <v>2835.5333333333328</v>
      </c>
      <c r="I33" s="232">
        <v>2853.9666666666662</v>
      </c>
      <c r="J33" s="232">
        <v>2869.2333333333327</v>
      </c>
      <c r="K33" s="231">
        <v>2838.7</v>
      </c>
      <c r="L33" s="231">
        <v>2805</v>
      </c>
      <c r="M33" s="231">
        <v>6.3193400000000004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1944.45</v>
      </c>
      <c r="D34" s="232">
        <v>1936.8666666666668</v>
      </c>
      <c r="E34" s="232">
        <v>1908.8333333333335</v>
      </c>
      <c r="F34" s="232">
        <v>1873.2166666666667</v>
      </c>
      <c r="G34" s="232">
        <v>1845.1833333333334</v>
      </c>
      <c r="H34" s="232">
        <v>1972.4833333333336</v>
      </c>
      <c r="I34" s="232">
        <v>2000.5166666666669</v>
      </c>
      <c r="J34" s="232">
        <v>2036.1333333333337</v>
      </c>
      <c r="K34" s="231">
        <v>1964.9</v>
      </c>
      <c r="L34" s="231">
        <v>1901.25</v>
      </c>
      <c r="M34" s="231">
        <v>3.8722300000000001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460</v>
      </c>
      <c r="D35" s="232">
        <v>462.25</v>
      </c>
      <c r="E35" s="232">
        <v>456.5</v>
      </c>
      <c r="F35" s="232">
        <v>453</v>
      </c>
      <c r="G35" s="232">
        <v>447.25</v>
      </c>
      <c r="H35" s="232">
        <v>465.75</v>
      </c>
      <c r="I35" s="232">
        <v>471.5</v>
      </c>
      <c r="J35" s="232">
        <v>475</v>
      </c>
      <c r="K35" s="231">
        <v>468</v>
      </c>
      <c r="L35" s="231">
        <v>458.75</v>
      </c>
      <c r="M35" s="231">
        <v>12.02669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3525.6</v>
      </c>
      <c r="D36" s="232">
        <v>3537.2833333333333</v>
      </c>
      <c r="E36" s="232">
        <v>3504.5666666666666</v>
      </c>
      <c r="F36" s="232">
        <v>3483.5333333333333</v>
      </c>
      <c r="G36" s="232">
        <v>3450.8166666666666</v>
      </c>
      <c r="H36" s="232">
        <v>3558.3166666666666</v>
      </c>
      <c r="I36" s="232">
        <v>3591.0333333333328</v>
      </c>
      <c r="J36" s="232">
        <v>3612.0666666666666</v>
      </c>
      <c r="K36" s="231">
        <v>3570</v>
      </c>
      <c r="L36" s="231">
        <v>3516.25</v>
      </c>
      <c r="M36" s="231">
        <v>3.0226000000000002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844.05</v>
      </c>
      <c r="D37" s="232">
        <v>843.48333333333323</v>
      </c>
      <c r="E37" s="232">
        <v>837.96666666666647</v>
      </c>
      <c r="F37" s="232">
        <v>831.88333333333321</v>
      </c>
      <c r="G37" s="232">
        <v>826.36666666666645</v>
      </c>
      <c r="H37" s="232">
        <v>849.56666666666649</v>
      </c>
      <c r="I37" s="232">
        <v>855.08333333333314</v>
      </c>
      <c r="J37" s="232">
        <v>861.16666666666652</v>
      </c>
      <c r="K37" s="231">
        <v>849</v>
      </c>
      <c r="L37" s="231">
        <v>837.4</v>
      </c>
      <c r="M37" s="231">
        <v>96.77064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3837.1</v>
      </c>
      <c r="D38" s="232">
        <v>3862.9333333333329</v>
      </c>
      <c r="E38" s="232">
        <v>3798.8666666666659</v>
      </c>
      <c r="F38" s="232">
        <v>3760.6333333333328</v>
      </c>
      <c r="G38" s="232">
        <v>3696.5666666666657</v>
      </c>
      <c r="H38" s="232">
        <v>3901.1666666666661</v>
      </c>
      <c r="I38" s="232">
        <v>3965.2333333333327</v>
      </c>
      <c r="J38" s="232">
        <v>4003.4666666666662</v>
      </c>
      <c r="K38" s="231">
        <v>3927</v>
      </c>
      <c r="L38" s="231">
        <v>3824.7</v>
      </c>
      <c r="M38" s="231">
        <v>1.7795399999999999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6379.25</v>
      </c>
      <c r="D39" s="232">
        <v>6379.833333333333</v>
      </c>
      <c r="E39" s="232">
        <v>6351.4166666666661</v>
      </c>
      <c r="F39" s="232">
        <v>6323.583333333333</v>
      </c>
      <c r="G39" s="232">
        <v>6295.1666666666661</v>
      </c>
      <c r="H39" s="232">
        <v>6407.6666666666661</v>
      </c>
      <c r="I39" s="232">
        <v>6436.0833333333321</v>
      </c>
      <c r="J39" s="232">
        <v>6463.9166666666661</v>
      </c>
      <c r="K39" s="231">
        <v>6408.25</v>
      </c>
      <c r="L39" s="231">
        <v>6352</v>
      </c>
      <c r="M39" s="231">
        <v>4.4850899999999996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1394.3</v>
      </c>
      <c r="D40" s="232">
        <v>1397.8999999999999</v>
      </c>
      <c r="E40" s="232">
        <v>1386.3999999999996</v>
      </c>
      <c r="F40" s="232">
        <v>1378.4999999999998</v>
      </c>
      <c r="G40" s="232">
        <v>1366.9999999999995</v>
      </c>
      <c r="H40" s="232">
        <v>1405.7999999999997</v>
      </c>
      <c r="I40" s="232">
        <v>1417.3000000000002</v>
      </c>
      <c r="J40" s="232">
        <v>1425.1999999999998</v>
      </c>
      <c r="K40" s="231">
        <v>1409.4</v>
      </c>
      <c r="L40" s="231">
        <v>1390</v>
      </c>
      <c r="M40" s="231">
        <v>11.17177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6079.35</v>
      </c>
      <c r="D41" s="232">
        <v>6078.8</v>
      </c>
      <c r="E41" s="232">
        <v>6013.6</v>
      </c>
      <c r="F41" s="232">
        <v>5947.85</v>
      </c>
      <c r="G41" s="232">
        <v>5882.6500000000005</v>
      </c>
      <c r="H41" s="232">
        <v>6144.55</v>
      </c>
      <c r="I41" s="232">
        <v>6209.7499999999991</v>
      </c>
      <c r="J41" s="232">
        <v>6275.5</v>
      </c>
      <c r="K41" s="231">
        <v>6144</v>
      </c>
      <c r="L41" s="231">
        <v>6013.05</v>
      </c>
      <c r="M41" s="231">
        <v>0.27262999999999998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2053.0500000000002</v>
      </c>
      <c r="D42" s="232">
        <v>2066.4500000000003</v>
      </c>
      <c r="E42" s="232">
        <v>2034.7000000000007</v>
      </c>
      <c r="F42" s="232">
        <v>2016.3500000000004</v>
      </c>
      <c r="G42" s="232">
        <v>1984.6000000000008</v>
      </c>
      <c r="H42" s="232">
        <v>2084.8000000000006</v>
      </c>
      <c r="I42" s="232">
        <v>2116.5499999999997</v>
      </c>
      <c r="J42" s="232">
        <v>2134.9000000000005</v>
      </c>
      <c r="K42" s="231">
        <v>2098.1999999999998</v>
      </c>
      <c r="L42" s="231">
        <v>2048.1</v>
      </c>
      <c r="M42" s="231">
        <v>1.72343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229.8</v>
      </c>
      <c r="D43" s="232">
        <v>231.65</v>
      </c>
      <c r="E43" s="232">
        <v>227.15</v>
      </c>
      <c r="F43" s="232">
        <v>224.5</v>
      </c>
      <c r="G43" s="232">
        <v>220</v>
      </c>
      <c r="H43" s="232">
        <v>234.3</v>
      </c>
      <c r="I43" s="232">
        <v>238.8</v>
      </c>
      <c r="J43" s="232">
        <v>241.45000000000002</v>
      </c>
      <c r="K43" s="231">
        <v>236.15</v>
      </c>
      <c r="L43" s="231">
        <v>229</v>
      </c>
      <c r="M43" s="231">
        <v>67.103369999999998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159.9</v>
      </c>
      <c r="D44" s="232">
        <v>161.29999999999998</v>
      </c>
      <c r="E44" s="232">
        <v>158.09999999999997</v>
      </c>
      <c r="F44" s="232">
        <v>156.29999999999998</v>
      </c>
      <c r="G44" s="232">
        <v>153.09999999999997</v>
      </c>
      <c r="H44" s="232">
        <v>163.09999999999997</v>
      </c>
      <c r="I44" s="232">
        <v>166.29999999999995</v>
      </c>
      <c r="J44" s="232">
        <v>168.09999999999997</v>
      </c>
      <c r="K44" s="231">
        <v>164.5</v>
      </c>
      <c r="L44" s="231">
        <v>159.5</v>
      </c>
      <c r="M44" s="231">
        <v>345.85034999999999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70.900000000000006</v>
      </c>
      <c r="D45" s="232">
        <v>72.38333333333334</v>
      </c>
      <c r="E45" s="232">
        <v>68.866666666666674</v>
      </c>
      <c r="F45" s="232">
        <v>66.833333333333329</v>
      </c>
      <c r="G45" s="232">
        <v>63.316666666666663</v>
      </c>
      <c r="H45" s="232">
        <v>74.416666666666686</v>
      </c>
      <c r="I45" s="232">
        <v>77.933333333333366</v>
      </c>
      <c r="J45" s="232">
        <v>79.966666666666697</v>
      </c>
      <c r="K45" s="231">
        <v>75.900000000000006</v>
      </c>
      <c r="L45" s="231">
        <v>70.349999999999994</v>
      </c>
      <c r="M45" s="231">
        <v>227.35891000000001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1412.8</v>
      </c>
      <c r="D46" s="232">
        <v>1423.3500000000001</v>
      </c>
      <c r="E46" s="232">
        <v>1397.7000000000003</v>
      </c>
      <c r="F46" s="232">
        <v>1382.6000000000001</v>
      </c>
      <c r="G46" s="232">
        <v>1356.9500000000003</v>
      </c>
      <c r="H46" s="232">
        <v>1438.4500000000003</v>
      </c>
      <c r="I46" s="232">
        <v>1464.1000000000004</v>
      </c>
      <c r="J46" s="232">
        <v>1479.2000000000003</v>
      </c>
      <c r="K46" s="231">
        <v>1449</v>
      </c>
      <c r="L46" s="231">
        <v>1408.25</v>
      </c>
      <c r="M46" s="231">
        <v>4.39839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570.6</v>
      </c>
      <c r="D47" s="232">
        <v>569.88333333333333</v>
      </c>
      <c r="E47" s="232">
        <v>564.76666666666665</v>
      </c>
      <c r="F47" s="232">
        <v>558.93333333333328</v>
      </c>
      <c r="G47" s="232">
        <v>553.81666666666661</v>
      </c>
      <c r="H47" s="232">
        <v>575.7166666666667</v>
      </c>
      <c r="I47" s="232">
        <v>580.83333333333326</v>
      </c>
      <c r="J47" s="232">
        <v>586.66666666666674</v>
      </c>
      <c r="K47" s="231">
        <v>575</v>
      </c>
      <c r="L47" s="231">
        <v>564.04999999999995</v>
      </c>
      <c r="M47" s="231">
        <v>6.2713999999999999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95.55</v>
      </c>
      <c r="D48" s="232">
        <v>95.45</v>
      </c>
      <c r="E48" s="232">
        <v>94.7</v>
      </c>
      <c r="F48" s="232">
        <v>93.85</v>
      </c>
      <c r="G48" s="232">
        <v>93.1</v>
      </c>
      <c r="H48" s="232">
        <v>96.300000000000011</v>
      </c>
      <c r="I48" s="232">
        <v>97.050000000000011</v>
      </c>
      <c r="J48" s="232">
        <v>97.90000000000002</v>
      </c>
      <c r="K48" s="231">
        <v>96.2</v>
      </c>
      <c r="L48" s="231">
        <v>94.6</v>
      </c>
      <c r="M48" s="231">
        <v>119.33886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854.8</v>
      </c>
      <c r="D49" s="232">
        <v>859.55000000000007</v>
      </c>
      <c r="E49" s="232">
        <v>848.10000000000014</v>
      </c>
      <c r="F49" s="232">
        <v>841.40000000000009</v>
      </c>
      <c r="G49" s="232">
        <v>829.95000000000016</v>
      </c>
      <c r="H49" s="232">
        <v>866.25000000000011</v>
      </c>
      <c r="I49" s="232">
        <v>877.70000000000016</v>
      </c>
      <c r="J49" s="232">
        <v>884.40000000000009</v>
      </c>
      <c r="K49" s="231">
        <v>871</v>
      </c>
      <c r="L49" s="231">
        <v>852.85</v>
      </c>
      <c r="M49" s="231">
        <v>13.81249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70.75</v>
      </c>
      <c r="D50" s="232">
        <v>71.166666666666671</v>
      </c>
      <c r="E50" s="232">
        <v>69.88333333333334</v>
      </c>
      <c r="F50" s="232">
        <v>69.016666666666666</v>
      </c>
      <c r="G50" s="232">
        <v>67.733333333333334</v>
      </c>
      <c r="H50" s="232">
        <v>72.033333333333346</v>
      </c>
      <c r="I50" s="232">
        <v>73.316666666666677</v>
      </c>
      <c r="J50" s="232">
        <v>74.183333333333351</v>
      </c>
      <c r="K50" s="231">
        <v>72.45</v>
      </c>
      <c r="L50" s="231">
        <v>70.3</v>
      </c>
      <c r="M50" s="231">
        <v>102.08971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323.25</v>
      </c>
      <c r="D51" s="232">
        <v>324.64999999999998</v>
      </c>
      <c r="E51" s="232">
        <v>320.74999999999994</v>
      </c>
      <c r="F51" s="232">
        <v>318.24999999999994</v>
      </c>
      <c r="G51" s="232">
        <v>314.34999999999991</v>
      </c>
      <c r="H51" s="232">
        <v>327.14999999999998</v>
      </c>
      <c r="I51" s="232">
        <v>331.05000000000007</v>
      </c>
      <c r="J51" s="232">
        <v>333.55</v>
      </c>
      <c r="K51" s="231">
        <v>328.55</v>
      </c>
      <c r="L51" s="231">
        <v>322.14999999999998</v>
      </c>
      <c r="M51" s="231">
        <v>14.81249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779.05</v>
      </c>
      <c r="D52" s="232">
        <v>781.73333333333323</v>
      </c>
      <c r="E52" s="232">
        <v>775.46666666666647</v>
      </c>
      <c r="F52" s="232">
        <v>771.88333333333321</v>
      </c>
      <c r="G52" s="232">
        <v>765.61666666666645</v>
      </c>
      <c r="H52" s="232">
        <v>785.31666666666649</v>
      </c>
      <c r="I52" s="232">
        <v>791.58333333333314</v>
      </c>
      <c r="J52" s="232">
        <v>795.16666666666652</v>
      </c>
      <c r="K52" s="231">
        <v>788</v>
      </c>
      <c r="L52" s="231">
        <v>778.15</v>
      </c>
      <c r="M52" s="231">
        <v>27.696159999999999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227.15</v>
      </c>
      <c r="D53" s="232">
        <v>227.33333333333334</v>
      </c>
      <c r="E53" s="232">
        <v>225.51666666666668</v>
      </c>
      <c r="F53" s="232">
        <v>223.88333333333333</v>
      </c>
      <c r="G53" s="232">
        <v>222.06666666666666</v>
      </c>
      <c r="H53" s="232">
        <v>228.9666666666667</v>
      </c>
      <c r="I53" s="232">
        <v>230.78333333333336</v>
      </c>
      <c r="J53" s="232">
        <v>232.41666666666671</v>
      </c>
      <c r="K53" s="231">
        <v>229.15</v>
      </c>
      <c r="L53" s="231">
        <v>225.7</v>
      </c>
      <c r="M53" s="231">
        <v>26.130500000000001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18476.3</v>
      </c>
      <c r="D54" s="232">
        <v>18317.100000000002</v>
      </c>
      <c r="E54" s="232">
        <v>18109.200000000004</v>
      </c>
      <c r="F54" s="232">
        <v>17742.100000000002</v>
      </c>
      <c r="G54" s="232">
        <v>17534.200000000004</v>
      </c>
      <c r="H54" s="232">
        <v>18684.200000000004</v>
      </c>
      <c r="I54" s="232">
        <v>18892.100000000006</v>
      </c>
      <c r="J54" s="232">
        <v>19259.200000000004</v>
      </c>
      <c r="K54" s="231">
        <v>18525</v>
      </c>
      <c r="L54" s="231">
        <v>17950</v>
      </c>
      <c r="M54" s="231">
        <v>0.37541000000000002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4503.3500000000004</v>
      </c>
      <c r="D55" s="232">
        <v>4493.9333333333334</v>
      </c>
      <c r="E55" s="232">
        <v>4460.0166666666664</v>
      </c>
      <c r="F55" s="232">
        <v>4416.6833333333334</v>
      </c>
      <c r="G55" s="232">
        <v>4382.7666666666664</v>
      </c>
      <c r="H55" s="232">
        <v>4537.2666666666664</v>
      </c>
      <c r="I55" s="232">
        <v>4571.1833333333325</v>
      </c>
      <c r="J55" s="232">
        <v>4614.5166666666664</v>
      </c>
      <c r="K55" s="231">
        <v>4527.8500000000004</v>
      </c>
      <c r="L55" s="231">
        <v>4450.6000000000004</v>
      </c>
      <c r="M55" s="231">
        <v>2.2938000000000001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278.95</v>
      </c>
      <c r="D56" s="232">
        <v>282.43333333333334</v>
      </c>
      <c r="E56" s="232">
        <v>274.9666666666667</v>
      </c>
      <c r="F56" s="232">
        <v>270.98333333333335</v>
      </c>
      <c r="G56" s="232">
        <v>263.51666666666671</v>
      </c>
      <c r="H56" s="232">
        <v>286.41666666666669</v>
      </c>
      <c r="I56" s="232">
        <v>293.88333333333327</v>
      </c>
      <c r="J56" s="232">
        <v>297.86666666666667</v>
      </c>
      <c r="K56" s="231">
        <v>289.89999999999998</v>
      </c>
      <c r="L56" s="231">
        <v>278.45</v>
      </c>
      <c r="M56" s="231">
        <v>133.97273999999999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773.4</v>
      </c>
      <c r="D57" s="232">
        <v>772.80000000000007</v>
      </c>
      <c r="E57" s="232">
        <v>768.70000000000016</v>
      </c>
      <c r="F57" s="232">
        <v>764.00000000000011</v>
      </c>
      <c r="G57" s="232">
        <v>759.9000000000002</v>
      </c>
      <c r="H57" s="232">
        <v>777.50000000000011</v>
      </c>
      <c r="I57" s="232">
        <v>781.6</v>
      </c>
      <c r="J57" s="232">
        <v>786.30000000000007</v>
      </c>
      <c r="K57" s="231">
        <v>776.9</v>
      </c>
      <c r="L57" s="231">
        <v>768.1</v>
      </c>
      <c r="M57" s="231">
        <v>4.3915899999999999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965.95</v>
      </c>
      <c r="D58" s="232">
        <v>969.51666666666677</v>
      </c>
      <c r="E58" s="232">
        <v>959.93333333333351</v>
      </c>
      <c r="F58" s="232">
        <v>953.91666666666674</v>
      </c>
      <c r="G58" s="232">
        <v>944.33333333333348</v>
      </c>
      <c r="H58" s="232">
        <v>975.53333333333353</v>
      </c>
      <c r="I58" s="232">
        <v>985.11666666666679</v>
      </c>
      <c r="J58" s="232">
        <v>991.13333333333355</v>
      </c>
      <c r="K58" s="231">
        <v>979.1</v>
      </c>
      <c r="L58" s="231">
        <v>963.5</v>
      </c>
      <c r="M58" s="231">
        <v>20.422339999999998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1431.9</v>
      </c>
      <c r="D59" s="232">
        <v>1435.1166666666668</v>
      </c>
      <c r="E59" s="232">
        <v>1423.2833333333335</v>
      </c>
      <c r="F59" s="232">
        <v>1414.6666666666667</v>
      </c>
      <c r="G59" s="232">
        <v>1402.8333333333335</v>
      </c>
      <c r="H59" s="232">
        <v>1443.7333333333336</v>
      </c>
      <c r="I59" s="232">
        <v>1455.5666666666666</v>
      </c>
      <c r="J59" s="232">
        <v>1464.1833333333336</v>
      </c>
      <c r="K59" s="231">
        <v>1446.95</v>
      </c>
      <c r="L59" s="231">
        <v>1426.5</v>
      </c>
      <c r="M59" s="231">
        <v>0.28950999999999999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214.05</v>
      </c>
      <c r="D60" s="232">
        <v>215.53333333333333</v>
      </c>
      <c r="E60" s="232">
        <v>211.86666666666667</v>
      </c>
      <c r="F60" s="232">
        <v>209.68333333333334</v>
      </c>
      <c r="G60" s="232">
        <v>206.01666666666668</v>
      </c>
      <c r="H60" s="232">
        <v>217.71666666666667</v>
      </c>
      <c r="I60" s="232">
        <v>221.38333333333335</v>
      </c>
      <c r="J60" s="232">
        <v>223.56666666666666</v>
      </c>
      <c r="K60" s="231">
        <v>219.2</v>
      </c>
      <c r="L60" s="231">
        <v>213.35</v>
      </c>
      <c r="M60" s="231">
        <v>46.557659999999998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4339.95</v>
      </c>
      <c r="D61" s="232">
        <v>4339.3166666666666</v>
      </c>
      <c r="E61" s="232">
        <v>4295.6333333333332</v>
      </c>
      <c r="F61" s="232">
        <v>4251.3166666666666</v>
      </c>
      <c r="G61" s="232">
        <v>4207.6333333333332</v>
      </c>
      <c r="H61" s="232">
        <v>4383.6333333333332</v>
      </c>
      <c r="I61" s="232">
        <v>4427.3166666666657</v>
      </c>
      <c r="J61" s="232">
        <v>4471.6333333333332</v>
      </c>
      <c r="K61" s="231">
        <v>4383</v>
      </c>
      <c r="L61" s="231">
        <v>4295</v>
      </c>
      <c r="M61" s="231">
        <v>3.7073399999999999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1458.15</v>
      </c>
      <c r="D62" s="232">
        <v>1456.6333333333334</v>
      </c>
      <c r="E62" s="232">
        <v>1448.5666666666668</v>
      </c>
      <c r="F62" s="232">
        <v>1438.9833333333333</v>
      </c>
      <c r="G62" s="232">
        <v>1430.9166666666667</v>
      </c>
      <c r="H62" s="232">
        <v>1466.2166666666669</v>
      </c>
      <c r="I62" s="232">
        <v>1474.2833333333335</v>
      </c>
      <c r="J62" s="232">
        <v>1483.866666666667</v>
      </c>
      <c r="K62" s="231">
        <v>1464.7</v>
      </c>
      <c r="L62" s="231">
        <v>1447.05</v>
      </c>
      <c r="M62" s="231">
        <v>1.86405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595.85</v>
      </c>
      <c r="D63" s="232">
        <v>601.68333333333328</v>
      </c>
      <c r="E63" s="232">
        <v>588.36666666666656</v>
      </c>
      <c r="F63" s="232">
        <v>580.88333333333333</v>
      </c>
      <c r="G63" s="232">
        <v>567.56666666666661</v>
      </c>
      <c r="H63" s="232">
        <v>609.16666666666652</v>
      </c>
      <c r="I63" s="232">
        <v>622.48333333333335</v>
      </c>
      <c r="J63" s="232">
        <v>629.96666666666647</v>
      </c>
      <c r="K63" s="231">
        <v>615</v>
      </c>
      <c r="L63" s="231">
        <v>594.20000000000005</v>
      </c>
      <c r="M63" s="231">
        <v>18.70148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902.4</v>
      </c>
      <c r="D64" s="232">
        <v>904.51666666666677</v>
      </c>
      <c r="E64" s="232">
        <v>896.13333333333355</v>
      </c>
      <c r="F64" s="232">
        <v>889.86666666666679</v>
      </c>
      <c r="G64" s="232">
        <v>881.48333333333358</v>
      </c>
      <c r="H64" s="232">
        <v>910.78333333333353</v>
      </c>
      <c r="I64" s="232">
        <v>919.16666666666674</v>
      </c>
      <c r="J64" s="232">
        <v>925.43333333333351</v>
      </c>
      <c r="K64" s="231">
        <v>912.9</v>
      </c>
      <c r="L64" s="231">
        <v>898.25</v>
      </c>
      <c r="M64" s="231">
        <v>1.64297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296.10000000000002</v>
      </c>
      <c r="D65" s="232">
        <v>296.25000000000006</v>
      </c>
      <c r="E65" s="232">
        <v>293.2000000000001</v>
      </c>
      <c r="F65" s="232">
        <v>290.30000000000007</v>
      </c>
      <c r="G65" s="232">
        <v>287.25000000000011</v>
      </c>
      <c r="H65" s="232">
        <v>299.15000000000009</v>
      </c>
      <c r="I65" s="232">
        <v>302.20000000000005</v>
      </c>
      <c r="J65" s="232">
        <v>305.10000000000008</v>
      </c>
      <c r="K65" s="231">
        <v>299.3</v>
      </c>
      <c r="L65" s="231">
        <v>293.35000000000002</v>
      </c>
      <c r="M65" s="231">
        <v>21.411280000000001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1578.35</v>
      </c>
      <c r="D66" s="232">
        <v>1587.5</v>
      </c>
      <c r="E66" s="232">
        <v>1566</v>
      </c>
      <c r="F66" s="232">
        <v>1553.65</v>
      </c>
      <c r="G66" s="232">
        <v>1532.15</v>
      </c>
      <c r="H66" s="232">
        <v>1599.85</v>
      </c>
      <c r="I66" s="232">
        <v>1621.35</v>
      </c>
      <c r="J66" s="232">
        <v>1633.6999999999998</v>
      </c>
      <c r="K66" s="231">
        <v>1609</v>
      </c>
      <c r="L66" s="231">
        <v>1575.15</v>
      </c>
      <c r="M66" s="231">
        <v>7.6533699999999998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357.5</v>
      </c>
      <c r="D67" s="232">
        <v>360.16666666666669</v>
      </c>
      <c r="E67" s="232">
        <v>353.33333333333337</v>
      </c>
      <c r="F67" s="232">
        <v>349.16666666666669</v>
      </c>
      <c r="G67" s="232">
        <v>342.33333333333337</v>
      </c>
      <c r="H67" s="232">
        <v>364.33333333333337</v>
      </c>
      <c r="I67" s="232">
        <v>371.16666666666674</v>
      </c>
      <c r="J67" s="232">
        <v>375.33333333333337</v>
      </c>
      <c r="K67" s="231">
        <v>367</v>
      </c>
      <c r="L67" s="231">
        <v>356</v>
      </c>
      <c r="M67" s="231">
        <v>21.19153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535.15</v>
      </c>
      <c r="D68" s="232">
        <v>535.23333333333323</v>
      </c>
      <c r="E68" s="232">
        <v>532.56666666666649</v>
      </c>
      <c r="F68" s="232">
        <v>529.98333333333323</v>
      </c>
      <c r="G68" s="232">
        <v>527.31666666666649</v>
      </c>
      <c r="H68" s="232">
        <v>537.81666666666649</v>
      </c>
      <c r="I68" s="232">
        <v>540.48333333333323</v>
      </c>
      <c r="J68" s="232">
        <v>543.06666666666649</v>
      </c>
      <c r="K68" s="231">
        <v>537.9</v>
      </c>
      <c r="L68" s="231">
        <v>532.65</v>
      </c>
      <c r="M68" s="231">
        <v>24.602309999999999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1909</v>
      </c>
      <c r="D69" s="232">
        <v>1922.1666666666667</v>
      </c>
      <c r="E69" s="232">
        <v>1885.3333333333335</v>
      </c>
      <c r="F69" s="232">
        <v>1861.6666666666667</v>
      </c>
      <c r="G69" s="232">
        <v>1824.8333333333335</v>
      </c>
      <c r="H69" s="232">
        <v>1945.8333333333335</v>
      </c>
      <c r="I69" s="232">
        <v>1982.666666666667</v>
      </c>
      <c r="J69" s="232">
        <v>2006.3333333333335</v>
      </c>
      <c r="K69" s="231">
        <v>1959</v>
      </c>
      <c r="L69" s="231">
        <v>1898.5</v>
      </c>
      <c r="M69" s="231">
        <v>3.2136399999999998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1804.4</v>
      </c>
      <c r="D70" s="232">
        <v>1817.9166666666667</v>
      </c>
      <c r="E70" s="232">
        <v>1787.4833333333336</v>
      </c>
      <c r="F70" s="232">
        <v>1770.5666666666668</v>
      </c>
      <c r="G70" s="232">
        <v>1740.1333333333337</v>
      </c>
      <c r="H70" s="232">
        <v>1834.8333333333335</v>
      </c>
      <c r="I70" s="232">
        <v>1865.2666666666664</v>
      </c>
      <c r="J70" s="232">
        <v>1882.1833333333334</v>
      </c>
      <c r="K70" s="231">
        <v>1848.35</v>
      </c>
      <c r="L70" s="231">
        <v>1801</v>
      </c>
      <c r="M70" s="231">
        <v>4.2416499999999999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348.9</v>
      </c>
      <c r="D71" s="232">
        <v>349.16666666666669</v>
      </c>
      <c r="E71" s="232">
        <v>339.83333333333337</v>
      </c>
      <c r="F71" s="232">
        <v>330.76666666666671</v>
      </c>
      <c r="G71" s="232">
        <v>321.43333333333339</v>
      </c>
      <c r="H71" s="232">
        <v>358.23333333333335</v>
      </c>
      <c r="I71" s="232">
        <v>367.56666666666672</v>
      </c>
      <c r="J71" s="232">
        <v>376.63333333333333</v>
      </c>
      <c r="K71" s="231">
        <v>358.5</v>
      </c>
      <c r="L71" s="231">
        <v>340.1</v>
      </c>
      <c r="M71" s="231">
        <v>44.879710000000003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2918.6</v>
      </c>
      <c r="D72" s="232">
        <v>2910.0333333333328</v>
      </c>
      <c r="E72" s="232">
        <v>2891.7666666666655</v>
      </c>
      <c r="F72" s="232">
        <v>2864.9333333333325</v>
      </c>
      <c r="G72" s="232">
        <v>2846.6666666666652</v>
      </c>
      <c r="H72" s="232">
        <v>2936.8666666666659</v>
      </c>
      <c r="I72" s="232">
        <v>2955.1333333333332</v>
      </c>
      <c r="J72" s="232">
        <v>2981.9666666666662</v>
      </c>
      <c r="K72" s="231">
        <v>2928.3</v>
      </c>
      <c r="L72" s="231">
        <v>2883.2</v>
      </c>
      <c r="M72" s="231">
        <v>4.1913799999999997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2722.6</v>
      </c>
      <c r="D73" s="232">
        <v>2717.6333333333332</v>
      </c>
      <c r="E73" s="232">
        <v>2699.9666666666662</v>
      </c>
      <c r="F73" s="232">
        <v>2677.333333333333</v>
      </c>
      <c r="G73" s="232">
        <v>2659.6666666666661</v>
      </c>
      <c r="H73" s="232">
        <v>2740.2666666666664</v>
      </c>
      <c r="I73" s="232">
        <v>2757.9333333333334</v>
      </c>
      <c r="J73" s="232">
        <v>2780.5666666666666</v>
      </c>
      <c r="K73" s="231">
        <v>2735.3</v>
      </c>
      <c r="L73" s="231">
        <v>2695</v>
      </c>
      <c r="M73" s="231">
        <v>1.91374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1982.7</v>
      </c>
      <c r="D74" s="232">
        <v>1990.0666666666666</v>
      </c>
      <c r="E74" s="232">
        <v>1960.1333333333332</v>
      </c>
      <c r="F74" s="232">
        <v>1937.5666666666666</v>
      </c>
      <c r="G74" s="232">
        <v>1907.6333333333332</v>
      </c>
      <c r="H74" s="232">
        <v>2012.6333333333332</v>
      </c>
      <c r="I74" s="232">
        <v>2042.5666666666666</v>
      </c>
      <c r="J74" s="232">
        <v>2065.1333333333332</v>
      </c>
      <c r="K74" s="231">
        <v>2020</v>
      </c>
      <c r="L74" s="231">
        <v>1967.5</v>
      </c>
      <c r="M74" s="231">
        <v>3.1335600000000001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4486.1499999999996</v>
      </c>
      <c r="D75" s="232">
        <v>4483.083333333333</v>
      </c>
      <c r="E75" s="232">
        <v>4461.8666666666659</v>
      </c>
      <c r="F75" s="232">
        <v>4437.583333333333</v>
      </c>
      <c r="G75" s="232">
        <v>4416.3666666666659</v>
      </c>
      <c r="H75" s="232">
        <v>4507.3666666666659</v>
      </c>
      <c r="I75" s="232">
        <v>4528.583333333333</v>
      </c>
      <c r="J75" s="232">
        <v>4552.8666666666659</v>
      </c>
      <c r="K75" s="231">
        <v>4504.3</v>
      </c>
      <c r="L75" s="231">
        <v>4458.8</v>
      </c>
      <c r="M75" s="231">
        <v>1.5832599999999999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3274.15</v>
      </c>
      <c r="D76" s="232">
        <v>3279.1</v>
      </c>
      <c r="E76" s="232">
        <v>3260.1</v>
      </c>
      <c r="F76" s="232">
        <v>3246.05</v>
      </c>
      <c r="G76" s="232">
        <v>3227.05</v>
      </c>
      <c r="H76" s="232">
        <v>3293.1499999999996</v>
      </c>
      <c r="I76" s="232">
        <v>3312.1499999999996</v>
      </c>
      <c r="J76" s="232">
        <v>3326.1999999999994</v>
      </c>
      <c r="K76" s="231">
        <v>3298.1</v>
      </c>
      <c r="L76" s="231">
        <v>3265.05</v>
      </c>
      <c r="M76" s="231">
        <v>4.9411500000000004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390.15</v>
      </c>
      <c r="D77" s="232">
        <v>388.88333333333338</v>
      </c>
      <c r="E77" s="232">
        <v>386.51666666666677</v>
      </c>
      <c r="F77" s="232">
        <v>382.88333333333338</v>
      </c>
      <c r="G77" s="232">
        <v>380.51666666666677</v>
      </c>
      <c r="H77" s="232">
        <v>392.51666666666677</v>
      </c>
      <c r="I77" s="232">
        <v>394.88333333333344</v>
      </c>
      <c r="J77" s="232">
        <v>398.51666666666677</v>
      </c>
      <c r="K77" s="231">
        <v>391.25</v>
      </c>
      <c r="L77" s="231">
        <v>385.25</v>
      </c>
      <c r="M77" s="231">
        <v>1.16116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2107.0500000000002</v>
      </c>
      <c r="D78" s="232">
        <v>2105.2166666666667</v>
      </c>
      <c r="E78" s="232">
        <v>2086.0833333333335</v>
      </c>
      <c r="F78" s="232">
        <v>2065.1166666666668</v>
      </c>
      <c r="G78" s="232">
        <v>2045.9833333333336</v>
      </c>
      <c r="H78" s="232">
        <v>2126.1833333333334</v>
      </c>
      <c r="I78" s="232">
        <v>2145.3166666666666</v>
      </c>
      <c r="J78" s="232">
        <v>2166.2833333333333</v>
      </c>
      <c r="K78" s="231">
        <v>2124.35</v>
      </c>
      <c r="L78" s="231">
        <v>2084.25</v>
      </c>
      <c r="M78" s="231">
        <v>1.8402000000000001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147.19999999999999</v>
      </c>
      <c r="D79" s="232">
        <v>146.23333333333332</v>
      </c>
      <c r="E79" s="232">
        <v>143.61666666666665</v>
      </c>
      <c r="F79" s="232">
        <v>140.03333333333333</v>
      </c>
      <c r="G79" s="232">
        <v>137.41666666666666</v>
      </c>
      <c r="H79" s="232">
        <v>149.81666666666663</v>
      </c>
      <c r="I79" s="232">
        <v>152.43333333333331</v>
      </c>
      <c r="J79" s="232">
        <v>156.01666666666662</v>
      </c>
      <c r="K79" s="231">
        <v>148.85</v>
      </c>
      <c r="L79" s="231">
        <v>142.65</v>
      </c>
      <c r="M79" s="231">
        <v>120.35592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127.35</v>
      </c>
      <c r="D80" s="232">
        <v>126.89999999999999</v>
      </c>
      <c r="E80" s="232">
        <v>125.49999999999997</v>
      </c>
      <c r="F80" s="232">
        <v>123.64999999999998</v>
      </c>
      <c r="G80" s="232">
        <v>122.24999999999996</v>
      </c>
      <c r="H80" s="232">
        <v>128.75</v>
      </c>
      <c r="I80" s="232">
        <v>130.14999999999998</v>
      </c>
      <c r="J80" s="232">
        <v>132</v>
      </c>
      <c r="K80" s="231">
        <v>128.30000000000001</v>
      </c>
      <c r="L80" s="231">
        <v>125.05</v>
      </c>
      <c r="M80" s="231">
        <v>91.550330000000002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279.75</v>
      </c>
      <c r="D81" s="232">
        <v>278.11666666666667</v>
      </c>
      <c r="E81" s="232">
        <v>275.23333333333335</v>
      </c>
      <c r="F81" s="232">
        <v>270.7166666666667</v>
      </c>
      <c r="G81" s="232">
        <v>267.83333333333337</v>
      </c>
      <c r="H81" s="232">
        <v>282.63333333333333</v>
      </c>
      <c r="I81" s="232">
        <v>285.51666666666665</v>
      </c>
      <c r="J81" s="232">
        <v>290.0333333333333</v>
      </c>
      <c r="K81" s="231">
        <v>281</v>
      </c>
      <c r="L81" s="231">
        <v>273.60000000000002</v>
      </c>
      <c r="M81" s="231">
        <v>3.6271200000000001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95.3</v>
      </c>
      <c r="D82" s="232">
        <v>95.566666666666663</v>
      </c>
      <c r="E82" s="232">
        <v>94.783333333333331</v>
      </c>
      <c r="F82" s="232">
        <v>94.266666666666666</v>
      </c>
      <c r="G82" s="232">
        <v>93.483333333333334</v>
      </c>
      <c r="H82" s="232">
        <v>96.083333333333329</v>
      </c>
      <c r="I82" s="232">
        <v>96.86666666666666</v>
      </c>
      <c r="J82" s="232">
        <v>97.383333333333326</v>
      </c>
      <c r="K82" s="231">
        <v>96.35</v>
      </c>
      <c r="L82" s="231">
        <v>95.05</v>
      </c>
      <c r="M82" s="231">
        <v>82.409729999999996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1329.65</v>
      </c>
      <c r="D83" s="232">
        <v>1327.1833333333334</v>
      </c>
      <c r="E83" s="232">
        <v>1306.6666666666667</v>
      </c>
      <c r="F83" s="232">
        <v>1283.6833333333334</v>
      </c>
      <c r="G83" s="232">
        <v>1263.1666666666667</v>
      </c>
      <c r="H83" s="232">
        <v>1350.1666666666667</v>
      </c>
      <c r="I83" s="232">
        <v>1370.6833333333332</v>
      </c>
      <c r="J83" s="232">
        <v>1393.6666666666667</v>
      </c>
      <c r="K83" s="231">
        <v>1347.7</v>
      </c>
      <c r="L83" s="231">
        <v>1304.2</v>
      </c>
      <c r="M83" s="231">
        <v>7.8138100000000001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937.2</v>
      </c>
      <c r="D84" s="232">
        <v>938.06666666666661</v>
      </c>
      <c r="E84" s="232">
        <v>926.88333333333321</v>
      </c>
      <c r="F84" s="232">
        <v>916.56666666666661</v>
      </c>
      <c r="G84" s="232">
        <v>905.38333333333321</v>
      </c>
      <c r="H84" s="232">
        <v>948.38333333333321</v>
      </c>
      <c r="I84" s="232">
        <v>959.56666666666661</v>
      </c>
      <c r="J84" s="232">
        <v>969.88333333333321</v>
      </c>
      <c r="K84" s="231">
        <v>949.25</v>
      </c>
      <c r="L84" s="231">
        <v>927.75</v>
      </c>
      <c r="M84" s="231">
        <v>9.0134899999999991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1143.1500000000001</v>
      </c>
      <c r="D85" s="232">
        <v>1148.1499999999999</v>
      </c>
      <c r="E85" s="232">
        <v>1136.1999999999998</v>
      </c>
      <c r="F85" s="232">
        <v>1129.25</v>
      </c>
      <c r="G85" s="232">
        <v>1117.3</v>
      </c>
      <c r="H85" s="232">
        <v>1155.0999999999997</v>
      </c>
      <c r="I85" s="232">
        <v>1167.05</v>
      </c>
      <c r="J85" s="232">
        <v>1173.9999999999995</v>
      </c>
      <c r="K85" s="231">
        <v>1160.0999999999999</v>
      </c>
      <c r="L85" s="231">
        <v>1141.2</v>
      </c>
      <c r="M85" s="231">
        <v>2.6875499999999999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1633.15</v>
      </c>
      <c r="D86" s="232">
        <v>1639.0833333333333</v>
      </c>
      <c r="E86" s="232">
        <v>1619.2666666666664</v>
      </c>
      <c r="F86" s="232">
        <v>1605.3833333333332</v>
      </c>
      <c r="G86" s="232">
        <v>1585.5666666666664</v>
      </c>
      <c r="H86" s="232">
        <v>1652.9666666666665</v>
      </c>
      <c r="I86" s="232">
        <v>1672.7833333333335</v>
      </c>
      <c r="J86" s="232">
        <v>1686.6666666666665</v>
      </c>
      <c r="K86" s="231">
        <v>1658.9</v>
      </c>
      <c r="L86" s="231">
        <v>1625.2</v>
      </c>
      <c r="M86" s="231">
        <v>5.3733000000000004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506.55</v>
      </c>
      <c r="D87" s="232">
        <v>505.10000000000008</v>
      </c>
      <c r="E87" s="232">
        <v>499.35000000000014</v>
      </c>
      <c r="F87" s="232">
        <v>492.15000000000003</v>
      </c>
      <c r="G87" s="232">
        <v>486.40000000000009</v>
      </c>
      <c r="H87" s="232">
        <v>512.30000000000018</v>
      </c>
      <c r="I87" s="232">
        <v>518.05000000000007</v>
      </c>
      <c r="J87" s="232">
        <v>525.25000000000023</v>
      </c>
      <c r="K87" s="231">
        <v>510.85</v>
      </c>
      <c r="L87" s="231">
        <v>497.9</v>
      </c>
      <c r="M87" s="231">
        <v>18.714469999999999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268.85000000000002</v>
      </c>
      <c r="D88" s="232">
        <v>270.51666666666665</v>
      </c>
      <c r="E88" s="232">
        <v>266.33333333333331</v>
      </c>
      <c r="F88" s="232">
        <v>263.81666666666666</v>
      </c>
      <c r="G88" s="232">
        <v>259.63333333333333</v>
      </c>
      <c r="H88" s="232">
        <v>273.0333333333333</v>
      </c>
      <c r="I88" s="232">
        <v>277.2166666666667</v>
      </c>
      <c r="J88" s="232">
        <v>279.73333333333329</v>
      </c>
      <c r="K88" s="231">
        <v>274.7</v>
      </c>
      <c r="L88" s="231">
        <v>268</v>
      </c>
      <c r="M88" s="231">
        <v>1.44998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1105.2</v>
      </c>
      <c r="D89" s="232">
        <v>1110.1166666666666</v>
      </c>
      <c r="E89" s="232">
        <v>1098.1833333333332</v>
      </c>
      <c r="F89" s="232">
        <v>1091.1666666666665</v>
      </c>
      <c r="G89" s="232">
        <v>1079.2333333333331</v>
      </c>
      <c r="H89" s="232">
        <v>1117.1333333333332</v>
      </c>
      <c r="I89" s="232">
        <v>1129.0666666666666</v>
      </c>
      <c r="J89" s="232">
        <v>1136.0833333333333</v>
      </c>
      <c r="K89" s="231">
        <v>1122.05</v>
      </c>
      <c r="L89" s="231">
        <v>1103.0999999999999</v>
      </c>
      <c r="M89" s="231">
        <v>13.13278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1833.15</v>
      </c>
      <c r="D90" s="232">
        <v>1845.6499999999999</v>
      </c>
      <c r="E90" s="232">
        <v>1817.2999999999997</v>
      </c>
      <c r="F90" s="232">
        <v>1801.4499999999998</v>
      </c>
      <c r="G90" s="232">
        <v>1773.0999999999997</v>
      </c>
      <c r="H90" s="232">
        <v>1861.4999999999998</v>
      </c>
      <c r="I90" s="232">
        <v>1889.8499999999997</v>
      </c>
      <c r="J90" s="232">
        <v>1905.6999999999998</v>
      </c>
      <c r="K90" s="231">
        <v>1874</v>
      </c>
      <c r="L90" s="231">
        <v>1829.8</v>
      </c>
      <c r="M90" s="231">
        <v>3.17876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1646.5</v>
      </c>
      <c r="D91" s="232">
        <v>1647.6166666666668</v>
      </c>
      <c r="E91" s="232">
        <v>1632.8833333333337</v>
      </c>
      <c r="F91" s="232">
        <v>1619.2666666666669</v>
      </c>
      <c r="G91" s="232">
        <v>1604.5333333333338</v>
      </c>
      <c r="H91" s="232">
        <v>1661.2333333333336</v>
      </c>
      <c r="I91" s="232">
        <v>1675.9666666666667</v>
      </c>
      <c r="J91" s="232">
        <v>1689.5833333333335</v>
      </c>
      <c r="K91" s="231">
        <v>1662.35</v>
      </c>
      <c r="L91" s="231">
        <v>1634</v>
      </c>
      <c r="M91" s="231">
        <v>61.946480000000001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501.05</v>
      </c>
      <c r="D92" s="232">
        <v>505.29999999999995</v>
      </c>
      <c r="E92" s="232">
        <v>495.79999999999995</v>
      </c>
      <c r="F92" s="232">
        <v>490.55</v>
      </c>
      <c r="G92" s="232">
        <v>481.05</v>
      </c>
      <c r="H92" s="232">
        <v>510.5499999999999</v>
      </c>
      <c r="I92" s="232">
        <v>520.04999999999995</v>
      </c>
      <c r="J92" s="232">
        <v>525.29999999999984</v>
      </c>
      <c r="K92" s="231">
        <v>514.79999999999995</v>
      </c>
      <c r="L92" s="231">
        <v>500.05</v>
      </c>
      <c r="M92" s="231">
        <v>26.69387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1216.7</v>
      </c>
      <c r="D93" s="232">
        <v>1217.0833333333333</v>
      </c>
      <c r="E93" s="232">
        <v>1210.1666666666665</v>
      </c>
      <c r="F93" s="232">
        <v>1203.6333333333332</v>
      </c>
      <c r="G93" s="232">
        <v>1196.7166666666665</v>
      </c>
      <c r="H93" s="232">
        <v>1223.6166666666666</v>
      </c>
      <c r="I93" s="232">
        <v>1230.5333333333331</v>
      </c>
      <c r="J93" s="232">
        <v>1237.0666666666666</v>
      </c>
      <c r="K93" s="231">
        <v>1224</v>
      </c>
      <c r="L93" s="231">
        <v>1210.55</v>
      </c>
      <c r="M93" s="231">
        <v>2.60195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2520.5500000000002</v>
      </c>
      <c r="D94" s="232">
        <v>2527.35</v>
      </c>
      <c r="E94" s="232">
        <v>2509.6999999999998</v>
      </c>
      <c r="F94" s="232">
        <v>2498.85</v>
      </c>
      <c r="G94" s="232">
        <v>2481.1999999999998</v>
      </c>
      <c r="H94" s="232">
        <v>2538.1999999999998</v>
      </c>
      <c r="I94" s="232">
        <v>2555.8500000000004</v>
      </c>
      <c r="J94" s="232">
        <v>2566.6999999999998</v>
      </c>
      <c r="K94" s="231">
        <v>2545</v>
      </c>
      <c r="L94" s="231">
        <v>2516.5</v>
      </c>
      <c r="M94" s="231">
        <v>2.0327299999999999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431.5</v>
      </c>
      <c r="D95" s="232">
        <v>433.26666666666665</v>
      </c>
      <c r="E95" s="232">
        <v>428.23333333333329</v>
      </c>
      <c r="F95" s="232">
        <v>424.96666666666664</v>
      </c>
      <c r="G95" s="232">
        <v>419.93333333333328</v>
      </c>
      <c r="H95" s="232">
        <v>436.5333333333333</v>
      </c>
      <c r="I95" s="232">
        <v>441.56666666666661</v>
      </c>
      <c r="J95" s="232">
        <v>444.83333333333331</v>
      </c>
      <c r="K95" s="231">
        <v>438.3</v>
      </c>
      <c r="L95" s="231">
        <v>430</v>
      </c>
      <c r="M95" s="231">
        <v>37.614089999999997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2622.25</v>
      </c>
      <c r="D96" s="232">
        <v>2618.75</v>
      </c>
      <c r="E96" s="232">
        <v>2583.5</v>
      </c>
      <c r="F96" s="232">
        <v>2544.75</v>
      </c>
      <c r="G96" s="232">
        <v>2509.5</v>
      </c>
      <c r="H96" s="232">
        <v>2657.5</v>
      </c>
      <c r="I96" s="232">
        <v>2692.75</v>
      </c>
      <c r="J96" s="232">
        <v>2731.5</v>
      </c>
      <c r="K96" s="231">
        <v>2654</v>
      </c>
      <c r="L96" s="231">
        <v>2580</v>
      </c>
      <c r="M96" s="231">
        <v>14.95988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227.25</v>
      </c>
      <c r="D97" s="232">
        <v>229.06666666666669</v>
      </c>
      <c r="E97" s="232">
        <v>223.68333333333339</v>
      </c>
      <c r="F97" s="232">
        <v>220.1166666666667</v>
      </c>
      <c r="G97" s="232">
        <v>214.73333333333341</v>
      </c>
      <c r="H97" s="232">
        <v>232.63333333333338</v>
      </c>
      <c r="I97" s="232">
        <v>238.01666666666665</v>
      </c>
      <c r="J97" s="232">
        <v>241.58333333333337</v>
      </c>
      <c r="K97" s="231">
        <v>234.45</v>
      </c>
      <c r="L97" s="231">
        <v>225.5</v>
      </c>
      <c r="M97" s="231">
        <v>26.036750000000001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2516.15</v>
      </c>
      <c r="D98" s="232">
        <v>2524.1333333333337</v>
      </c>
      <c r="E98" s="232">
        <v>2504.3166666666675</v>
      </c>
      <c r="F98" s="232">
        <v>2492.483333333334</v>
      </c>
      <c r="G98" s="232">
        <v>2472.6666666666679</v>
      </c>
      <c r="H98" s="232">
        <v>2535.9666666666672</v>
      </c>
      <c r="I98" s="232">
        <v>2555.7833333333338</v>
      </c>
      <c r="J98" s="232">
        <v>2567.6166666666668</v>
      </c>
      <c r="K98" s="231">
        <v>2543.9499999999998</v>
      </c>
      <c r="L98" s="231">
        <v>2512.3000000000002</v>
      </c>
      <c r="M98" s="231">
        <v>8.6279699999999995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321.7</v>
      </c>
      <c r="D99" s="232">
        <v>321.93333333333334</v>
      </c>
      <c r="E99" s="232">
        <v>320.86666666666667</v>
      </c>
      <c r="F99" s="232">
        <v>320.03333333333336</v>
      </c>
      <c r="G99" s="232">
        <v>318.9666666666667</v>
      </c>
      <c r="H99" s="232">
        <v>322.76666666666665</v>
      </c>
      <c r="I99" s="232">
        <v>323.83333333333337</v>
      </c>
      <c r="J99" s="232">
        <v>324.66666666666663</v>
      </c>
      <c r="K99" s="231">
        <v>323</v>
      </c>
      <c r="L99" s="231">
        <v>321.10000000000002</v>
      </c>
      <c r="M99" s="231">
        <v>0.92681000000000002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35991.800000000003</v>
      </c>
      <c r="D100" s="232">
        <v>36282.583333333336</v>
      </c>
      <c r="E100" s="232">
        <v>35612.76666666667</v>
      </c>
      <c r="F100" s="232">
        <v>35233.733333333337</v>
      </c>
      <c r="G100" s="232">
        <v>34563.916666666672</v>
      </c>
      <c r="H100" s="232">
        <v>36661.616666666669</v>
      </c>
      <c r="I100" s="232">
        <v>37331.433333333334</v>
      </c>
      <c r="J100" s="232">
        <v>37710.466666666667</v>
      </c>
      <c r="K100" s="231">
        <v>36952.400000000001</v>
      </c>
      <c r="L100" s="231">
        <v>35903.550000000003</v>
      </c>
      <c r="M100" s="231">
        <v>0.15092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2666.4</v>
      </c>
      <c r="D101" s="232">
        <v>2668.5</v>
      </c>
      <c r="E101" s="232">
        <v>2647.1</v>
      </c>
      <c r="F101" s="232">
        <v>2627.7999999999997</v>
      </c>
      <c r="G101" s="232">
        <v>2606.3999999999996</v>
      </c>
      <c r="H101" s="232">
        <v>2687.8</v>
      </c>
      <c r="I101" s="232">
        <v>2709.2</v>
      </c>
      <c r="J101" s="232">
        <v>2728.5000000000005</v>
      </c>
      <c r="K101" s="231">
        <v>2689.9</v>
      </c>
      <c r="L101" s="231">
        <v>2649.2</v>
      </c>
      <c r="M101" s="231">
        <v>27.786300000000001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854.2</v>
      </c>
      <c r="D102" s="232">
        <v>853.5</v>
      </c>
      <c r="E102" s="232">
        <v>847.55</v>
      </c>
      <c r="F102" s="232">
        <v>840.9</v>
      </c>
      <c r="G102" s="232">
        <v>834.94999999999993</v>
      </c>
      <c r="H102" s="232">
        <v>860.15</v>
      </c>
      <c r="I102" s="232">
        <v>866.1</v>
      </c>
      <c r="J102" s="232">
        <v>872.75</v>
      </c>
      <c r="K102" s="231">
        <v>859.45</v>
      </c>
      <c r="L102" s="231">
        <v>846.85</v>
      </c>
      <c r="M102" s="231">
        <v>117.04445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1100.1500000000001</v>
      </c>
      <c r="D103" s="232">
        <v>1105.5833333333333</v>
      </c>
      <c r="E103" s="232">
        <v>1090.8166666666666</v>
      </c>
      <c r="F103" s="232">
        <v>1081.4833333333333</v>
      </c>
      <c r="G103" s="232">
        <v>1066.7166666666667</v>
      </c>
      <c r="H103" s="232">
        <v>1114.9166666666665</v>
      </c>
      <c r="I103" s="232">
        <v>1129.6833333333334</v>
      </c>
      <c r="J103" s="232">
        <v>1139.0166666666664</v>
      </c>
      <c r="K103" s="231">
        <v>1120.3499999999999</v>
      </c>
      <c r="L103" s="231">
        <v>1096.25</v>
      </c>
      <c r="M103" s="231">
        <v>5.3644600000000002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418.45</v>
      </c>
      <c r="D104" s="232">
        <v>419.3</v>
      </c>
      <c r="E104" s="232">
        <v>415.65000000000003</v>
      </c>
      <c r="F104" s="232">
        <v>412.85</v>
      </c>
      <c r="G104" s="232">
        <v>409.20000000000005</v>
      </c>
      <c r="H104" s="232">
        <v>422.1</v>
      </c>
      <c r="I104" s="232">
        <v>425.75</v>
      </c>
      <c r="J104" s="232">
        <v>428.55</v>
      </c>
      <c r="K104" s="231">
        <v>422.95</v>
      </c>
      <c r="L104" s="231">
        <v>416.5</v>
      </c>
      <c r="M104" s="231">
        <v>5.8937799999999996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478.7</v>
      </c>
      <c r="D105" s="232">
        <v>476.56666666666666</v>
      </c>
      <c r="E105" s="232">
        <v>471.83333333333331</v>
      </c>
      <c r="F105" s="232">
        <v>464.96666666666664</v>
      </c>
      <c r="G105" s="232">
        <v>460.23333333333329</v>
      </c>
      <c r="H105" s="232">
        <v>483.43333333333334</v>
      </c>
      <c r="I105" s="232">
        <v>488.16666666666669</v>
      </c>
      <c r="J105" s="232">
        <v>495.03333333333336</v>
      </c>
      <c r="K105" s="231">
        <v>481.3</v>
      </c>
      <c r="L105" s="231">
        <v>469.7</v>
      </c>
      <c r="M105" s="231">
        <v>1.37361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54.6</v>
      </c>
      <c r="D106" s="232">
        <v>54.633333333333326</v>
      </c>
      <c r="E106" s="232">
        <v>54.016666666666652</v>
      </c>
      <c r="F106" s="232">
        <v>53.433333333333323</v>
      </c>
      <c r="G106" s="232">
        <v>52.816666666666649</v>
      </c>
      <c r="H106" s="232">
        <v>55.216666666666654</v>
      </c>
      <c r="I106" s="232">
        <v>55.833333333333329</v>
      </c>
      <c r="J106" s="232">
        <v>56.416666666666657</v>
      </c>
      <c r="K106" s="231">
        <v>55.25</v>
      </c>
      <c r="L106" s="231">
        <v>54.05</v>
      </c>
      <c r="M106" s="231">
        <v>242.68699000000001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382.25</v>
      </c>
      <c r="D107" s="232">
        <v>383.2833333333333</v>
      </c>
      <c r="E107" s="232">
        <v>380.66666666666663</v>
      </c>
      <c r="F107" s="232">
        <v>379.08333333333331</v>
      </c>
      <c r="G107" s="232">
        <v>376.46666666666664</v>
      </c>
      <c r="H107" s="232">
        <v>384.86666666666662</v>
      </c>
      <c r="I107" s="232">
        <v>387.48333333333329</v>
      </c>
      <c r="J107" s="232">
        <v>389.06666666666661</v>
      </c>
      <c r="K107" s="231">
        <v>385.9</v>
      </c>
      <c r="L107" s="231">
        <v>381.7</v>
      </c>
      <c r="M107" s="231">
        <v>82.595740000000006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4760.3500000000004</v>
      </c>
      <c r="D108" s="232">
        <v>4771.1333333333341</v>
      </c>
      <c r="E108" s="232">
        <v>4732.2666666666682</v>
      </c>
      <c r="F108" s="232">
        <v>4704.1833333333343</v>
      </c>
      <c r="G108" s="232">
        <v>4665.3166666666684</v>
      </c>
      <c r="H108" s="232">
        <v>4799.2166666666681</v>
      </c>
      <c r="I108" s="232">
        <v>4838.0833333333348</v>
      </c>
      <c r="J108" s="232">
        <v>4866.1666666666679</v>
      </c>
      <c r="K108" s="231">
        <v>4810</v>
      </c>
      <c r="L108" s="231">
        <v>4743.05</v>
      </c>
      <c r="M108" s="231">
        <v>0.53517999999999999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285.35000000000002</v>
      </c>
      <c r="D109" s="232">
        <v>285.40000000000003</v>
      </c>
      <c r="E109" s="232">
        <v>282.25000000000006</v>
      </c>
      <c r="F109" s="232">
        <v>279.15000000000003</v>
      </c>
      <c r="G109" s="232">
        <v>276.00000000000006</v>
      </c>
      <c r="H109" s="232">
        <v>288.50000000000006</v>
      </c>
      <c r="I109" s="232">
        <v>291.65000000000003</v>
      </c>
      <c r="J109" s="232">
        <v>294.75000000000006</v>
      </c>
      <c r="K109" s="231">
        <v>288.55</v>
      </c>
      <c r="L109" s="231">
        <v>282.3</v>
      </c>
      <c r="M109" s="231">
        <v>5.2242300000000004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144.05000000000001</v>
      </c>
      <c r="D110" s="232">
        <v>142.63333333333335</v>
      </c>
      <c r="E110" s="232">
        <v>139.6166666666667</v>
      </c>
      <c r="F110" s="232">
        <v>135.18333333333334</v>
      </c>
      <c r="G110" s="232">
        <v>132.16666666666669</v>
      </c>
      <c r="H110" s="232">
        <v>147.06666666666672</v>
      </c>
      <c r="I110" s="232">
        <v>150.08333333333337</v>
      </c>
      <c r="J110" s="232">
        <v>154.51666666666674</v>
      </c>
      <c r="K110" s="231">
        <v>145.65</v>
      </c>
      <c r="L110" s="231">
        <v>138.19999999999999</v>
      </c>
      <c r="M110" s="231">
        <v>166.77715000000001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309.85000000000002</v>
      </c>
      <c r="D111" s="232">
        <v>311.75</v>
      </c>
      <c r="E111" s="232">
        <v>306.8</v>
      </c>
      <c r="F111" s="232">
        <v>303.75</v>
      </c>
      <c r="G111" s="232">
        <v>298.8</v>
      </c>
      <c r="H111" s="232">
        <v>314.8</v>
      </c>
      <c r="I111" s="232">
        <v>319.75000000000006</v>
      </c>
      <c r="J111" s="232">
        <v>322.8</v>
      </c>
      <c r="K111" s="231">
        <v>316.7</v>
      </c>
      <c r="L111" s="231">
        <v>308.7</v>
      </c>
      <c r="M111" s="231">
        <v>21.784970000000001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79.2</v>
      </c>
      <c r="D112" s="232">
        <v>79.483333333333334</v>
      </c>
      <c r="E112" s="232">
        <v>78.716666666666669</v>
      </c>
      <c r="F112" s="232">
        <v>78.233333333333334</v>
      </c>
      <c r="G112" s="232">
        <v>77.466666666666669</v>
      </c>
      <c r="H112" s="232">
        <v>79.966666666666669</v>
      </c>
      <c r="I112" s="232">
        <v>80.733333333333348</v>
      </c>
      <c r="J112" s="232">
        <v>81.216666666666669</v>
      </c>
      <c r="K112" s="231">
        <v>80.25</v>
      </c>
      <c r="L112" s="231">
        <v>79</v>
      </c>
      <c r="M112" s="231">
        <v>46.33296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642.54999999999995</v>
      </c>
      <c r="D113" s="232">
        <v>643</v>
      </c>
      <c r="E113" s="232">
        <v>638.54999999999995</v>
      </c>
      <c r="F113" s="232">
        <v>634.54999999999995</v>
      </c>
      <c r="G113" s="232">
        <v>630.09999999999991</v>
      </c>
      <c r="H113" s="232">
        <v>647</v>
      </c>
      <c r="I113" s="232">
        <v>651.45000000000005</v>
      </c>
      <c r="J113" s="232">
        <v>655.45</v>
      </c>
      <c r="K113" s="231">
        <v>647.45000000000005</v>
      </c>
      <c r="L113" s="231">
        <v>639</v>
      </c>
      <c r="M113" s="231">
        <v>8.1086200000000002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437.05</v>
      </c>
      <c r="D114" s="232">
        <v>439.61666666666673</v>
      </c>
      <c r="E114" s="232">
        <v>431.88333333333344</v>
      </c>
      <c r="F114" s="232">
        <v>426.7166666666667</v>
      </c>
      <c r="G114" s="232">
        <v>418.98333333333341</v>
      </c>
      <c r="H114" s="232">
        <v>444.78333333333347</v>
      </c>
      <c r="I114" s="232">
        <v>452.51666666666671</v>
      </c>
      <c r="J114" s="232">
        <v>457.68333333333351</v>
      </c>
      <c r="K114" s="231">
        <v>447.35</v>
      </c>
      <c r="L114" s="231">
        <v>434.45</v>
      </c>
      <c r="M114" s="231">
        <v>30.791460000000001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164.1</v>
      </c>
      <c r="D115" s="232">
        <v>165.28333333333333</v>
      </c>
      <c r="E115" s="232">
        <v>162.16666666666666</v>
      </c>
      <c r="F115" s="232">
        <v>160.23333333333332</v>
      </c>
      <c r="G115" s="232">
        <v>157.11666666666665</v>
      </c>
      <c r="H115" s="232">
        <v>167.21666666666667</v>
      </c>
      <c r="I115" s="232">
        <v>170.33333333333334</v>
      </c>
      <c r="J115" s="232">
        <v>172.26666666666668</v>
      </c>
      <c r="K115" s="231">
        <v>168.4</v>
      </c>
      <c r="L115" s="231">
        <v>163.35</v>
      </c>
      <c r="M115" s="231">
        <v>58.83164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1101.75</v>
      </c>
      <c r="D116" s="232">
        <v>1103.3</v>
      </c>
      <c r="E116" s="232">
        <v>1094.4499999999998</v>
      </c>
      <c r="F116" s="232">
        <v>1087.1499999999999</v>
      </c>
      <c r="G116" s="232">
        <v>1078.2999999999997</v>
      </c>
      <c r="H116" s="232">
        <v>1110.5999999999999</v>
      </c>
      <c r="I116" s="232">
        <v>1119.4499999999998</v>
      </c>
      <c r="J116" s="232">
        <v>1126.75</v>
      </c>
      <c r="K116" s="231">
        <v>1112.1500000000001</v>
      </c>
      <c r="L116" s="231">
        <v>1096</v>
      </c>
      <c r="M116" s="231">
        <v>17.67689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3574.65</v>
      </c>
      <c r="D117" s="232">
        <v>3558.2166666666667</v>
      </c>
      <c r="E117" s="232">
        <v>3516.4333333333334</v>
      </c>
      <c r="F117" s="232">
        <v>3458.2166666666667</v>
      </c>
      <c r="G117" s="232">
        <v>3416.4333333333334</v>
      </c>
      <c r="H117" s="232">
        <v>3616.4333333333334</v>
      </c>
      <c r="I117" s="232">
        <v>3658.2166666666672</v>
      </c>
      <c r="J117" s="232">
        <v>3716.4333333333334</v>
      </c>
      <c r="K117" s="231">
        <v>3600</v>
      </c>
      <c r="L117" s="231">
        <v>3500</v>
      </c>
      <c r="M117" s="231">
        <v>2.8700299999999999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1579.5</v>
      </c>
      <c r="D118" s="232">
        <v>1585.7166666666665</v>
      </c>
      <c r="E118" s="232">
        <v>1569.7833333333328</v>
      </c>
      <c r="F118" s="232">
        <v>1560.0666666666664</v>
      </c>
      <c r="G118" s="232">
        <v>1544.1333333333328</v>
      </c>
      <c r="H118" s="232">
        <v>1595.4333333333329</v>
      </c>
      <c r="I118" s="232">
        <v>1611.3666666666668</v>
      </c>
      <c r="J118" s="232">
        <v>1621.083333333333</v>
      </c>
      <c r="K118" s="231">
        <v>1601.65</v>
      </c>
      <c r="L118" s="231">
        <v>1576</v>
      </c>
      <c r="M118" s="231">
        <v>27.232880000000002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1853.15</v>
      </c>
      <c r="D119" s="232">
        <v>1866.3333333333333</v>
      </c>
      <c r="E119" s="232">
        <v>1834.8166666666666</v>
      </c>
      <c r="F119" s="232">
        <v>1816.4833333333333</v>
      </c>
      <c r="G119" s="232">
        <v>1784.9666666666667</v>
      </c>
      <c r="H119" s="232">
        <v>1884.6666666666665</v>
      </c>
      <c r="I119" s="232">
        <v>1916.1833333333334</v>
      </c>
      <c r="J119" s="232">
        <v>1934.5166666666664</v>
      </c>
      <c r="K119" s="231">
        <v>1897.85</v>
      </c>
      <c r="L119" s="231">
        <v>1848</v>
      </c>
      <c r="M119" s="231">
        <v>10.02468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813.6</v>
      </c>
      <c r="D120" s="232">
        <v>820.11666666666667</v>
      </c>
      <c r="E120" s="232">
        <v>806.23333333333335</v>
      </c>
      <c r="F120" s="232">
        <v>798.86666666666667</v>
      </c>
      <c r="G120" s="232">
        <v>784.98333333333335</v>
      </c>
      <c r="H120" s="232">
        <v>827.48333333333335</v>
      </c>
      <c r="I120" s="232">
        <v>841.36666666666679</v>
      </c>
      <c r="J120" s="232">
        <v>848.73333333333335</v>
      </c>
      <c r="K120" s="231">
        <v>834</v>
      </c>
      <c r="L120" s="231">
        <v>812.75</v>
      </c>
      <c r="M120" s="231">
        <v>5.1883499999999998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223.55</v>
      </c>
      <c r="D121" s="232">
        <v>224.85</v>
      </c>
      <c r="E121" s="232">
        <v>218.7</v>
      </c>
      <c r="F121" s="232">
        <v>213.85</v>
      </c>
      <c r="G121" s="232">
        <v>207.7</v>
      </c>
      <c r="H121" s="232">
        <v>229.7</v>
      </c>
      <c r="I121" s="232">
        <v>235.85000000000002</v>
      </c>
      <c r="J121" s="232">
        <v>240.7</v>
      </c>
      <c r="K121" s="231">
        <v>231</v>
      </c>
      <c r="L121" s="231">
        <v>220</v>
      </c>
      <c r="M121" s="231">
        <v>10.58169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720.1</v>
      </c>
      <c r="D122" s="232">
        <v>724.46666666666658</v>
      </c>
      <c r="E122" s="232">
        <v>712.93333333333317</v>
      </c>
      <c r="F122" s="232">
        <v>705.76666666666654</v>
      </c>
      <c r="G122" s="232">
        <v>694.23333333333312</v>
      </c>
      <c r="H122" s="232">
        <v>731.63333333333321</v>
      </c>
      <c r="I122" s="232">
        <v>743.16666666666674</v>
      </c>
      <c r="J122" s="232">
        <v>750.33333333333326</v>
      </c>
      <c r="K122" s="231">
        <v>736</v>
      </c>
      <c r="L122" s="231">
        <v>717.3</v>
      </c>
      <c r="M122" s="231">
        <v>17.490169999999999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589.29999999999995</v>
      </c>
      <c r="D123" s="232">
        <v>594.41666666666663</v>
      </c>
      <c r="E123" s="232">
        <v>580.93333333333328</v>
      </c>
      <c r="F123" s="232">
        <v>572.56666666666661</v>
      </c>
      <c r="G123" s="232">
        <v>559.08333333333326</v>
      </c>
      <c r="H123" s="232">
        <v>602.7833333333333</v>
      </c>
      <c r="I123" s="232">
        <v>616.26666666666665</v>
      </c>
      <c r="J123" s="232">
        <v>624.63333333333333</v>
      </c>
      <c r="K123" s="231">
        <v>607.9</v>
      </c>
      <c r="L123" s="231">
        <v>586.04999999999995</v>
      </c>
      <c r="M123" s="231">
        <v>21.435580000000002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460.5</v>
      </c>
      <c r="D124" s="232">
        <v>457.81666666666666</v>
      </c>
      <c r="E124" s="232">
        <v>449.7833333333333</v>
      </c>
      <c r="F124" s="232">
        <v>439.06666666666666</v>
      </c>
      <c r="G124" s="232">
        <v>431.0333333333333</v>
      </c>
      <c r="H124" s="232">
        <v>468.5333333333333</v>
      </c>
      <c r="I124" s="232">
        <v>476.56666666666672</v>
      </c>
      <c r="J124" s="232">
        <v>487.2833333333333</v>
      </c>
      <c r="K124" s="231">
        <v>465.85</v>
      </c>
      <c r="L124" s="231">
        <v>447.1</v>
      </c>
      <c r="M124" s="231">
        <v>27.72437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1730.2</v>
      </c>
      <c r="D125" s="232">
        <v>1733.4166666666667</v>
      </c>
      <c r="E125" s="232">
        <v>1721.8333333333335</v>
      </c>
      <c r="F125" s="232">
        <v>1713.4666666666667</v>
      </c>
      <c r="G125" s="232">
        <v>1701.8833333333334</v>
      </c>
      <c r="H125" s="232">
        <v>1741.7833333333335</v>
      </c>
      <c r="I125" s="232">
        <v>1753.366666666667</v>
      </c>
      <c r="J125" s="232">
        <v>1761.7333333333336</v>
      </c>
      <c r="K125" s="231">
        <v>1745</v>
      </c>
      <c r="L125" s="231">
        <v>1725.05</v>
      </c>
      <c r="M125" s="231">
        <v>29.369340000000001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89.85</v>
      </c>
      <c r="D126" s="232">
        <v>90.383333333333326</v>
      </c>
      <c r="E126" s="232">
        <v>89.066666666666649</v>
      </c>
      <c r="F126" s="232">
        <v>88.283333333333317</v>
      </c>
      <c r="G126" s="232">
        <v>86.96666666666664</v>
      </c>
      <c r="H126" s="232">
        <v>91.166666666666657</v>
      </c>
      <c r="I126" s="232">
        <v>92.48333333333332</v>
      </c>
      <c r="J126" s="232">
        <v>93.266666666666666</v>
      </c>
      <c r="K126" s="231">
        <v>91.7</v>
      </c>
      <c r="L126" s="231">
        <v>89.6</v>
      </c>
      <c r="M126" s="231">
        <v>41.240769999999998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3754.1</v>
      </c>
      <c r="D127" s="232">
        <v>3762.5833333333335</v>
      </c>
      <c r="E127" s="232">
        <v>3716.2166666666672</v>
      </c>
      <c r="F127" s="232">
        <v>3678.3333333333335</v>
      </c>
      <c r="G127" s="232">
        <v>3631.9666666666672</v>
      </c>
      <c r="H127" s="232">
        <v>3800.4666666666672</v>
      </c>
      <c r="I127" s="232">
        <v>3846.833333333333</v>
      </c>
      <c r="J127" s="232">
        <v>3884.7166666666672</v>
      </c>
      <c r="K127" s="231">
        <v>3808.95</v>
      </c>
      <c r="L127" s="231">
        <v>3724.7</v>
      </c>
      <c r="M127" s="231">
        <v>1.94418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358.25</v>
      </c>
      <c r="D128" s="232">
        <v>359.7</v>
      </c>
      <c r="E128" s="232">
        <v>355.59999999999997</v>
      </c>
      <c r="F128" s="232">
        <v>352.95</v>
      </c>
      <c r="G128" s="232">
        <v>348.84999999999997</v>
      </c>
      <c r="H128" s="232">
        <v>362.34999999999997</v>
      </c>
      <c r="I128" s="232">
        <v>366.45</v>
      </c>
      <c r="J128" s="232">
        <v>369.09999999999997</v>
      </c>
      <c r="K128" s="231">
        <v>363.8</v>
      </c>
      <c r="L128" s="231">
        <v>357.05</v>
      </c>
      <c r="M128" s="231">
        <v>12.116770000000001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4878.8999999999996</v>
      </c>
      <c r="D129" s="232">
        <v>4890.2333333333336</v>
      </c>
      <c r="E129" s="232">
        <v>4856.666666666667</v>
      </c>
      <c r="F129" s="232">
        <v>4834.4333333333334</v>
      </c>
      <c r="G129" s="232">
        <v>4800.8666666666668</v>
      </c>
      <c r="H129" s="232">
        <v>4912.4666666666672</v>
      </c>
      <c r="I129" s="232">
        <v>4946.0333333333328</v>
      </c>
      <c r="J129" s="232">
        <v>4968.2666666666673</v>
      </c>
      <c r="K129" s="231">
        <v>4923.8</v>
      </c>
      <c r="L129" s="231">
        <v>4868</v>
      </c>
      <c r="M129" s="231">
        <v>4.1073300000000001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2229.4499999999998</v>
      </c>
      <c r="D130" s="232">
        <v>2238.0499999999997</v>
      </c>
      <c r="E130" s="232">
        <v>2214.0999999999995</v>
      </c>
      <c r="F130" s="232">
        <v>2198.7499999999995</v>
      </c>
      <c r="G130" s="232">
        <v>2174.7999999999993</v>
      </c>
      <c r="H130" s="232">
        <v>2253.3999999999996</v>
      </c>
      <c r="I130" s="232">
        <v>2277.3499999999995</v>
      </c>
      <c r="J130" s="232">
        <v>2292.6999999999998</v>
      </c>
      <c r="K130" s="231">
        <v>2262</v>
      </c>
      <c r="L130" s="231">
        <v>2222.6999999999998</v>
      </c>
      <c r="M130" s="231">
        <v>18.826039999999999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326.85000000000002</v>
      </c>
      <c r="D131" s="232">
        <v>328.53333333333336</v>
      </c>
      <c r="E131" s="232">
        <v>324.41666666666674</v>
      </c>
      <c r="F131" s="232">
        <v>321.98333333333341</v>
      </c>
      <c r="G131" s="232">
        <v>317.86666666666679</v>
      </c>
      <c r="H131" s="232">
        <v>330.9666666666667</v>
      </c>
      <c r="I131" s="232">
        <v>335.08333333333337</v>
      </c>
      <c r="J131" s="232">
        <v>337.51666666666665</v>
      </c>
      <c r="K131" s="231">
        <v>332.65</v>
      </c>
      <c r="L131" s="231">
        <v>326.10000000000002</v>
      </c>
      <c r="M131" s="231">
        <v>7.0832699999999997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597.15</v>
      </c>
      <c r="D132" s="232">
        <v>598.11666666666667</v>
      </c>
      <c r="E132" s="232">
        <v>594.93333333333339</v>
      </c>
      <c r="F132" s="232">
        <v>592.7166666666667</v>
      </c>
      <c r="G132" s="232">
        <v>589.53333333333342</v>
      </c>
      <c r="H132" s="232">
        <v>600.33333333333337</v>
      </c>
      <c r="I132" s="232">
        <v>603.51666666666654</v>
      </c>
      <c r="J132" s="232">
        <v>605.73333333333335</v>
      </c>
      <c r="K132" s="231">
        <v>601.29999999999995</v>
      </c>
      <c r="L132" s="231">
        <v>595.9</v>
      </c>
      <c r="M132" s="231">
        <v>6.4878400000000003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3745.05</v>
      </c>
      <c r="D133" s="232">
        <v>3778.0333333333333</v>
      </c>
      <c r="E133" s="232">
        <v>3687.0666666666666</v>
      </c>
      <c r="F133" s="232">
        <v>3629.0833333333335</v>
      </c>
      <c r="G133" s="232">
        <v>3538.1166666666668</v>
      </c>
      <c r="H133" s="232">
        <v>3836.0166666666664</v>
      </c>
      <c r="I133" s="232">
        <v>3926.9833333333327</v>
      </c>
      <c r="J133" s="232">
        <v>3984.9666666666662</v>
      </c>
      <c r="K133" s="231">
        <v>3869</v>
      </c>
      <c r="L133" s="231">
        <v>3720.05</v>
      </c>
      <c r="M133" s="231">
        <v>0.62700999999999996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670.45</v>
      </c>
      <c r="D134" s="232">
        <v>668.91666666666663</v>
      </c>
      <c r="E134" s="232">
        <v>663.7833333333333</v>
      </c>
      <c r="F134" s="232">
        <v>657.11666666666667</v>
      </c>
      <c r="G134" s="232">
        <v>651.98333333333335</v>
      </c>
      <c r="H134" s="232">
        <v>675.58333333333326</v>
      </c>
      <c r="I134" s="232">
        <v>680.7166666666667</v>
      </c>
      <c r="J134" s="232">
        <v>687.38333333333321</v>
      </c>
      <c r="K134" s="231">
        <v>674.05</v>
      </c>
      <c r="L134" s="231">
        <v>662.25</v>
      </c>
      <c r="M134" s="231">
        <v>4.6457600000000001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89957.2</v>
      </c>
      <c r="D135" s="232">
        <v>89841.150000000009</v>
      </c>
      <c r="E135" s="232">
        <v>89237.300000000017</v>
      </c>
      <c r="F135" s="232">
        <v>88517.400000000009</v>
      </c>
      <c r="G135" s="232">
        <v>87913.550000000017</v>
      </c>
      <c r="H135" s="232">
        <v>90561.050000000017</v>
      </c>
      <c r="I135" s="232">
        <v>91164.900000000023</v>
      </c>
      <c r="J135" s="232">
        <v>91884.800000000017</v>
      </c>
      <c r="K135" s="231">
        <v>90445</v>
      </c>
      <c r="L135" s="231">
        <v>89121.25</v>
      </c>
      <c r="M135" s="231">
        <v>6.8040000000000003E-2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256.10000000000002</v>
      </c>
      <c r="D136" s="232">
        <v>258.23333333333329</v>
      </c>
      <c r="E136" s="232">
        <v>252.51666666666659</v>
      </c>
      <c r="F136" s="232">
        <v>248.93333333333331</v>
      </c>
      <c r="G136" s="232">
        <v>243.21666666666661</v>
      </c>
      <c r="H136" s="232">
        <v>261.81666666666661</v>
      </c>
      <c r="I136" s="232">
        <v>267.5333333333333</v>
      </c>
      <c r="J136" s="232">
        <v>271.11666666666656</v>
      </c>
      <c r="K136" s="231">
        <v>263.95</v>
      </c>
      <c r="L136" s="231">
        <v>254.65</v>
      </c>
      <c r="M136" s="231">
        <v>16.939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1351.85</v>
      </c>
      <c r="D137" s="232">
        <v>1351.75</v>
      </c>
      <c r="E137" s="232">
        <v>1341.1</v>
      </c>
      <c r="F137" s="232">
        <v>1330.35</v>
      </c>
      <c r="G137" s="232">
        <v>1319.6999999999998</v>
      </c>
      <c r="H137" s="232">
        <v>1362.5</v>
      </c>
      <c r="I137" s="232">
        <v>1373.15</v>
      </c>
      <c r="J137" s="232">
        <v>1383.9</v>
      </c>
      <c r="K137" s="231">
        <v>1362.4</v>
      </c>
      <c r="L137" s="231">
        <v>1341</v>
      </c>
      <c r="M137" s="231">
        <v>21.18816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500.4</v>
      </c>
      <c r="D138" s="232">
        <v>497.60000000000008</v>
      </c>
      <c r="E138" s="232">
        <v>494.15000000000015</v>
      </c>
      <c r="F138" s="232">
        <v>487.90000000000009</v>
      </c>
      <c r="G138" s="232">
        <v>484.45000000000016</v>
      </c>
      <c r="H138" s="232">
        <v>503.85000000000014</v>
      </c>
      <c r="I138" s="232">
        <v>507.30000000000007</v>
      </c>
      <c r="J138" s="232">
        <v>513.55000000000018</v>
      </c>
      <c r="K138" s="231">
        <v>501.05</v>
      </c>
      <c r="L138" s="231">
        <v>491.35</v>
      </c>
      <c r="M138" s="231">
        <v>14.9855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8669.85</v>
      </c>
      <c r="D139" s="232">
        <v>8676.1</v>
      </c>
      <c r="E139" s="232">
        <v>8632.2000000000007</v>
      </c>
      <c r="F139" s="232">
        <v>8594.5500000000011</v>
      </c>
      <c r="G139" s="232">
        <v>8550.6500000000015</v>
      </c>
      <c r="H139" s="232">
        <v>8713.75</v>
      </c>
      <c r="I139" s="232">
        <v>8757.6499999999978</v>
      </c>
      <c r="J139" s="232">
        <v>8795.2999999999993</v>
      </c>
      <c r="K139" s="231">
        <v>8720</v>
      </c>
      <c r="L139" s="231">
        <v>8638.4500000000007</v>
      </c>
      <c r="M139" s="231">
        <v>3.2347800000000002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708.95</v>
      </c>
      <c r="D140" s="232">
        <v>713.85</v>
      </c>
      <c r="E140" s="232">
        <v>700.25</v>
      </c>
      <c r="F140" s="232">
        <v>691.55</v>
      </c>
      <c r="G140" s="232">
        <v>677.94999999999993</v>
      </c>
      <c r="H140" s="232">
        <v>722.55000000000007</v>
      </c>
      <c r="I140" s="232">
        <v>736.1500000000002</v>
      </c>
      <c r="J140" s="232">
        <v>744.85000000000014</v>
      </c>
      <c r="K140" s="231">
        <v>727.45</v>
      </c>
      <c r="L140" s="231">
        <v>705.15</v>
      </c>
      <c r="M140" s="231">
        <v>4.8158799999999999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433.2</v>
      </c>
      <c r="D141" s="232">
        <v>432.2</v>
      </c>
      <c r="E141" s="232">
        <v>429</v>
      </c>
      <c r="F141" s="232">
        <v>424.8</v>
      </c>
      <c r="G141" s="232">
        <v>421.6</v>
      </c>
      <c r="H141" s="232">
        <v>436.4</v>
      </c>
      <c r="I141" s="232">
        <v>439.59999999999991</v>
      </c>
      <c r="J141" s="232">
        <v>443.79999999999995</v>
      </c>
      <c r="K141" s="231">
        <v>435.4</v>
      </c>
      <c r="L141" s="231">
        <v>428</v>
      </c>
      <c r="M141" s="231">
        <v>10.23742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50.35</v>
      </c>
      <c r="D142" s="232">
        <v>50.650000000000006</v>
      </c>
      <c r="E142" s="232">
        <v>49.850000000000009</v>
      </c>
      <c r="F142" s="232">
        <v>49.35</v>
      </c>
      <c r="G142" s="232">
        <v>48.550000000000004</v>
      </c>
      <c r="H142" s="232">
        <v>51.150000000000013</v>
      </c>
      <c r="I142" s="232">
        <v>51.95000000000001</v>
      </c>
      <c r="J142" s="232">
        <v>52.450000000000017</v>
      </c>
      <c r="K142" s="231">
        <v>51.45</v>
      </c>
      <c r="L142" s="231">
        <v>50.15</v>
      </c>
      <c r="M142" s="231">
        <v>48.902230000000003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2210.3000000000002</v>
      </c>
      <c r="D143" s="232">
        <v>2235.1</v>
      </c>
      <c r="E143" s="232">
        <v>2180.1999999999998</v>
      </c>
      <c r="F143" s="232">
        <v>2150.1</v>
      </c>
      <c r="G143" s="232">
        <v>2095.1999999999998</v>
      </c>
      <c r="H143" s="232">
        <v>2265.1999999999998</v>
      </c>
      <c r="I143" s="232">
        <v>2320.1000000000004</v>
      </c>
      <c r="J143" s="232">
        <v>2350.1999999999998</v>
      </c>
      <c r="K143" s="231">
        <v>2290</v>
      </c>
      <c r="L143" s="231">
        <v>2205</v>
      </c>
      <c r="M143" s="231">
        <v>4.4283200000000003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985.8</v>
      </c>
      <c r="D144" s="232">
        <v>988.26666666666677</v>
      </c>
      <c r="E144" s="232">
        <v>980.68333333333351</v>
      </c>
      <c r="F144" s="232">
        <v>975.56666666666672</v>
      </c>
      <c r="G144" s="232">
        <v>967.98333333333346</v>
      </c>
      <c r="H144" s="232">
        <v>993.38333333333355</v>
      </c>
      <c r="I144" s="232">
        <v>1000.9666666666668</v>
      </c>
      <c r="J144" s="232">
        <v>1006.0833333333336</v>
      </c>
      <c r="K144" s="231">
        <v>995.85</v>
      </c>
      <c r="L144" s="231">
        <v>983.15</v>
      </c>
      <c r="M144" s="231">
        <v>2.8313899999999999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173.25</v>
      </c>
      <c r="D145" s="232">
        <v>172.18333333333331</v>
      </c>
      <c r="E145" s="232">
        <v>170.11666666666662</v>
      </c>
      <c r="F145" s="232">
        <v>166.98333333333332</v>
      </c>
      <c r="G145" s="232">
        <v>164.91666666666663</v>
      </c>
      <c r="H145" s="232">
        <v>175.31666666666661</v>
      </c>
      <c r="I145" s="232">
        <v>177.38333333333327</v>
      </c>
      <c r="J145" s="232">
        <v>180.51666666666659</v>
      </c>
      <c r="K145" s="231">
        <v>174.25</v>
      </c>
      <c r="L145" s="231">
        <v>169.05</v>
      </c>
      <c r="M145" s="231">
        <v>268.83881000000002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82.05</v>
      </c>
      <c r="D146" s="232">
        <v>82.016666666666666</v>
      </c>
      <c r="E146" s="232">
        <v>81.233333333333334</v>
      </c>
      <c r="F146" s="232">
        <v>80.416666666666671</v>
      </c>
      <c r="G146" s="232">
        <v>79.63333333333334</v>
      </c>
      <c r="H146" s="232">
        <v>82.833333333333329</v>
      </c>
      <c r="I146" s="232">
        <v>83.61666666666666</v>
      </c>
      <c r="J146" s="232">
        <v>84.433333333333323</v>
      </c>
      <c r="K146" s="231">
        <v>82.8</v>
      </c>
      <c r="L146" s="231">
        <v>81.2</v>
      </c>
      <c r="M146" s="231">
        <v>88.65307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4244.45</v>
      </c>
      <c r="D147" s="232">
        <v>4261.5166666666664</v>
      </c>
      <c r="E147" s="232">
        <v>4204.4333333333325</v>
      </c>
      <c r="F147" s="232">
        <v>4164.4166666666661</v>
      </c>
      <c r="G147" s="232">
        <v>4107.3333333333321</v>
      </c>
      <c r="H147" s="232">
        <v>4301.5333333333328</v>
      </c>
      <c r="I147" s="232">
        <v>4358.6166666666668</v>
      </c>
      <c r="J147" s="232">
        <v>4398.6333333333332</v>
      </c>
      <c r="K147" s="231">
        <v>4318.6000000000004</v>
      </c>
      <c r="L147" s="231">
        <v>4221.5</v>
      </c>
      <c r="M147" s="231">
        <v>0.80925000000000002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18848.7</v>
      </c>
      <c r="D148" s="232">
        <v>18847.5</v>
      </c>
      <c r="E148" s="232">
        <v>18761.2</v>
      </c>
      <c r="F148" s="232">
        <v>18673.7</v>
      </c>
      <c r="G148" s="232">
        <v>18587.400000000001</v>
      </c>
      <c r="H148" s="232">
        <v>18935</v>
      </c>
      <c r="I148" s="232">
        <v>19021.300000000003</v>
      </c>
      <c r="J148" s="232">
        <v>19108.8</v>
      </c>
      <c r="K148" s="231">
        <v>18933.8</v>
      </c>
      <c r="L148" s="231">
        <v>18760</v>
      </c>
      <c r="M148" s="231">
        <v>0.44954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214.8</v>
      </c>
      <c r="D149" s="232">
        <v>216.33333333333334</v>
      </c>
      <c r="E149" s="232">
        <v>212.7166666666667</v>
      </c>
      <c r="F149" s="232">
        <v>210.63333333333335</v>
      </c>
      <c r="G149" s="232">
        <v>207.01666666666671</v>
      </c>
      <c r="H149" s="232">
        <v>218.41666666666669</v>
      </c>
      <c r="I149" s="232">
        <v>222.0333333333333</v>
      </c>
      <c r="J149" s="232">
        <v>224.11666666666667</v>
      </c>
      <c r="K149" s="231">
        <v>219.95</v>
      </c>
      <c r="L149" s="231">
        <v>214.25</v>
      </c>
      <c r="M149" s="231">
        <v>5.1140699999999999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856.25</v>
      </c>
      <c r="D150" s="232">
        <v>857.51666666666677</v>
      </c>
      <c r="E150" s="232">
        <v>848.33333333333348</v>
      </c>
      <c r="F150" s="232">
        <v>840.41666666666674</v>
      </c>
      <c r="G150" s="232">
        <v>831.23333333333346</v>
      </c>
      <c r="H150" s="232">
        <v>865.43333333333351</v>
      </c>
      <c r="I150" s="232">
        <v>874.61666666666667</v>
      </c>
      <c r="J150" s="232">
        <v>882.53333333333353</v>
      </c>
      <c r="K150" s="231">
        <v>866.7</v>
      </c>
      <c r="L150" s="231">
        <v>849.6</v>
      </c>
      <c r="M150" s="231">
        <v>3.5486399999999998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154.1</v>
      </c>
      <c r="D151" s="232">
        <v>154.48333333333332</v>
      </c>
      <c r="E151" s="232">
        <v>153.06666666666663</v>
      </c>
      <c r="F151" s="232">
        <v>152.0333333333333</v>
      </c>
      <c r="G151" s="232">
        <v>150.61666666666662</v>
      </c>
      <c r="H151" s="232">
        <v>155.51666666666665</v>
      </c>
      <c r="I151" s="232">
        <v>156.93333333333334</v>
      </c>
      <c r="J151" s="232">
        <v>157.96666666666667</v>
      </c>
      <c r="K151" s="231">
        <v>155.9</v>
      </c>
      <c r="L151" s="231">
        <v>153.44999999999999</v>
      </c>
      <c r="M151" s="231">
        <v>75.999269999999996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254.8</v>
      </c>
      <c r="D152" s="232">
        <v>255.58333333333337</v>
      </c>
      <c r="E152" s="232">
        <v>253.06666666666672</v>
      </c>
      <c r="F152" s="232">
        <v>251.33333333333334</v>
      </c>
      <c r="G152" s="232">
        <v>248.81666666666669</v>
      </c>
      <c r="H152" s="232">
        <v>257.31666666666672</v>
      </c>
      <c r="I152" s="232">
        <v>259.83333333333337</v>
      </c>
      <c r="J152" s="232">
        <v>261.56666666666678</v>
      </c>
      <c r="K152" s="231">
        <v>258.10000000000002</v>
      </c>
      <c r="L152" s="231">
        <v>253.85</v>
      </c>
      <c r="M152" s="231">
        <v>14.00141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623.04999999999995</v>
      </c>
      <c r="D153" s="232">
        <v>625.43333333333328</v>
      </c>
      <c r="E153" s="232">
        <v>614.16666666666652</v>
      </c>
      <c r="F153" s="232">
        <v>605.28333333333319</v>
      </c>
      <c r="G153" s="232">
        <v>594.01666666666642</v>
      </c>
      <c r="H153" s="232">
        <v>634.31666666666661</v>
      </c>
      <c r="I153" s="232">
        <v>645.58333333333326</v>
      </c>
      <c r="J153" s="232">
        <v>654.4666666666667</v>
      </c>
      <c r="K153" s="231">
        <v>636.70000000000005</v>
      </c>
      <c r="L153" s="231">
        <v>616.54999999999995</v>
      </c>
      <c r="M153" s="231">
        <v>23.269490000000001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3200.6</v>
      </c>
      <c r="D154" s="232">
        <v>3219.9333333333329</v>
      </c>
      <c r="E154" s="232">
        <v>3175.6666666666661</v>
      </c>
      <c r="F154" s="232">
        <v>3150.7333333333331</v>
      </c>
      <c r="G154" s="232">
        <v>3106.4666666666662</v>
      </c>
      <c r="H154" s="232">
        <v>3244.8666666666659</v>
      </c>
      <c r="I154" s="232">
        <v>3289.1333333333332</v>
      </c>
      <c r="J154" s="232">
        <v>3314.0666666666657</v>
      </c>
      <c r="K154" s="231">
        <v>3264.2</v>
      </c>
      <c r="L154" s="231">
        <v>3195</v>
      </c>
      <c r="M154" s="231">
        <v>0.44318999999999997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498.1</v>
      </c>
      <c r="D155" s="232">
        <v>498.7166666666667</v>
      </c>
      <c r="E155" s="232">
        <v>488.63333333333338</v>
      </c>
      <c r="F155" s="232">
        <v>479.16666666666669</v>
      </c>
      <c r="G155" s="232">
        <v>469.08333333333337</v>
      </c>
      <c r="H155" s="232">
        <v>508.18333333333339</v>
      </c>
      <c r="I155" s="232">
        <v>518.26666666666665</v>
      </c>
      <c r="J155" s="232">
        <v>527.73333333333335</v>
      </c>
      <c r="K155" s="231">
        <v>508.8</v>
      </c>
      <c r="L155" s="231">
        <v>489.25</v>
      </c>
      <c r="M155" s="231">
        <v>10.612769999999999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3269.05</v>
      </c>
      <c r="D156" s="232">
        <v>3287.1666666666665</v>
      </c>
      <c r="E156" s="232">
        <v>3221.8833333333332</v>
      </c>
      <c r="F156" s="232">
        <v>3174.7166666666667</v>
      </c>
      <c r="G156" s="232">
        <v>3109.4333333333334</v>
      </c>
      <c r="H156" s="232">
        <v>3334.333333333333</v>
      </c>
      <c r="I156" s="232">
        <v>3399.6166666666668</v>
      </c>
      <c r="J156" s="232">
        <v>3446.7833333333328</v>
      </c>
      <c r="K156" s="231">
        <v>3352.45</v>
      </c>
      <c r="L156" s="231">
        <v>3240</v>
      </c>
      <c r="M156" s="231">
        <v>3.90076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38648.6</v>
      </c>
      <c r="D157" s="232">
        <v>38648.1</v>
      </c>
      <c r="E157" s="232">
        <v>38226.549999999996</v>
      </c>
      <c r="F157" s="232">
        <v>37804.5</v>
      </c>
      <c r="G157" s="232">
        <v>37382.949999999997</v>
      </c>
      <c r="H157" s="232">
        <v>39070.149999999994</v>
      </c>
      <c r="I157" s="232">
        <v>39491.699999999997</v>
      </c>
      <c r="J157" s="232">
        <v>39913.749999999993</v>
      </c>
      <c r="K157" s="231">
        <v>39069.65</v>
      </c>
      <c r="L157" s="231">
        <v>38226.050000000003</v>
      </c>
      <c r="M157" s="231">
        <v>0.14881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946.25</v>
      </c>
      <c r="D158" s="232">
        <v>946.98333333333323</v>
      </c>
      <c r="E158" s="232">
        <v>934.26666666666642</v>
      </c>
      <c r="F158" s="232">
        <v>922.28333333333319</v>
      </c>
      <c r="G158" s="232">
        <v>909.56666666666638</v>
      </c>
      <c r="H158" s="232">
        <v>958.96666666666647</v>
      </c>
      <c r="I158" s="232">
        <v>971.68333333333339</v>
      </c>
      <c r="J158" s="232">
        <v>983.66666666666652</v>
      </c>
      <c r="K158" s="231">
        <v>959.7</v>
      </c>
      <c r="L158" s="231">
        <v>935</v>
      </c>
      <c r="M158" s="231">
        <v>2.9125399999999999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4968</v>
      </c>
      <c r="D159" s="232">
        <v>5020.6166666666668</v>
      </c>
      <c r="E159" s="232">
        <v>4906.2333333333336</v>
      </c>
      <c r="F159" s="232">
        <v>4844.4666666666672</v>
      </c>
      <c r="G159" s="232">
        <v>4730.0833333333339</v>
      </c>
      <c r="H159" s="232">
        <v>5082.3833333333332</v>
      </c>
      <c r="I159" s="232">
        <v>5196.7666666666664</v>
      </c>
      <c r="J159" s="232">
        <v>5258.5333333333328</v>
      </c>
      <c r="K159" s="231">
        <v>5135</v>
      </c>
      <c r="L159" s="231">
        <v>4958.8500000000004</v>
      </c>
      <c r="M159" s="231">
        <v>4.0666900000000004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213.45</v>
      </c>
      <c r="D160" s="232">
        <v>214.38333333333335</v>
      </c>
      <c r="E160" s="232">
        <v>211.3666666666667</v>
      </c>
      <c r="F160" s="232">
        <v>209.28333333333336</v>
      </c>
      <c r="G160" s="232">
        <v>206.26666666666671</v>
      </c>
      <c r="H160" s="232">
        <v>216.4666666666667</v>
      </c>
      <c r="I160" s="232">
        <v>219.48333333333335</v>
      </c>
      <c r="J160" s="232">
        <v>221.56666666666669</v>
      </c>
      <c r="K160" s="231">
        <v>217.4</v>
      </c>
      <c r="L160" s="231">
        <v>212.3</v>
      </c>
      <c r="M160" s="231">
        <v>13.033939999999999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2331.85</v>
      </c>
      <c r="D161" s="232">
        <v>2324.2833333333333</v>
      </c>
      <c r="E161" s="232">
        <v>2313.5666666666666</v>
      </c>
      <c r="F161" s="232">
        <v>2295.2833333333333</v>
      </c>
      <c r="G161" s="232">
        <v>2284.5666666666666</v>
      </c>
      <c r="H161" s="232">
        <v>2342.5666666666666</v>
      </c>
      <c r="I161" s="232">
        <v>2353.2833333333328</v>
      </c>
      <c r="J161" s="232">
        <v>2371.5666666666666</v>
      </c>
      <c r="K161" s="231">
        <v>2335</v>
      </c>
      <c r="L161" s="231">
        <v>2306</v>
      </c>
      <c r="M161" s="231">
        <v>2.5693600000000001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3041.35</v>
      </c>
      <c r="D162" s="232">
        <v>3032.9</v>
      </c>
      <c r="E162" s="232">
        <v>3000</v>
      </c>
      <c r="F162" s="232">
        <v>2958.65</v>
      </c>
      <c r="G162" s="232">
        <v>2925.75</v>
      </c>
      <c r="H162" s="232">
        <v>3074.25</v>
      </c>
      <c r="I162" s="232">
        <v>3107.1500000000005</v>
      </c>
      <c r="J162" s="232">
        <v>3148.5</v>
      </c>
      <c r="K162" s="231">
        <v>3065.8</v>
      </c>
      <c r="L162" s="231">
        <v>2991.55</v>
      </c>
      <c r="M162" s="231">
        <v>2.1148099999999999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308.45</v>
      </c>
      <c r="D163" s="232">
        <v>311.18333333333334</v>
      </c>
      <c r="E163" s="232">
        <v>304.4666666666667</v>
      </c>
      <c r="F163" s="232">
        <v>300.48333333333335</v>
      </c>
      <c r="G163" s="232">
        <v>293.76666666666671</v>
      </c>
      <c r="H163" s="232">
        <v>315.16666666666669</v>
      </c>
      <c r="I163" s="232">
        <v>321.88333333333327</v>
      </c>
      <c r="J163" s="232">
        <v>325.86666666666667</v>
      </c>
      <c r="K163" s="231">
        <v>317.89999999999998</v>
      </c>
      <c r="L163" s="231">
        <v>307.2</v>
      </c>
      <c r="M163" s="231">
        <v>19.821670000000001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149.6</v>
      </c>
      <c r="D164" s="232">
        <v>149.5</v>
      </c>
      <c r="E164" s="232">
        <v>147.1</v>
      </c>
      <c r="F164" s="232">
        <v>144.6</v>
      </c>
      <c r="G164" s="232">
        <v>142.19999999999999</v>
      </c>
      <c r="H164" s="232">
        <v>152</v>
      </c>
      <c r="I164" s="232">
        <v>154.39999999999998</v>
      </c>
      <c r="J164" s="232">
        <v>156.9</v>
      </c>
      <c r="K164" s="231">
        <v>151.9</v>
      </c>
      <c r="L164" s="231">
        <v>147</v>
      </c>
      <c r="M164" s="231">
        <v>56.818669999999997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217.2</v>
      </c>
      <c r="D165" s="232">
        <v>217.33333333333334</v>
      </c>
      <c r="E165" s="232">
        <v>215.91666666666669</v>
      </c>
      <c r="F165" s="232">
        <v>214.63333333333335</v>
      </c>
      <c r="G165" s="232">
        <v>213.2166666666667</v>
      </c>
      <c r="H165" s="232">
        <v>218.61666666666667</v>
      </c>
      <c r="I165" s="232">
        <v>220.03333333333336</v>
      </c>
      <c r="J165" s="232">
        <v>221.31666666666666</v>
      </c>
      <c r="K165" s="231">
        <v>218.75</v>
      </c>
      <c r="L165" s="231">
        <v>216.05</v>
      </c>
      <c r="M165" s="231">
        <v>50.260759999999998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414.35</v>
      </c>
      <c r="D166" s="232">
        <v>421.34999999999997</v>
      </c>
      <c r="E166" s="232">
        <v>404.69999999999993</v>
      </c>
      <c r="F166" s="232">
        <v>395.04999999999995</v>
      </c>
      <c r="G166" s="232">
        <v>378.39999999999992</v>
      </c>
      <c r="H166" s="232">
        <v>430.99999999999994</v>
      </c>
      <c r="I166" s="232">
        <v>447.64999999999992</v>
      </c>
      <c r="J166" s="232">
        <v>457.29999999999995</v>
      </c>
      <c r="K166" s="231">
        <v>438</v>
      </c>
      <c r="L166" s="231">
        <v>411.7</v>
      </c>
      <c r="M166" s="231">
        <v>4.9804000000000004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13698.45</v>
      </c>
      <c r="D167" s="232">
        <v>13658.5</v>
      </c>
      <c r="E167" s="232">
        <v>13610.05</v>
      </c>
      <c r="F167" s="232">
        <v>13521.65</v>
      </c>
      <c r="G167" s="232">
        <v>13473.199999999999</v>
      </c>
      <c r="H167" s="232">
        <v>13746.9</v>
      </c>
      <c r="I167" s="232">
        <v>13795.35</v>
      </c>
      <c r="J167" s="232">
        <v>13883.75</v>
      </c>
      <c r="K167" s="231">
        <v>13706.95</v>
      </c>
      <c r="L167" s="231">
        <v>13570.1</v>
      </c>
      <c r="M167" s="231">
        <v>3.5069999999999997E-2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49.05</v>
      </c>
      <c r="D168" s="232">
        <v>49.283333333333331</v>
      </c>
      <c r="E168" s="232">
        <v>48.566666666666663</v>
      </c>
      <c r="F168" s="232">
        <v>48.083333333333329</v>
      </c>
      <c r="G168" s="232">
        <v>47.36666666666666</v>
      </c>
      <c r="H168" s="232">
        <v>49.766666666666666</v>
      </c>
      <c r="I168" s="232">
        <v>50.483333333333334</v>
      </c>
      <c r="J168" s="232">
        <v>50.966666666666669</v>
      </c>
      <c r="K168" s="231">
        <v>50</v>
      </c>
      <c r="L168" s="231">
        <v>48.8</v>
      </c>
      <c r="M168" s="231">
        <v>518.54291000000001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113.95</v>
      </c>
      <c r="D169" s="232">
        <v>113.98333333333335</v>
      </c>
      <c r="E169" s="232">
        <v>112.56666666666669</v>
      </c>
      <c r="F169" s="232">
        <v>111.18333333333334</v>
      </c>
      <c r="G169" s="232">
        <v>109.76666666666668</v>
      </c>
      <c r="H169" s="232">
        <v>115.3666666666667</v>
      </c>
      <c r="I169" s="232">
        <v>116.78333333333336</v>
      </c>
      <c r="J169" s="232">
        <v>118.16666666666671</v>
      </c>
      <c r="K169" s="231">
        <v>115.4</v>
      </c>
      <c r="L169" s="231">
        <v>112.6</v>
      </c>
      <c r="M169" s="231">
        <v>42.20675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2434.1</v>
      </c>
      <c r="D170" s="232">
        <v>2431.0833333333335</v>
      </c>
      <c r="E170" s="232">
        <v>2415.3666666666668</v>
      </c>
      <c r="F170" s="232">
        <v>2396.6333333333332</v>
      </c>
      <c r="G170" s="232">
        <v>2380.9166666666665</v>
      </c>
      <c r="H170" s="232">
        <v>2449.8166666666671</v>
      </c>
      <c r="I170" s="232">
        <v>2465.5333333333333</v>
      </c>
      <c r="J170" s="232">
        <v>2484.2666666666673</v>
      </c>
      <c r="K170" s="231">
        <v>2446.8000000000002</v>
      </c>
      <c r="L170" s="231">
        <v>2412.35</v>
      </c>
      <c r="M170" s="231">
        <v>61.432980000000001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745.6</v>
      </c>
      <c r="D171" s="232">
        <v>749.46666666666658</v>
      </c>
      <c r="E171" s="232">
        <v>738.93333333333317</v>
      </c>
      <c r="F171" s="232">
        <v>732.26666666666654</v>
      </c>
      <c r="G171" s="232">
        <v>721.73333333333312</v>
      </c>
      <c r="H171" s="232">
        <v>756.13333333333321</v>
      </c>
      <c r="I171" s="232">
        <v>766.66666666666674</v>
      </c>
      <c r="J171" s="232">
        <v>773.33333333333326</v>
      </c>
      <c r="K171" s="231">
        <v>760</v>
      </c>
      <c r="L171" s="231">
        <v>742.8</v>
      </c>
      <c r="M171" s="231">
        <v>5.4395699999999998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1150.3499999999999</v>
      </c>
      <c r="D172" s="232">
        <v>1154.1833333333334</v>
      </c>
      <c r="E172" s="232">
        <v>1140.3666666666668</v>
      </c>
      <c r="F172" s="232">
        <v>1130.3833333333334</v>
      </c>
      <c r="G172" s="232">
        <v>1116.5666666666668</v>
      </c>
      <c r="H172" s="232">
        <v>1164.1666666666667</v>
      </c>
      <c r="I172" s="232">
        <v>1177.9833333333333</v>
      </c>
      <c r="J172" s="232">
        <v>1187.9666666666667</v>
      </c>
      <c r="K172" s="231">
        <v>1168</v>
      </c>
      <c r="L172" s="231">
        <v>1144.2</v>
      </c>
      <c r="M172" s="231">
        <v>6.1075499999999998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2318.1999999999998</v>
      </c>
      <c r="D173" s="232">
        <v>2328.4</v>
      </c>
      <c r="E173" s="232">
        <v>2301.8000000000002</v>
      </c>
      <c r="F173" s="232">
        <v>2285.4</v>
      </c>
      <c r="G173" s="232">
        <v>2258.8000000000002</v>
      </c>
      <c r="H173" s="232">
        <v>2344.8000000000002</v>
      </c>
      <c r="I173" s="232">
        <v>2371.3999999999996</v>
      </c>
      <c r="J173" s="232">
        <v>2387.8000000000002</v>
      </c>
      <c r="K173" s="231">
        <v>2355</v>
      </c>
      <c r="L173" s="231">
        <v>2312</v>
      </c>
      <c r="M173" s="231">
        <v>5.1113600000000003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82.15</v>
      </c>
      <c r="D174" s="232">
        <v>81.983333333333334</v>
      </c>
      <c r="E174" s="232">
        <v>81.466666666666669</v>
      </c>
      <c r="F174" s="232">
        <v>80.783333333333331</v>
      </c>
      <c r="G174" s="232">
        <v>80.266666666666666</v>
      </c>
      <c r="H174" s="232">
        <v>82.666666666666671</v>
      </c>
      <c r="I174" s="232">
        <v>83.183333333333351</v>
      </c>
      <c r="J174" s="232">
        <v>83.866666666666674</v>
      </c>
      <c r="K174" s="231">
        <v>82.5</v>
      </c>
      <c r="L174" s="231">
        <v>81.3</v>
      </c>
      <c r="M174" s="231">
        <v>83.023290000000003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26530.9</v>
      </c>
      <c r="D175" s="232">
        <v>26632.466666666664</v>
      </c>
      <c r="E175" s="232">
        <v>26215.933333333327</v>
      </c>
      <c r="F175" s="232">
        <v>25900.966666666664</v>
      </c>
      <c r="G175" s="232">
        <v>25484.433333333327</v>
      </c>
      <c r="H175" s="232">
        <v>26947.433333333327</v>
      </c>
      <c r="I175" s="232">
        <v>27363.96666666666</v>
      </c>
      <c r="J175" s="232">
        <v>27678.933333333327</v>
      </c>
      <c r="K175" s="231">
        <v>27049</v>
      </c>
      <c r="L175" s="231">
        <v>26317.5</v>
      </c>
      <c r="M175" s="231">
        <v>1.28006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3294.2</v>
      </c>
      <c r="D177" s="232">
        <v>3264.9166666666665</v>
      </c>
      <c r="E177" s="232">
        <v>3225.0333333333328</v>
      </c>
      <c r="F177" s="232">
        <v>3155.8666666666663</v>
      </c>
      <c r="G177" s="232">
        <v>3115.9833333333327</v>
      </c>
      <c r="H177" s="232">
        <v>3334.083333333333</v>
      </c>
      <c r="I177" s="232">
        <v>3373.9666666666672</v>
      </c>
      <c r="J177" s="232">
        <v>3443.1333333333332</v>
      </c>
      <c r="K177" s="231">
        <v>3304.8</v>
      </c>
      <c r="L177" s="231">
        <v>3195.75</v>
      </c>
      <c r="M177" s="231">
        <v>13.30777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465.8</v>
      </c>
      <c r="D178" s="232">
        <v>468.9666666666667</v>
      </c>
      <c r="E178" s="232">
        <v>460.13333333333338</v>
      </c>
      <c r="F178" s="232">
        <v>454.4666666666667</v>
      </c>
      <c r="G178" s="232">
        <v>445.63333333333338</v>
      </c>
      <c r="H178" s="232">
        <v>474.63333333333338</v>
      </c>
      <c r="I178" s="232">
        <v>483.46666666666664</v>
      </c>
      <c r="J178" s="232">
        <v>489.13333333333338</v>
      </c>
      <c r="K178" s="231">
        <v>477.8</v>
      </c>
      <c r="L178" s="231">
        <v>463.3</v>
      </c>
      <c r="M178" s="231">
        <v>6.3029599999999997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523.45000000000005</v>
      </c>
      <c r="D179" s="232">
        <v>524.93333333333339</v>
      </c>
      <c r="E179" s="232">
        <v>520.91666666666674</v>
      </c>
      <c r="F179" s="232">
        <v>518.38333333333333</v>
      </c>
      <c r="G179" s="232">
        <v>514.36666666666667</v>
      </c>
      <c r="H179" s="232">
        <v>527.46666666666681</v>
      </c>
      <c r="I179" s="232">
        <v>531.48333333333346</v>
      </c>
      <c r="J179" s="232">
        <v>534.01666666666688</v>
      </c>
      <c r="K179" s="231">
        <v>528.95000000000005</v>
      </c>
      <c r="L179" s="231">
        <v>522.4</v>
      </c>
      <c r="M179" s="231">
        <v>102.23218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87.15</v>
      </c>
      <c r="D180" s="232">
        <v>86.966666666666654</v>
      </c>
      <c r="E180" s="232">
        <v>86.333333333333314</v>
      </c>
      <c r="F180" s="232">
        <v>85.516666666666666</v>
      </c>
      <c r="G180" s="232">
        <v>84.883333333333326</v>
      </c>
      <c r="H180" s="232">
        <v>87.783333333333303</v>
      </c>
      <c r="I180" s="232">
        <v>88.416666666666657</v>
      </c>
      <c r="J180" s="232">
        <v>89.233333333333292</v>
      </c>
      <c r="K180" s="231">
        <v>87.6</v>
      </c>
      <c r="L180" s="231">
        <v>86.15</v>
      </c>
      <c r="M180" s="231">
        <v>140.79807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971.6</v>
      </c>
      <c r="D181" s="232">
        <v>977.18333333333339</v>
      </c>
      <c r="E181" s="232">
        <v>963.56666666666683</v>
      </c>
      <c r="F181" s="232">
        <v>955.53333333333342</v>
      </c>
      <c r="G181" s="232">
        <v>941.91666666666686</v>
      </c>
      <c r="H181" s="232">
        <v>985.21666666666681</v>
      </c>
      <c r="I181" s="232">
        <v>998.83333333333337</v>
      </c>
      <c r="J181" s="232">
        <v>1006.8666666666668</v>
      </c>
      <c r="K181" s="231">
        <v>990.8</v>
      </c>
      <c r="L181" s="231">
        <v>969.15</v>
      </c>
      <c r="M181" s="231">
        <v>17.718129999999999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443.45</v>
      </c>
      <c r="D182" s="232">
        <v>446.39999999999992</v>
      </c>
      <c r="E182" s="232">
        <v>439.89999999999986</v>
      </c>
      <c r="F182" s="232">
        <v>436.34999999999997</v>
      </c>
      <c r="G182" s="232">
        <v>429.84999999999991</v>
      </c>
      <c r="H182" s="232">
        <v>449.94999999999982</v>
      </c>
      <c r="I182" s="232">
        <v>456.44999999999993</v>
      </c>
      <c r="J182" s="232">
        <v>459.99999999999977</v>
      </c>
      <c r="K182" s="231">
        <v>452.9</v>
      </c>
      <c r="L182" s="231">
        <v>442.85</v>
      </c>
      <c r="M182" s="231">
        <v>4.6948699999999999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575.6</v>
      </c>
      <c r="D183" s="232">
        <v>574.56666666666672</v>
      </c>
      <c r="E183" s="232">
        <v>563.23333333333346</v>
      </c>
      <c r="F183" s="232">
        <v>550.86666666666679</v>
      </c>
      <c r="G183" s="232">
        <v>539.53333333333353</v>
      </c>
      <c r="H183" s="232">
        <v>586.93333333333339</v>
      </c>
      <c r="I183" s="232">
        <v>598.26666666666665</v>
      </c>
      <c r="J183" s="232">
        <v>610.63333333333333</v>
      </c>
      <c r="K183" s="231">
        <v>585.9</v>
      </c>
      <c r="L183" s="231">
        <v>562.20000000000005</v>
      </c>
      <c r="M183" s="231">
        <v>9.2088000000000001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1125.8</v>
      </c>
      <c r="D184" s="232">
        <v>1126.4166666666667</v>
      </c>
      <c r="E184" s="232">
        <v>1113.8833333333334</v>
      </c>
      <c r="F184" s="232">
        <v>1101.9666666666667</v>
      </c>
      <c r="G184" s="232">
        <v>1089.4333333333334</v>
      </c>
      <c r="H184" s="232">
        <v>1138.3333333333335</v>
      </c>
      <c r="I184" s="232">
        <v>1150.8666666666668</v>
      </c>
      <c r="J184" s="232">
        <v>1162.7833333333335</v>
      </c>
      <c r="K184" s="231">
        <v>1138.95</v>
      </c>
      <c r="L184" s="231">
        <v>1114.5</v>
      </c>
      <c r="M184" s="231">
        <v>16.225290000000001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1000.25</v>
      </c>
      <c r="D185" s="232">
        <v>1005.4</v>
      </c>
      <c r="E185" s="232">
        <v>992.84999999999991</v>
      </c>
      <c r="F185" s="232">
        <v>985.44999999999993</v>
      </c>
      <c r="G185" s="232">
        <v>972.89999999999986</v>
      </c>
      <c r="H185" s="232">
        <v>1012.8</v>
      </c>
      <c r="I185" s="232">
        <v>1025.3499999999999</v>
      </c>
      <c r="J185" s="232">
        <v>1032.75</v>
      </c>
      <c r="K185" s="231">
        <v>1017.95</v>
      </c>
      <c r="L185" s="231">
        <v>998</v>
      </c>
      <c r="M185" s="231">
        <v>5.7483599999999999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1230.45</v>
      </c>
      <c r="D186" s="232">
        <v>1236.9166666666667</v>
      </c>
      <c r="E186" s="232">
        <v>1221.5333333333335</v>
      </c>
      <c r="F186" s="232">
        <v>1212.6166666666668</v>
      </c>
      <c r="G186" s="232">
        <v>1197.2333333333336</v>
      </c>
      <c r="H186" s="232">
        <v>1245.8333333333335</v>
      </c>
      <c r="I186" s="232">
        <v>1261.2166666666667</v>
      </c>
      <c r="J186" s="232">
        <v>1270.1333333333334</v>
      </c>
      <c r="K186" s="231">
        <v>1252.3</v>
      </c>
      <c r="L186" s="231">
        <v>1228</v>
      </c>
      <c r="M186" s="231">
        <v>1.4928300000000001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3451</v>
      </c>
      <c r="D187" s="232">
        <v>3468.2166666666667</v>
      </c>
      <c r="E187" s="232">
        <v>3427.5333333333333</v>
      </c>
      <c r="F187" s="232">
        <v>3404.0666666666666</v>
      </c>
      <c r="G187" s="232">
        <v>3363.3833333333332</v>
      </c>
      <c r="H187" s="232">
        <v>3491.6833333333334</v>
      </c>
      <c r="I187" s="232">
        <v>3532.3666666666668</v>
      </c>
      <c r="J187" s="232">
        <v>3555.8333333333335</v>
      </c>
      <c r="K187" s="231">
        <v>3508.9</v>
      </c>
      <c r="L187" s="231">
        <v>3444.75</v>
      </c>
      <c r="M187" s="231">
        <v>11.39541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726.2</v>
      </c>
      <c r="D188" s="232">
        <v>726.08333333333337</v>
      </c>
      <c r="E188" s="232">
        <v>722.16666666666674</v>
      </c>
      <c r="F188" s="232">
        <v>718.13333333333333</v>
      </c>
      <c r="G188" s="232">
        <v>714.2166666666667</v>
      </c>
      <c r="H188" s="232">
        <v>730.11666666666679</v>
      </c>
      <c r="I188" s="232">
        <v>734.03333333333353</v>
      </c>
      <c r="J188" s="232">
        <v>738.06666666666683</v>
      </c>
      <c r="K188" s="231">
        <v>730</v>
      </c>
      <c r="L188" s="231">
        <v>722.05</v>
      </c>
      <c r="M188" s="231">
        <v>6.7344900000000001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6661.75</v>
      </c>
      <c r="D189" s="232">
        <v>6673.0666666666666</v>
      </c>
      <c r="E189" s="232">
        <v>6633.9333333333334</v>
      </c>
      <c r="F189" s="232">
        <v>6606.1166666666668</v>
      </c>
      <c r="G189" s="232">
        <v>6566.9833333333336</v>
      </c>
      <c r="H189" s="232">
        <v>6700.8833333333332</v>
      </c>
      <c r="I189" s="232">
        <v>6740.0166666666664</v>
      </c>
      <c r="J189" s="232">
        <v>6767.833333333333</v>
      </c>
      <c r="K189" s="231">
        <v>6712.2</v>
      </c>
      <c r="L189" s="231">
        <v>6645.25</v>
      </c>
      <c r="M189" s="231">
        <v>0.56128999999999996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436.5</v>
      </c>
      <c r="D190" s="232">
        <v>438.98333333333335</v>
      </c>
      <c r="E190" s="232">
        <v>432.76666666666671</v>
      </c>
      <c r="F190" s="232">
        <v>429.03333333333336</v>
      </c>
      <c r="G190" s="232">
        <v>422.81666666666672</v>
      </c>
      <c r="H190" s="232">
        <v>442.7166666666667</v>
      </c>
      <c r="I190" s="232">
        <v>448.93333333333339</v>
      </c>
      <c r="J190" s="232">
        <v>452.66666666666669</v>
      </c>
      <c r="K190" s="231">
        <v>445.2</v>
      </c>
      <c r="L190" s="231">
        <v>435.25</v>
      </c>
      <c r="M190" s="231">
        <v>89.579300000000003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207.95</v>
      </c>
      <c r="D191" s="232">
        <v>207.43333333333331</v>
      </c>
      <c r="E191" s="232">
        <v>205.11666666666662</v>
      </c>
      <c r="F191" s="232">
        <v>202.2833333333333</v>
      </c>
      <c r="G191" s="232">
        <v>199.96666666666661</v>
      </c>
      <c r="H191" s="232">
        <v>210.26666666666662</v>
      </c>
      <c r="I191" s="232">
        <v>212.58333333333329</v>
      </c>
      <c r="J191" s="232">
        <v>215.41666666666663</v>
      </c>
      <c r="K191" s="231">
        <v>209.75</v>
      </c>
      <c r="L191" s="231">
        <v>204.6</v>
      </c>
      <c r="M191" s="231">
        <v>150.68225000000001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113.15</v>
      </c>
      <c r="D192" s="232">
        <v>113.36666666666667</v>
      </c>
      <c r="E192" s="232">
        <v>112.53333333333335</v>
      </c>
      <c r="F192" s="232">
        <v>111.91666666666667</v>
      </c>
      <c r="G192" s="232">
        <v>111.08333333333334</v>
      </c>
      <c r="H192" s="232">
        <v>113.98333333333335</v>
      </c>
      <c r="I192" s="232">
        <v>114.81666666666666</v>
      </c>
      <c r="J192" s="232">
        <v>115.43333333333335</v>
      </c>
      <c r="K192" s="231">
        <v>114.2</v>
      </c>
      <c r="L192" s="231">
        <v>112.75</v>
      </c>
      <c r="M192" s="231">
        <v>298.30864000000003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59.7</v>
      </c>
      <c r="D193" s="232">
        <v>61.083333333333336</v>
      </c>
      <c r="E193" s="232">
        <v>57.666666666666671</v>
      </c>
      <c r="F193" s="232">
        <v>55.633333333333333</v>
      </c>
      <c r="G193" s="232">
        <v>52.216666666666669</v>
      </c>
      <c r="H193" s="232">
        <v>63.116666666666674</v>
      </c>
      <c r="I193" s="232">
        <v>66.533333333333346</v>
      </c>
      <c r="J193" s="232">
        <v>68.566666666666677</v>
      </c>
      <c r="K193" s="231">
        <v>64.5</v>
      </c>
      <c r="L193" s="231">
        <v>59.05</v>
      </c>
      <c r="M193" s="231">
        <v>55.253019999999999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1134.45</v>
      </c>
      <c r="D194" s="232">
        <v>1139.1499999999999</v>
      </c>
      <c r="E194" s="232">
        <v>1126.3499999999997</v>
      </c>
      <c r="F194" s="232">
        <v>1118.2499999999998</v>
      </c>
      <c r="G194" s="232">
        <v>1105.4499999999996</v>
      </c>
      <c r="H194" s="232">
        <v>1147.2499999999998</v>
      </c>
      <c r="I194" s="232">
        <v>1160.05</v>
      </c>
      <c r="J194" s="232">
        <v>1168.1499999999999</v>
      </c>
      <c r="K194" s="231">
        <v>1151.95</v>
      </c>
      <c r="L194" s="231">
        <v>1131.05</v>
      </c>
      <c r="M194" s="231">
        <v>34.942880000000002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735</v>
      </c>
      <c r="D195" s="232">
        <v>733.81666666666661</v>
      </c>
      <c r="E195" s="232">
        <v>718.98333333333323</v>
      </c>
      <c r="F195" s="232">
        <v>702.96666666666658</v>
      </c>
      <c r="G195" s="232">
        <v>688.13333333333321</v>
      </c>
      <c r="H195" s="232">
        <v>749.83333333333326</v>
      </c>
      <c r="I195" s="232">
        <v>764.66666666666674</v>
      </c>
      <c r="J195" s="232">
        <v>780.68333333333328</v>
      </c>
      <c r="K195" s="231">
        <v>748.65</v>
      </c>
      <c r="L195" s="231">
        <v>717.8</v>
      </c>
      <c r="M195" s="231">
        <v>6.1356900000000003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2463.6</v>
      </c>
      <c r="D196" s="232">
        <v>2466.6833333333329</v>
      </c>
      <c r="E196" s="232">
        <v>2447.4166666666661</v>
      </c>
      <c r="F196" s="232">
        <v>2431.2333333333331</v>
      </c>
      <c r="G196" s="232">
        <v>2411.9666666666662</v>
      </c>
      <c r="H196" s="232">
        <v>2482.8666666666659</v>
      </c>
      <c r="I196" s="232">
        <v>2502.1333333333332</v>
      </c>
      <c r="J196" s="232">
        <v>2518.3166666666657</v>
      </c>
      <c r="K196" s="231">
        <v>2485.9499999999998</v>
      </c>
      <c r="L196" s="231">
        <v>2450.5</v>
      </c>
      <c r="M196" s="231">
        <v>7.5027200000000001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1484.95</v>
      </c>
      <c r="D197" s="232">
        <v>1485.8</v>
      </c>
      <c r="E197" s="232">
        <v>1475.05</v>
      </c>
      <c r="F197" s="232">
        <v>1465.15</v>
      </c>
      <c r="G197" s="232">
        <v>1454.4</v>
      </c>
      <c r="H197" s="232">
        <v>1495.6999999999998</v>
      </c>
      <c r="I197" s="232">
        <v>1506.4499999999998</v>
      </c>
      <c r="J197" s="232">
        <v>1516.3499999999997</v>
      </c>
      <c r="K197" s="231">
        <v>1496.55</v>
      </c>
      <c r="L197" s="231">
        <v>1475.9</v>
      </c>
      <c r="M197" s="231">
        <v>3.1043599999999998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517.95000000000005</v>
      </c>
      <c r="D198" s="232">
        <v>515.25</v>
      </c>
      <c r="E198" s="232">
        <v>510.29999999999995</v>
      </c>
      <c r="F198" s="232">
        <v>502.65</v>
      </c>
      <c r="G198" s="232">
        <v>497.69999999999993</v>
      </c>
      <c r="H198" s="232">
        <v>522.9</v>
      </c>
      <c r="I198" s="232">
        <v>527.85</v>
      </c>
      <c r="J198" s="232">
        <v>535.5</v>
      </c>
      <c r="K198" s="231">
        <v>520.20000000000005</v>
      </c>
      <c r="L198" s="231">
        <v>507.6</v>
      </c>
      <c r="M198" s="231">
        <v>8.9839199999999995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1338.1</v>
      </c>
      <c r="D199" s="232">
        <v>1341.7333333333333</v>
      </c>
      <c r="E199" s="232">
        <v>1326.0166666666667</v>
      </c>
      <c r="F199" s="232">
        <v>1313.9333333333334</v>
      </c>
      <c r="G199" s="232">
        <v>1298.2166666666667</v>
      </c>
      <c r="H199" s="232">
        <v>1353.8166666666666</v>
      </c>
      <c r="I199" s="232">
        <v>1369.5333333333333</v>
      </c>
      <c r="J199" s="232">
        <v>1381.6166666666666</v>
      </c>
      <c r="K199" s="231">
        <v>1357.45</v>
      </c>
      <c r="L199" s="231">
        <v>1329.65</v>
      </c>
      <c r="M199" s="231">
        <v>5.7541799999999999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31.55</v>
      </c>
      <c r="D200" s="232">
        <v>31.633333333333336</v>
      </c>
      <c r="E200" s="232">
        <v>31.266666666666673</v>
      </c>
      <c r="F200" s="232">
        <v>30.983333333333338</v>
      </c>
      <c r="G200" s="232">
        <v>30.616666666666674</v>
      </c>
      <c r="H200" s="232">
        <v>31.916666666666671</v>
      </c>
      <c r="I200" s="232">
        <v>32.283333333333339</v>
      </c>
      <c r="J200" s="232">
        <v>32.56666666666667</v>
      </c>
      <c r="K200" s="231">
        <v>32</v>
      </c>
      <c r="L200" s="231">
        <v>31.35</v>
      </c>
      <c r="M200" s="231">
        <v>35.463720000000002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2547.75</v>
      </c>
      <c r="D201" s="232">
        <v>2526.9666666666667</v>
      </c>
      <c r="E201" s="232">
        <v>2476.7833333333333</v>
      </c>
      <c r="F201" s="232">
        <v>2405.8166666666666</v>
      </c>
      <c r="G201" s="232">
        <v>2355.6333333333332</v>
      </c>
      <c r="H201" s="232">
        <v>2597.9333333333334</v>
      </c>
      <c r="I201" s="232">
        <v>2648.1166666666668</v>
      </c>
      <c r="J201" s="232">
        <v>2719.0833333333335</v>
      </c>
      <c r="K201" s="231">
        <v>2577.15</v>
      </c>
      <c r="L201" s="231">
        <v>2456</v>
      </c>
      <c r="M201" s="231">
        <v>1.96024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747.15</v>
      </c>
      <c r="D202" s="232">
        <v>751.85</v>
      </c>
      <c r="E202" s="232">
        <v>739.6</v>
      </c>
      <c r="F202" s="232">
        <v>732.05</v>
      </c>
      <c r="G202" s="232">
        <v>719.8</v>
      </c>
      <c r="H202" s="232">
        <v>759.40000000000009</v>
      </c>
      <c r="I202" s="232">
        <v>771.65000000000009</v>
      </c>
      <c r="J202" s="232">
        <v>779.20000000000016</v>
      </c>
      <c r="K202" s="231">
        <v>764.1</v>
      </c>
      <c r="L202" s="231">
        <v>744.3</v>
      </c>
      <c r="M202" s="231">
        <v>19.64019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7340.55</v>
      </c>
      <c r="D203" s="232">
        <v>7382.1833333333334</v>
      </c>
      <c r="E203" s="232">
        <v>7279.3666666666668</v>
      </c>
      <c r="F203" s="232">
        <v>7218.1833333333334</v>
      </c>
      <c r="G203" s="232">
        <v>7115.3666666666668</v>
      </c>
      <c r="H203" s="232">
        <v>7443.3666666666668</v>
      </c>
      <c r="I203" s="232">
        <v>7546.1833333333343</v>
      </c>
      <c r="J203" s="232">
        <v>7607.3666666666668</v>
      </c>
      <c r="K203" s="231">
        <v>7485</v>
      </c>
      <c r="L203" s="231">
        <v>7321</v>
      </c>
      <c r="M203" s="231">
        <v>3.9949300000000001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69.55</v>
      </c>
      <c r="D204" s="232">
        <v>69.849999999999994</v>
      </c>
      <c r="E204" s="232">
        <v>68.849999999999994</v>
      </c>
      <c r="F204" s="232">
        <v>68.150000000000006</v>
      </c>
      <c r="G204" s="232">
        <v>67.150000000000006</v>
      </c>
      <c r="H204" s="232">
        <v>70.549999999999983</v>
      </c>
      <c r="I204" s="232">
        <v>71.549999999999983</v>
      </c>
      <c r="J204" s="232">
        <v>72.249999999999972</v>
      </c>
      <c r="K204" s="231">
        <v>70.849999999999994</v>
      </c>
      <c r="L204" s="231">
        <v>69.150000000000006</v>
      </c>
      <c r="M204" s="231">
        <v>70.33623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1464.35</v>
      </c>
      <c r="D205" s="232">
        <v>1463.8</v>
      </c>
      <c r="E205" s="232">
        <v>1453.75</v>
      </c>
      <c r="F205" s="232">
        <v>1443.15</v>
      </c>
      <c r="G205" s="232">
        <v>1433.1000000000001</v>
      </c>
      <c r="H205" s="232">
        <v>1474.3999999999999</v>
      </c>
      <c r="I205" s="232">
        <v>1484.4499999999996</v>
      </c>
      <c r="J205" s="232">
        <v>1495.0499999999997</v>
      </c>
      <c r="K205" s="231">
        <v>1473.85</v>
      </c>
      <c r="L205" s="231">
        <v>1453.2</v>
      </c>
      <c r="M205" s="231">
        <v>2.4632800000000001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752.75</v>
      </c>
      <c r="D206" s="232">
        <v>758.19999999999993</v>
      </c>
      <c r="E206" s="232">
        <v>745.94999999999982</v>
      </c>
      <c r="F206" s="232">
        <v>739.14999999999986</v>
      </c>
      <c r="G206" s="232">
        <v>726.89999999999975</v>
      </c>
      <c r="H206" s="232">
        <v>764.99999999999989</v>
      </c>
      <c r="I206" s="232">
        <v>777.25000000000011</v>
      </c>
      <c r="J206" s="232">
        <v>784.05</v>
      </c>
      <c r="K206" s="231">
        <v>770.45</v>
      </c>
      <c r="L206" s="231">
        <v>751.4</v>
      </c>
      <c r="M206" s="231">
        <v>5.9908900000000003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1324.5</v>
      </c>
      <c r="D207" s="232">
        <v>1328.1666666666667</v>
      </c>
      <c r="E207" s="232">
        <v>1310.3333333333335</v>
      </c>
      <c r="F207" s="232">
        <v>1296.1666666666667</v>
      </c>
      <c r="G207" s="232">
        <v>1278.3333333333335</v>
      </c>
      <c r="H207" s="232">
        <v>1342.3333333333335</v>
      </c>
      <c r="I207" s="232">
        <v>1360.166666666667</v>
      </c>
      <c r="J207" s="232">
        <v>1374.3333333333335</v>
      </c>
      <c r="K207" s="231">
        <v>1346</v>
      </c>
      <c r="L207" s="231">
        <v>1314</v>
      </c>
      <c r="M207" s="231">
        <v>17.907209999999999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308.05</v>
      </c>
      <c r="D208" s="232">
        <v>309.65000000000003</v>
      </c>
      <c r="E208" s="232">
        <v>305.40000000000009</v>
      </c>
      <c r="F208" s="232">
        <v>302.75000000000006</v>
      </c>
      <c r="G208" s="232">
        <v>298.50000000000011</v>
      </c>
      <c r="H208" s="232">
        <v>312.30000000000007</v>
      </c>
      <c r="I208" s="232">
        <v>316.54999999999995</v>
      </c>
      <c r="J208" s="232">
        <v>319.20000000000005</v>
      </c>
      <c r="K208" s="231">
        <v>313.89999999999998</v>
      </c>
      <c r="L208" s="231">
        <v>307</v>
      </c>
      <c r="M208" s="231">
        <v>63.361800000000002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</v>
      </c>
      <c r="D209" s="232">
        <v>7</v>
      </c>
      <c r="E209" s="232">
        <v>6.9</v>
      </c>
      <c r="F209" s="232">
        <v>6.8000000000000007</v>
      </c>
      <c r="G209" s="232">
        <v>6.7000000000000011</v>
      </c>
      <c r="H209" s="232">
        <v>7.1</v>
      </c>
      <c r="I209" s="232">
        <v>7.1999999999999993</v>
      </c>
      <c r="J209" s="232">
        <v>7.2999999999999989</v>
      </c>
      <c r="K209" s="231">
        <v>7.1</v>
      </c>
      <c r="L209" s="231">
        <v>6.9</v>
      </c>
      <c r="M209" s="231">
        <v>565.54003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895.8</v>
      </c>
      <c r="D210" s="232">
        <v>888.91666666666663</v>
      </c>
      <c r="E210" s="232">
        <v>879.93333333333328</v>
      </c>
      <c r="F210" s="232">
        <v>864.06666666666661</v>
      </c>
      <c r="G210" s="232">
        <v>855.08333333333326</v>
      </c>
      <c r="H210" s="232">
        <v>904.7833333333333</v>
      </c>
      <c r="I210" s="232">
        <v>913.76666666666665</v>
      </c>
      <c r="J210" s="232">
        <v>929.63333333333333</v>
      </c>
      <c r="K210" s="231">
        <v>897.9</v>
      </c>
      <c r="L210" s="231">
        <v>873.05</v>
      </c>
      <c r="M210" s="231">
        <v>21.83174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1297.95</v>
      </c>
      <c r="D211" s="232">
        <v>1299.05</v>
      </c>
      <c r="E211" s="232">
        <v>1289.0999999999999</v>
      </c>
      <c r="F211" s="232">
        <v>1280.25</v>
      </c>
      <c r="G211" s="232">
        <v>1270.3</v>
      </c>
      <c r="H211" s="232">
        <v>1307.8999999999999</v>
      </c>
      <c r="I211" s="232">
        <v>1317.8500000000001</v>
      </c>
      <c r="J211" s="232">
        <v>1326.6999999999998</v>
      </c>
      <c r="K211" s="231">
        <v>1309</v>
      </c>
      <c r="L211" s="231">
        <v>1290.2</v>
      </c>
      <c r="M211" s="231">
        <v>1.0996900000000001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402.75</v>
      </c>
      <c r="D212" s="232">
        <v>404.2833333333333</v>
      </c>
      <c r="E212" s="232">
        <v>400.56666666666661</v>
      </c>
      <c r="F212" s="232">
        <v>398.38333333333333</v>
      </c>
      <c r="G212" s="232">
        <v>394.66666666666663</v>
      </c>
      <c r="H212" s="232">
        <v>406.46666666666658</v>
      </c>
      <c r="I212" s="232">
        <v>410.18333333333328</v>
      </c>
      <c r="J212" s="232">
        <v>412.36666666666656</v>
      </c>
      <c r="K212" s="231">
        <v>408</v>
      </c>
      <c r="L212" s="231">
        <v>402.1</v>
      </c>
      <c r="M212" s="231">
        <v>28.805859999999999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16.7</v>
      </c>
      <c r="D213" s="232">
        <v>16.716666666666669</v>
      </c>
      <c r="E213" s="232">
        <v>16.433333333333337</v>
      </c>
      <c r="F213" s="232">
        <v>16.166666666666668</v>
      </c>
      <c r="G213" s="232">
        <v>15.883333333333336</v>
      </c>
      <c r="H213" s="232">
        <v>16.983333333333338</v>
      </c>
      <c r="I213" s="232">
        <v>17.266666666666669</v>
      </c>
      <c r="J213" s="232">
        <v>17.533333333333339</v>
      </c>
      <c r="K213" s="231">
        <v>17</v>
      </c>
      <c r="L213" s="231">
        <v>16.45</v>
      </c>
      <c r="M213" s="231">
        <v>1731.8889300000001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210.65</v>
      </c>
      <c r="D214" s="232">
        <v>212.15</v>
      </c>
      <c r="E214" s="232">
        <v>208.5</v>
      </c>
      <c r="F214" s="232">
        <v>206.35</v>
      </c>
      <c r="G214" s="232">
        <v>202.7</v>
      </c>
      <c r="H214" s="232">
        <v>214.3</v>
      </c>
      <c r="I214" s="232">
        <v>217.95000000000005</v>
      </c>
      <c r="J214" s="232">
        <v>220.10000000000002</v>
      </c>
      <c r="K214" s="231">
        <v>215.8</v>
      </c>
      <c r="L214" s="231">
        <v>210</v>
      </c>
      <c r="M214" s="231">
        <v>30.650639999999999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55.35</v>
      </c>
      <c r="D215" s="232">
        <v>55.300000000000004</v>
      </c>
      <c r="E215" s="232">
        <v>54.45000000000001</v>
      </c>
      <c r="F215" s="232">
        <v>53.550000000000004</v>
      </c>
      <c r="G215" s="232">
        <v>52.70000000000001</v>
      </c>
      <c r="H215" s="232">
        <v>56.20000000000001</v>
      </c>
      <c r="I215" s="232">
        <v>57.050000000000004</v>
      </c>
      <c r="J215" s="232">
        <v>57.95000000000001</v>
      </c>
      <c r="K215" s="231">
        <v>56.15</v>
      </c>
      <c r="L215" s="231">
        <v>54.4</v>
      </c>
      <c r="M215" s="231">
        <v>1001.06053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468.45</v>
      </c>
      <c r="D216" s="232">
        <v>468.01666666666665</v>
      </c>
      <c r="E216" s="232">
        <v>463.73333333333329</v>
      </c>
      <c r="F216" s="232">
        <v>459.01666666666665</v>
      </c>
      <c r="G216" s="232">
        <v>454.73333333333329</v>
      </c>
      <c r="H216" s="232">
        <v>472.73333333333329</v>
      </c>
      <c r="I216" s="232">
        <v>477.01666666666659</v>
      </c>
      <c r="J216" s="232">
        <v>481.73333333333329</v>
      </c>
      <c r="K216" s="231">
        <v>472.3</v>
      </c>
      <c r="L216" s="231">
        <v>463.3</v>
      </c>
      <c r="M216" s="231">
        <v>6.93825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22212.35</v>
      </c>
      <c r="D11" s="232">
        <v>22208.616666666669</v>
      </c>
      <c r="E11" s="232">
        <v>22066.733333333337</v>
      </c>
      <c r="F11" s="232">
        <v>21921.116666666669</v>
      </c>
      <c r="G11" s="232">
        <v>21779.233333333337</v>
      </c>
      <c r="H11" s="232">
        <v>22354.233333333337</v>
      </c>
      <c r="I11" s="232">
        <v>22496.116666666669</v>
      </c>
      <c r="J11" s="232">
        <v>22641.733333333337</v>
      </c>
      <c r="K11" s="231">
        <v>22350.5</v>
      </c>
      <c r="L11" s="231">
        <v>22063</v>
      </c>
      <c r="M11" s="231">
        <v>1.1979999999999999E-2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3169.4</v>
      </c>
      <c r="D12" s="232">
        <v>3173.8833333333332</v>
      </c>
      <c r="E12" s="232">
        <v>3140.5166666666664</v>
      </c>
      <c r="F12" s="232">
        <v>3111.6333333333332</v>
      </c>
      <c r="G12" s="232">
        <v>3078.2666666666664</v>
      </c>
      <c r="H12" s="232">
        <v>3202.7666666666664</v>
      </c>
      <c r="I12" s="232">
        <v>3236.1333333333332</v>
      </c>
      <c r="J12" s="232">
        <v>3265.0166666666664</v>
      </c>
      <c r="K12" s="231">
        <v>3207.25</v>
      </c>
      <c r="L12" s="231">
        <v>3145</v>
      </c>
      <c r="M12" s="231">
        <v>3.1452200000000001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1828.4</v>
      </c>
      <c r="D13" s="232">
        <v>1838.9166666666667</v>
      </c>
      <c r="E13" s="232">
        <v>1809.4833333333336</v>
      </c>
      <c r="F13" s="232">
        <v>1790.5666666666668</v>
      </c>
      <c r="G13" s="232">
        <v>1761.1333333333337</v>
      </c>
      <c r="H13" s="232">
        <v>1857.8333333333335</v>
      </c>
      <c r="I13" s="232">
        <v>1887.2666666666664</v>
      </c>
      <c r="J13" s="232">
        <v>1906.1833333333334</v>
      </c>
      <c r="K13" s="231">
        <v>1868.35</v>
      </c>
      <c r="L13" s="231">
        <v>1820</v>
      </c>
      <c r="M13" s="231">
        <v>5.7650899999999998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2728.2</v>
      </c>
      <c r="D14" s="232">
        <v>2711.4</v>
      </c>
      <c r="E14" s="232">
        <v>2679.8</v>
      </c>
      <c r="F14" s="232">
        <v>2631.4</v>
      </c>
      <c r="G14" s="232">
        <v>2599.8000000000002</v>
      </c>
      <c r="H14" s="232">
        <v>2759.8</v>
      </c>
      <c r="I14" s="232">
        <v>2791.3999999999996</v>
      </c>
      <c r="J14" s="232">
        <v>2839.8</v>
      </c>
      <c r="K14" s="231">
        <v>2743</v>
      </c>
      <c r="L14" s="231">
        <v>2663</v>
      </c>
      <c r="M14" s="231">
        <v>0.80723999999999996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1275</v>
      </c>
      <c r="D15" s="232">
        <v>1278.1833333333334</v>
      </c>
      <c r="E15" s="232">
        <v>1249.3666666666668</v>
      </c>
      <c r="F15" s="232">
        <v>1223.7333333333333</v>
      </c>
      <c r="G15" s="232">
        <v>1194.9166666666667</v>
      </c>
      <c r="H15" s="232">
        <v>1303.8166666666668</v>
      </c>
      <c r="I15" s="232">
        <v>1332.6333333333334</v>
      </c>
      <c r="J15" s="232">
        <v>1358.2666666666669</v>
      </c>
      <c r="K15" s="231">
        <v>1307</v>
      </c>
      <c r="L15" s="231">
        <v>1252.55</v>
      </c>
      <c r="M15" s="231">
        <v>5.7589800000000002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605.1</v>
      </c>
      <c r="D16" s="232">
        <v>605.35</v>
      </c>
      <c r="E16" s="232">
        <v>599.20000000000005</v>
      </c>
      <c r="F16" s="232">
        <v>593.30000000000007</v>
      </c>
      <c r="G16" s="232">
        <v>587.15000000000009</v>
      </c>
      <c r="H16" s="232">
        <v>611.25</v>
      </c>
      <c r="I16" s="232">
        <v>617.39999999999986</v>
      </c>
      <c r="J16" s="232">
        <v>623.29999999999995</v>
      </c>
      <c r="K16" s="231">
        <v>611.5</v>
      </c>
      <c r="L16" s="231">
        <v>599.45000000000005</v>
      </c>
      <c r="M16" s="231">
        <v>11.66085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362.9</v>
      </c>
      <c r="D17" s="232">
        <v>365.11666666666662</v>
      </c>
      <c r="E17" s="232">
        <v>359.63333333333321</v>
      </c>
      <c r="F17" s="232">
        <v>356.36666666666662</v>
      </c>
      <c r="G17" s="232">
        <v>350.88333333333321</v>
      </c>
      <c r="H17" s="232">
        <v>368.38333333333321</v>
      </c>
      <c r="I17" s="232">
        <v>373.86666666666667</v>
      </c>
      <c r="J17" s="232">
        <v>377.13333333333321</v>
      </c>
      <c r="K17" s="231">
        <v>370.6</v>
      </c>
      <c r="L17" s="231">
        <v>361.85</v>
      </c>
      <c r="M17" s="231">
        <v>0.78236000000000006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1900.8</v>
      </c>
      <c r="D18" s="232">
        <v>1903.0333333333335</v>
      </c>
      <c r="E18" s="232">
        <v>1882.866666666667</v>
      </c>
      <c r="F18" s="232">
        <v>1864.9333333333334</v>
      </c>
      <c r="G18" s="232">
        <v>1844.7666666666669</v>
      </c>
      <c r="H18" s="232">
        <v>1920.9666666666672</v>
      </c>
      <c r="I18" s="232">
        <v>1941.1333333333337</v>
      </c>
      <c r="J18" s="232">
        <v>1959.0666666666673</v>
      </c>
      <c r="K18" s="231">
        <v>1923.2</v>
      </c>
      <c r="L18" s="231">
        <v>1885.1</v>
      </c>
      <c r="M18" s="231">
        <v>1.05765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20029.150000000001</v>
      </c>
      <c r="D19" s="232">
        <v>20051.7</v>
      </c>
      <c r="E19" s="232">
        <v>19877.45</v>
      </c>
      <c r="F19" s="232">
        <v>19725.75</v>
      </c>
      <c r="G19" s="232">
        <v>19551.5</v>
      </c>
      <c r="H19" s="232">
        <v>20203.400000000001</v>
      </c>
      <c r="I19" s="232">
        <v>20377.650000000001</v>
      </c>
      <c r="J19" s="232">
        <v>20529.350000000002</v>
      </c>
      <c r="K19" s="231">
        <v>20225.95</v>
      </c>
      <c r="L19" s="231">
        <v>19900</v>
      </c>
      <c r="M19" s="231">
        <v>7.8530000000000003E-2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1571.1</v>
      </c>
      <c r="D20" s="232">
        <v>1592.2833333333335</v>
      </c>
      <c r="E20" s="232">
        <v>1540.116666666667</v>
      </c>
      <c r="F20" s="232">
        <v>1509.1333333333334</v>
      </c>
      <c r="G20" s="232">
        <v>1456.9666666666669</v>
      </c>
      <c r="H20" s="232">
        <v>1623.2666666666671</v>
      </c>
      <c r="I20" s="232">
        <v>1675.4333333333336</v>
      </c>
      <c r="J20" s="232">
        <v>1706.4166666666672</v>
      </c>
      <c r="K20" s="231">
        <v>1644.45</v>
      </c>
      <c r="L20" s="231">
        <v>1561.3</v>
      </c>
      <c r="M20" s="231">
        <v>55.719149999999999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567.4</v>
      </c>
      <c r="D21" s="232">
        <v>577.93333333333339</v>
      </c>
      <c r="E21" s="232">
        <v>556.86666666666679</v>
      </c>
      <c r="F21" s="232">
        <v>546.33333333333337</v>
      </c>
      <c r="G21" s="232">
        <v>525.26666666666677</v>
      </c>
      <c r="H21" s="232">
        <v>588.46666666666681</v>
      </c>
      <c r="I21" s="232">
        <v>609.53333333333342</v>
      </c>
      <c r="J21" s="232">
        <v>620.06666666666683</v>
      </c>
      <c r="K21" s="231">
        <v>599</v>
      </c>
      <c r="L21" s="231">
        <v>567.4</v>
      </c>
      <c r="M21" s="231">
        <v>16.577179999999998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583.20000000000005</v>
      </c>
      <c r="D22" s="232">
        <v>585.4</v>
      </c>
      <c r="E22" s="232">
        <v>577</v>
      </c>
      <c r="F22" s="232">
        <v>570.80000000000007</v>
      </c>
      <c r="G22" s="232">
        <v>562.40000000000009</v>
      </c>
      <c r="H22" s="232">
        <v>591.59999999999991</v>
      </c>
      <c r="I22" s="232">
        <v>599.99999999999977</v>
      </c>
      <c r="J22" s="232">
        <v>606.19999999999982</v>
      </c>
      <c r="K22" s="231">
        <v>593.79999999999995</v>
      </c>
      <c r="L22" s="231">
        <v>579.20000000000005</v>
      </c>
      <c r="M22" s="231">
        <v>77.022300000000001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876.8</v>
      </c>
      <c r="D23" s="232">
        <v>876.79999999999984</v>
      </c>
      <c r="E23" s="232">
        <v>876.79999999999973</v>
      </c>
      <c r="F23" s="232">
        <v>876.79999999999984</v>
      </c>
      <c r="G23" s="232">
        <v>876.79999999999973</v>
      </c>
      <c r="H23" s="232">
        <v>876.79999999999973</v>
      </c>
      <c r="I23" s="232">
        <v>876.8</v>
      </c>
      <c r="J23" s="232">
        <v>876.79999999999973</v>
      </c>
      <c r="K23" s="231">
        <v>876.8</v>
      </c>
      <c r="L23" s="231">
        <v>876.8</v>
      </c>
      <c r="M23" s="231">
        <v>1.2431099999999999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830.7</v>
      </c>
      <c r="D24" s="232">
        <v>830.70000000000016</v>
      </c>
      <c r="E24" s="232">
        <v>830.70000000000027</v>
      </c>
      <c r="F24" s="232">
        <v>830.70000000000016</v>
      </c>
      <c r="G24" s="232">
        <v>830.70000000000027</v>
      </c>
      <c r="H24" s="232">
        <v>830.70000000000027</v>
      </c>
      <c r="I24" s="232">
        <v>830.7</v>
      </c>
      <c r="J24" s="232">
        <v>830.70000000000027</v>
      </c>
      <c r="K24" s="231">
        <v>830.7</v>
      </c>
      <c r="L24" s="231">
        <v>830.7</v>
      </c>
      <c r="M24" s="231">
        <v>1.05101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410.85</v>
      </c>
      <c r="D25" s="232">
        <v>420.7166666666667</v>
      </c>
      <c r="E25" s="232">
        <v>398.48333333333341</v>
      </c>
      <c r="F25" s="232">
        <v>386.11666666666673</v>
      </c>
      <c r="G25" s="232">
        <v>363.88333333333344</v>
      </c>
      <c r="H25" s="232">
        <v>433.08333333333337</v>
      </c>
      <c r="I25" s="232">
        <v>455.31666666666672</v>
      </c>
      <c r="J25" s="232">
        <v>467.68333333333334</v>
      </c>
      <c r="K25" s="231">
        <v>442.95</v>
      </c>
      <c r="L25" s="231">
        <v>408.35</v>
      </c>
      <c r="M25" s="231">
        <v>43.14226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143.05000000000001</v>
      </c>
      <c r="D26" s="232">
        <v>143.08333333333334</v>
      </c>
      <c r="E26" s="232">
        <v>142.06666666666669</v>
      </c>
      <c r="F26" s="232">
        <v>141.08333333333334</v>
      </c>
      <c r="G26" s="232">
        <v>140.06666666666669</v>
      </c>
      <c r="H26" s="232">
        <v>144.06666666666669</v>
      </c>
      <c r="I26" s="232">
        <v>145.08333333333334</v>
      </c>
      <c r="J26" s="232">
        <v>146.06666666666669</v>
      </c>
      <c r="K26" s="231">
        <v>144.1</v>
      </c>
      <c r="L26" s="231">
        <v>142.1</v>
      </c>
      <c r="M26" s="231">
        <v>14.94848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246.6</v>
      </c>
      <c r="D27" s="232">
        <v>250.73333333333335</v>
      </c>
      <c r="E27" s="232">
        <v>241.16666666666669</v>
      </c>
      <c r="F27" s="232">
        <v>235.73333333333335</v>
      </c>
      <c r="G27" s="232">
        <v>226.16666666666669</v>
      </c>
      <c r="H27" s="232">
        <v>256.16666666666669</v>
      </c>
      <c r="I27" s="232">
        <v>265.73333333333335</v>
      </c>
      <c r="J27" s="232">
        <v>271.16666666666669</v>
      </c>
      <c r="K27" s="231">
        <v>260.3</v>
      </c>
      <c r="L27" s="231">
        <v>245.3</v>
      </c>
      <c r="M27" s="231">
        <v>46.061300000000003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399.85</v>
      </c>
      <c r="D28" s="232">
        <v>400.4666666666667</v>
      </c>
      <c r="E28" s="232">
        <v>398.38333333333338</v>
      </c>
      <c r="F28" s="232">
        <v>396.91666666666669</v>
      </c>
      <c r="G28" s="232">
        <v>394.83333333333337</v>
      </c>
      <c r="H28" s="232">
        <v>401.93333333333339</v>
      </c>
      <c r="I28" s="232">
        <v>404.01666666666665</v>
      </c>
      <c r="J28" s="232">
        <v>405.48333333333341</v>
      </c>
      <c r="K28" s="231">
        <v>402.55</v>
      </c>
      <c r="L28" s="231">
        <v>399</v>
      </c>
      <c r="M28" s="231">
        <v>0.42653000000000002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351.1</v>
      </c>
      <c r="D29" s="232">
        <v>351.16666666666669</v>
      </c>
      <c r="E29" s="232">
        <v>345.18333333333339</v>
      </c>
      <c r="F29" s="232">
        <v>339.26666666666671</v>
      </c>
      <c r="G29" s="232">
        <v>333.28333333333342</v>
      </c>
      <c r="H29" s="232">
        <v>357.08333333333337</v>
      </c>
      <c r="I29" s="232">
        <v>363.06666666666661</v>
      </c>
      <c r="J29" s="232">
        <v>368.98333333333335</v>
      </c>
      <c r="K29" s="231">
        <v>357.15</v>
      </c>
      <c r="L29" s="231">
        <v>345.25</v>
      </c>
      <c r="M29" s="231">
        <v>4.4669499999999998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901.8</v>
      </c>
      <c r="D30" s="232">
        <v>901.26666666666677</v>
      </c>
      <c r="E30" s="232">
        <v>896.53333333333353</v>
      </c>
      <c r="F30" s="232">
        <v>891.26666666666677</v>
      </c>
      <c r="G30" s="232">
        <v>886.53333333333353</v>
      </c>
      <c r="H30" s="232">
        <v>906.53333333333353</v>
      </c>
      <c r="I30" s="232">
        <v>911.26666666666688</v>
      </c>
      <c r="J30" s="232">
        <v>916.53333333333353</v>
      </c>
      <c r="K30" s="231">
        <v>906</v>
      </c>
      <c r="L30" s="231">
        <v>896</v>
      </c>
      <c r="M30" s="231">
        <v>9.9229999999999999E-2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1031.7</v>
      </c>
      <c r="D31" s="232">
        <v>1031.5666666666666</v>
      </c>
      <c r="E31" s="232">
        <v>1026.1833333333332</v>
      </c>
      <c r="F31" s="232">
        <v>1020.6666666666665</v>
      </c>
      <c r="G31" s="232">
        <v>1015.2833333333331</v>
      </c>
      <c r="H31" s="232">
        <v>1037.0833333333333</v>
      </c>
      <c r="I31" s="232">
        <v>1042.4666666666665</v>
      </c>
      <c r="J31" s="232">
        <v>1047.9833333333333</v>
      </c>
      <c r="K31" s="231">
        <v>1036.95</v>
      </c>
      <c r="L31" s="231">
        <v>1026.05</v>
      </c>
      <c r="M31" s="231">
        <v>0.81408000000000003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1219.6500000000001</v>
      </c>
      <c r="D32" s="232">
        <v>1218.8833333333334</v>
      </c>
      <c r="E32" s="232">
        <v>1209.7666666666669</v>
      </c>
      <c r="F32" s="232">
        <v>1199.8833333333334</v>
      </c>
      <c r="G32" s="232">
        <v>1190.7666666666669</v>
      </c>
      <c r="H32" s="232">
        <v>1228.7666666666669</v>
      </c>
      <c r="I32" s="232">
        <v>1237.8833333333332</v>
      </c>
      <c r="J32" s="232">
        <v>1247.7666666666669</v>
      </c>
      <c r="K32" s="231">
        <v>1228</v>
      </c>
      <c r="L32" s="231">
        <v>1209</v>
      </c>
      <c r="M32" s="231">
        <v>0.27733999999999998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520.45000000000005</v>
      </c>
      <c r="D33" s="232">
        <v>516.26666666666677</v>
      </c>
      <c r="E33" s="232">
        <v>510.18333333333351</v>
      </c>
      <c r="F33" s="232">
        <v>499.91666666666674</v>
      </c>
      <c r="G33" s="232">
        <v>493.83333333333348</v>
      </c>
      <c r="H33" s="232">
        <v>526.53333333333353</v>
      </c>
      <c r="I33" s="232">
        <v>532.61666666666679</v>
      </c>
      <c r="J33" s="232">
        <v>542.88333333333355</v>
      </c>
      <c r="K33" s="231">
        <v>522.35</v>
      </c>
      <c r="L33" s="231">
        <v>506</v>
      </c>
      <c r="M33" s="231">
        <v>3.7808600000000001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3255.65</v>
      </c>
      <c r="D34" s="232">
        <v>3270</v>
      </c>
      <c r="E34" s="232">
        <v>3231</v>
      </c>
      <c r="F34" s="232">
        <v>3206.35</v>
      </c>
      <c r="G34" s="232">
        <v>3167.35</v>
      </c>
      <c r="H34" s="232">
        <v>3294.65</v>
      </c>
      <c r="I34" s="232">
        <v>3333.65</v>
      </c>
      <c r="J34" s="232">
        <v>3358.3</v>
      </c>
      <c r="K34" s="231">
        <v>3309</v>
      </c>
      <c r="L34" s="231">
        <v>3245.35</v>
      </c>
      <c r="M34" s="231">
        <v>0.50577000000000005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2536.9499999999998</v>
      </c>
      <c r="D35" s="232">
        <v>2534.9666666666667</v>
      </c>
      <c r="E35" s="232">
        <v>2501.9833333333336</v>
      </c>
      <c r="F35" s="232">
        <v>2467.0166666666669</v>
      </c>
      <c r="G35" s="232">
        <v>2434.0333333333338</v>
      </c>
      <c r="H35" s="232">
        <v>2569.9333333333334</v>
      </c>
      <c r="I35" s="232">
        <v>2602.9166666666661</v>
      </c>
      <c r="J35" s="232">
        <v>2637.8833333333332</v>
      </c>
      <c r="K35" s="231">
        <v>2567.9499999999998</v>
      </c>
      <c r="L35" s="231">
        <v>2500</v>
      </c>
      <c r="M35" s="231">
        <v>0.1618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377.65</v>
      </c>
      <c r="D36" s="232">
        <v>375.7166666666667</v>
      </c>
      <c r="E36" s="232">
        <v>366.93333333333339</v>
      </c>
      <c r="F36" s="232">
        <v>356.2166666666667</v>
      </c>
      <c r="G36" s="232">
        <v>347.43333333333339</v>
      </c>
      <c r="H36" s="232">
        <v>386.43333333333339</v>
      </c>
      <c r="I36" s="232">
        <v>395.2166666666667</v>
      </c>
      <c r="J36" s="232">
        <v>405.93333333333339</v>
      </c>
      <c r="K36" s="231">
        <v>384.5</v>
      </c>
      <c r="L36" s="231">
        <v>365</v>
      </c>
      <c r="M36" s="231">
        <v>15.847939999999999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10.6</v>
      </c>
      <c r="D37" s="232">
        <v>10.716666666666667</v>
      </c>
      <c r="E37" s="232">
        <v>10.483333333333334</v>
      </c>
      <c r="F37" s="232">
        <v>10.366666666666667</v>
      </c>
      <c r="G37" s="232">
        <v>10.133333333333335</v>
      </c>
      <c r="H37" s="232">
        <v>10.833333333333334</v>
      </c>
      <c r="I37" s="232">
        <v>11.066666666666665</v>
      </c>
      <c r="J37" s="232">
        <v>11.183333333333334</v>
      </c>
      <c r="K37" s="231">
        <v>10.95</v>
      </c>
      <c r="L37" s="231">
        <v>10.6</v>
      </c>
      <c r="M37" s="231">
        <v>28.539860000000001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585.6</v>
      </c>
      <c r="D38" s="232">
        <v>589.2833333333333</v>
      </c>
      <c r="E38" s="232">
        <v>573.71666666666658</v>
      </c>
      <c r="F38" s="232">
        <v>561.83333333333326</v>
      </c>
      <c r="G38" s="232">
        <v>546.26666666666654</v>
      </c>
      <c r="H38" s="232">
        <v>601.16666666666663</v>
      </c>
      <c r="I38" s="232">
        <v>616.73333333333323</v>
      </c>
      <c r="J38" s="232">
        <v>628.61666666666667</v>
      </c>
      <c r="K38" s="231">
        <v>604.85</v>
      </c>
      <c r="L38" s="231">
        <v>577.4</v>
      </c>
      <c r="M38" s="231">
        <v>2.45248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1916.35</v>
      </c>
      <c r="D39" s="232">
        <v>1897.2166666666665</v>
      </c>
      <c r="E39" s="232">
        <v>1872.133333333333</v>
      </c>
      <c r="F39" s="232">
        <v>1827.9166666666665</v>
      </c>
      <c r="G39" s="232">
        <v>1802.833333333333</v>
      </c>
      <c r="H39" s="232">
        <v>1941.4333333333329</v>
      </c>
      <c r="I39" s="232">
        <v>1966.5166666666664</v>
      </c>
      <c r="J39" s="232">
        <v>2010.7333333333329</v>
      </c>
      <c r="K39" s="231">
        <v>1922.3</v>
      </c>
      <c r="L39" s="231">
        <v>1853</v>
      </c>
      <c r="M39" s="231">
        <v>1.7158800000000001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352.85</v>
      </c>
      <c r="D40" s="232">
        <v>356.95</v>
      </c>
      <c r="E40" s="232">
        <v>347.4</v>
      </c>
      <c r="F40" s="232">
        <v>341.95</v>
      </c>
      <c r="G40" s="232">
        <v>332.4</v>
      </c>
      <c r="H40" s="232">
        <v>362.4</v>
      </c>
      <c r="I40" s="232">
        <v>371.95000000000005</v>
      </c>
      <c r="J40" s="232">
        <v>377.4</v>
      </c>
      <c r="K40" s="231">
        <v>366.5</v>
      </c>
      <c r="L40" s="231">
        <v>351.5</v>
      </c>
      <c r="M40" s="231">
        <v>180.31338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1075.2</v>
      </c>
      <c r="D41" s="232">
        <v>1085.3666666666668</v>
      </c>
      <c r="E41" s="232">
        <v>1059.3833333333337</v>
      </c>
      <c r="F41" s="232">
        <v>1043.5666666666668</v>
      </c>
      <c r="G41" s="232">
        <v>1017.5833333333337</v>
      </c>
      <c r="H41" s="232">
        <v>1101.1833333333336</v>
      </c>
      <c r="I41" s="232">
        <v>1127.1666666666667</v>
      </c>
      <c r="J41" s="232">
        <v>1142.9833333333336</v>
      </c>
      <c r="K41" s="231">
        <v>1111.3499999999999</v>
      </c>
      <c r="L41" s="231">
        <v>1069.55</v>
      </c>
      <c r="M41" s="231">
        <v>4.08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639.85</v>
      </c>
      <c r="D42" s="232">
        <v>639.96666666666658</v>
      </c>
      <c r="E42" s="232">
        <v>634.93333333333317</v>
      </c>
      <c r="F42" s="232">
        <v>630.01666666666654</v>
      </c>
      <c r="G42" s="232">
        <v>624.98333333333312</v>
      </c>
      <c r="H42" s="232">
        <v>644.88333333333321</v>
      </c>
      <c r="I42" s="232">
        <v>649.91666666666674</v>
      </c>
      <c r="J42" s="232">
        <v>654.83333333333326</v>
      </c>
      <c r="K42" s="231">
        <v>645</v>
      </c>
      <c r="L42" s="231">
        <v>635.04999999999995</v>
      </c>
      <c r="M42" s="231">
        <v>1.8425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4502.05</v>
      </c>
      <c r="D43" s="232">
        <v>4544.3499999999995</v>
      </c>
      <c r="E43" s="232">
        <v>4448.6999999999989</v>
      </c>
      <c r="F43" s="232">
        <v>4395.3499999999995</v>
      </c>
      <c r="G43" s="232">
        <v>4299.6999999999989</v>
      </c>
      <c r="H43" s="232">
        <v>4597.6999999999989</v>
      </c>
      <c r="I43" s="232">
        <v>4693.3499999999985</v>
      </c>
      <c r="J43" s="232">
        <v>4746.6999999999989</v>
      </c>
      <c r="K43" s="231">
        <v>4640</v>
      </c>
      <c r="L43" s="231">
        <v>4491</v>
      </c>
      <c r="M43" s="231">
        <v>4.9063699999999999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329.25</v>
      </c>
      <c r="D44" s="232">
        <v>330.21666666666664</v>
      </c>
      <c r="E44" s="232">
        <v>326.5333333333333</v>
      </c>
      <c r="F44" s="232">
        <v>323.81666666666666</v>
      </c>
      <c r="G44" s="232">
        <v>320.13333333333333</v>
      </c>
      <c r="H44" s="232">
        <v>332.93333333333328</v>
      </c>
      <c r="I44" s="232">
        <v>336.61666666666656</v>
      </c>
      <c r="J44" s="232">
        <v>339.33333333333326</v>
      </c>
      <c r="K44" s="231">
        <v>333.9</v>
      </c>
      <c r="L44" s="231">
        <v>327.5</v>
      </c>
      <c r="M44" s="231">
        <v>9.9630200000000002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256.45</v>
      </c>
      <c r="D45" s="232">
        <v>258.23333333333329</v>
      </c>
      <c r="E45" s="232">
        <v>253.61666666666656</v>
      </c>
      <c r="F45" s="232">
        <v>250.78333333333327</v>
      </c>
      <c r="G45" s="232">
        <v>246.16666666666654</v>
      </c>
      <c r="H45" s="232">
        <v>261.06666666666661</v>
      </c>
      <c r="I45" s="232">
        <v>265.68333333333328</v>
      </c>
      <c r="J45" s="232">
        <v>268.51666666666659</v>
      </c>
      <c r="K45" s="231">
        <v>262.85000000000002</v>
      </c>
      <c r="L45" s="231">
        <v>255.4</v>
      </c>
      <c r="M45" s="231">
        <v>1.3850800000000001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497.9</v>
      </c>
      <c r="D46" s="232">
        <v>502.63333333333338</v>
      </c>
      <c r="E46" s="232">
        <v>491.26666666666677</v>
      </c>
      <c r="F46" s="232">
        <v>484.63333333333338</v>
      </c>
      <c r="G46" s="232">
        <v>473.26666666666677</v>
      </c>
      <c r="H46" s="232">
        <v>509.26666666666677</v>
      </c>
      <c r="I46" s="232">
        <v>520.63333333333344</v>
      </c>
      <c r="J46" s="232">
        <v>527.26666666666677</v>
      </c>
      <c r="K46" s="231">
        <v>514</v>
      </c>
      <c r="L46" s="231">
        <v>496</v>
      </c>
      <c r="M46" s="231">
        <v>0.39740999999999999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147.75</v>
      </c>
      <c r="D47" s="232">
        <v>148.03333333333333</v>
      </c>
      <c r="E47" s="232">
        <v>147.06666666666666</v>
      </c>
      <c r="F47" s="232">
        <v>146.38333333333333</v>
      </c>
      <c r="G47" s="232">
        <v>145.41666666666666</v>
      </c>
      <c r="H47" s="232">
        <v>148.71666666666667</v>
      </c>
      <c r="I47" s="232">
        <v>149.68333333333331</v>
      </c>
      <c r="J47" s="232">
        <v>150.36666666666667</v>
      </c>
      <c r="K47" s="231">
        <v>149</v>
      </c>
      <c r="L47" s="231">
        <v>147.35</v>
      </c>
      <c r="M47" s="231">
        <v>40.72289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2817.1</v>
      </c>
      <c r="D48" s="232">
        <v>2820.2666666666664</v>
      </c>
      <c r="E48" s="232">
        <v>2801.833333333333</v>
      </c>
      <c r="F48" s="232">
        <v>2786.5666666666666</v>
      </c>
      <c r="G48" s="232">
        <v>2768.1333333333332</v>
      </c>
      <c r="H48" s="232">
        <v>2835.5333333333328</v>
      </c>
      <c r="I48" s="232">
        <v>2853.9666666666662</v>
      </c>
      <c r="J48" s="232">
        <v>2869.2333333333327</v>
      </c>
      <c r="K48" s="231">
        <v>2838.7</v>
      </c>
      <c r="L48" s="231">
        <v>2805</v>
      </c>
      <c r="M48" s="231">
        <v>6.3193400000000004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229.9</v>
      </c>
      <c r="D49" s="232">
        <v>230.7166666666667</v>
      </c>
      <c r="E49" s="232">
        <v>227.38333333333338</v>
      </c>
      <c r="F49" s="232">
        <v>224.86666666666667</v>
      </c>
      <c r="G49" s="232">
        <v>221.53333333333336</v>
      </c>
      <c r="H49" s="232">
        <v>233.23333333333341</v>
      </c>
      <c r="I49" s="232">
        <v>236.56666666666672</v>
      </c>
      <c r="J49" s="232">
        <v>239.08333333333343</v>
      </c>
      <c r="K49" s="231">
        <v>234.05</v>
      </c>
      <c r="L49" s="231">
        <v>228.2</v>
      </c>
      <c r="M49" s="231">
        <v>1.72844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3330.65</v>
      </c>
      <c r="D50" s="232">
        <v>3332.4333333333329</v>
      </c>
      <c r="E50" s="232">
        <v>3305.2166666666658</v>
      </c>
      <c r="F50" s="232">
        <v>3279.7833333333328</v>
      </c>
      <c r="G50" s="232">
        <v>3252.5666666666657</v>
      </c>
      <c r="H50" s="232">
        <v>3357.8666666666659</v>
      </c>
      <c r="I50" s="232">
        <v>3385.083333333333</v>
      </c>
      <c r="J50" s="232">
        <v>3410.516666666666</v>
      </c>
      <c r="K50" s="231">
        <v>3359.65</v>
      </c>
      <c r="L50" s="231">
        <v>3307</v>
      </c>
      <c r="M50" s="231">
        <v>2.257E-2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1944.45</v>
      </c>
      <c r="D51" s="232">
        <v>1936.8666666666668</v>
      </c>
      <c r="E51" s="232">
        <v>1908.8333333333335</v>
      </c>
      <c r="F51" s="232">
        <v>1873.2166666666667</v>
      </c>
      <c r="G51" s="232">
        <v>1845.1833333333334</v>
      </c>
      <c r="H51" s="232">
        <v>1972.4833333333336</v>
      </c>
      <c r="I51" s="232">
        <v>2000.5166666666669</v>
      </c>
      <c r="J51" s="232">
        <v>2036.1333333333337</v>
      </c>
      <c r="K51" s="231">
        <v>1964.9</v>
      </c>
      <c r="L51" s="231">
        <v>1901.25</v>
      </c>
      <c r="M51" s="231">
        <v>3.8722300000000001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7201.3</v>
      </c>
      <c r="D52" s="232">
        <v>7191.45</v>
      </c>
      <c r="E52" s="232">
        <v>7067.9</v>
      </c>
      <c r="F52" s="232">
        <v>6934.5</v>
      </c>
      <c r="G52" s="232">
        <v>6810.95</v>
      </c>
      <c r="H52" s="232">
        <v>7324.8499999999995</v>
      </c>
      <c r="I52" s="232">
        <v>7448.4000000000005</v>
      </c>
      <c r="J52" s="232">
        <v>7581.7999999999993</v>
      </c>
      <c r="K52" s="231">
        <v>7315</v>
      </c>
      <c r="L52" s="231">
        <v>7058.05</v>
      </c>
      <c r="M52" s="231">
        <v>0.51619999999999999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460</v>
      </c>
      <c r="D53" s="232">
        <v>462.25</v>
      </c>
      <c r="E53" s="232">
        <v>456.5</v>
      </c>
      <c r="F53" s="232">
        <v>453</v>
      </c>
      <c r="G53" s="232">
        <v>447.25</v>
      </c>
      <c r="H53" s="232">
        <v>465.75</v>
      </c>
      <c r="I53" s="232">
        <v>471.5</v>
      </c>
      <c r="J53" s="232">
        <v>475</v>
      </c>
      <c r="K53" s="231">
        <v>468</v>
      </c>
      <c r="L53" s="231">
        <v>458.75</v>
      </c>
      <c r="M53" s="231">
        <v>12.02669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379.2</v>
      </c>
      <c r="D54" s="232">
        <v>380.08333333333331</v>
      </c>
      <c r="E54" s="232">
        <v>377.61666666666662</v>
      </c>
      <c r="F54" s="232">
        <v>376.0333333333333</v>
      </c>
      <c r="G54" s="232">
        <v>373.56666666666661</v>
      </c>
      <c r="H54" s="232">
        <v>381.66666666666663</v>
      </c>
      <c r="I54" s="232">
        <v>384.13333333333333</v>
      </c>
      <c r="J54" s="232">
        <v>385.71666666666664</v>
      </c>
      <c r="K54" s="231">
        <v>382.55</v>
      </c>
      <c r="L54" s="231">
        <v>378.5</v>
      </c>
      <c r="M54" s="231">
        <v>0.59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3525.6</v>
      </c>
      <c r="D55" s="232">
        <v>3537.2833333333333</v>
      </c>
      <c r="E55" s="232">
        <v>3504.5666666666666</v>
      </c>
      <c r="F55" s="232">
        <v>3483.5333333333333</v>
      </c>
      <c r="G55" s="232">
        <v>3450.8166666666666</v>
      </c>
      <c r="H55" s="232">
        <v>3558.3166666666666</v>
      </c>
      <c r="I55" s="232">
        <v>3591.0333333333328</v>
      </c>
      <c r="J55" s="232">
        <v>3612.0666666666666</v>
      </c>
      <c r="K55" s="231">
        <v>3570</v>
      </c>
      <c r="L55" s="231">
        <v>3516.25</v>
      </c>
      <c r="M55" s="231">
        <v>3.0226000000000002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844.05</v>
      </c>
      <c r="D56" s="232">
        <v>843.48333333333323</v>
      </c>
      <c r="E56" s="232">
        <v>837.96666666666647</v>
      </c>
      <c r="F56" s="232">
        <v>831.88333333333321</v>
      </c>
      <c r="G56" s="232">
        <v>826.36666666666645</v>
      </c>
      <c r="H56" s="232">
        <v>849.56666666666649</v>
      </c>
      <c r="I56" s="232">
        <v>855.08333333333314</v>
      </c>
      <c r="J56" s="232">
        <v>861.16666666666652</v>
      </c>
      <c r="K56" s="231">
        <v>849</v>
      </c>
      <c r="L56" s="231">
        <v>837.4</v>
      </c>
      <c r="M56" s="231">
        <v>96.77064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2358.6</v>
      </c>
      <c r="D57" s="232">
        <v>2355.9</v>
      </c>
      <c r="E57" s="232">
        <v>2311.7000000000003</v>
      </c>
      <c r="F57" s="232">
        <v>2264.8000000000002</v>
      </c>
      <c r="G57" s="232">
        <v>2220.6000000000004</v>
      </c>
      <c r="H57" s="232">
        <v>2402.8000000000002</v>
      </c>
      <c r="I57" s="232">
        <v>2447</v>
      </c>
      <c r="J57" s="232">
        <v>2493.9</v>
      </c>
      <c r="K57" s="231">
        <v>2400.1</v>
      </c>
      <c r="L57" s="231">
        <v>2309</v>
      </c>
      <c r="M57" s="231">
        <v>0.14495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468.15</v>
      </c>
      <c r="D58" s="232">
        <v>470.2</v>
      </c>
      <c r="E58" s="232">
        <v>464.4</v>
      </c>
      <c r="F58" s="232">
        <v>460.65</v>
      </c>
      <c r="G58" s="232">
        <v>454.84999999999997</v>
      </c>
      <c r="H58" s="232">
        <v>473.95</v>
      </c>
      <c r="I58" s="232">
        <v>479.75000000000006</v>
      </c>
      <c r="J58" s="232">
        <v>483.5</v>
      </c>
      <c r="K58" s="231">
        <v>476</v>
      </c>
      <c r="L58" s="231">
        <v>466.45</v>
      </c>
      <c r="M58" s="231">
        <v>4.2158699999999998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3837.1</v>
      </c>
      <c r="D59" s="232">
        <v>3862.9333333333329</v>
      </c>
      <c r="E59" s="232">
        <v>3798.8666666666659</v>
      </c>
      <c r="F59" s="232">
        <v>3760.6333333333328</v>
      </c>
      <c r="G59" s="232">
        <v>3696.5666666666657</v>
      </c>
      <c r="H59" s="232">
        <v>3901.1666666666661</v>
      </c>
      <c r="I59" s="232">
        <v>3965.2333333333327</v>
      </c>
      <c r="J59" s="232">
        <v>4003.4666666666662</v>
      </c>
      <c r="K59" s="231">
        <v>3927</v>
      </c>
      <c r="L59" s="231">
        <v>3824.7</v>
      </c>
      <c r="M59" s="231">
        <v>1.7795399999999999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1133.8499999999999</v>
      </c>
      <c r="D60" s="232">
        <v>1130.6833333333334</v>
      </c>
      <c r="E60" s="232">
        <v>1121.3666666666668</v>
      </c>
      <c r="F60" s="232">
        <v>1108.8833333333334</v>
      </c>
      <c r="G60" s="232">
        <v>1099.5666666666668</v>
      </c>
      <c r="H60" s="232">
        <v>1143.1666666666667</v>
      </c>
      <c r="I60" s="232">
        <v>1152.4833333333333</v>
      </c>
      <c r="J60" s="232">
        <v>1164.9666666666667</v>
      </c>
      <c r="K60" s="231">
        <v>1140</v>
      </c>
      <c r="L60" s="231">
        <v>1118.2</v>
      </c>
      <c r="M60" s="231">
        <v>0.25895000000000001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6379.25</v>
      </c>
      <c r="D61" s="232">
        <v>6379.833333333333</v>
      </c>
      <c r="E61" s="232">
        <v>6351.4166666666661</v>
      </c>
      <c r="F61" s="232">
        <v>6323.583333333333</v>
      </c>
      <c r="G61" s="232">
        <v>6295.1666666666661</v>
      </c>
      <c r="H61" s="232">
        <v>6407.6666666666661</v>
      </c>
      <c r="I61" s="232">
        <v>6436.0833333333321</v>
      </c>
      <c r="J61" s="232">
        <v>6463.9166666666661</v>
      </c>
      <c r="K61" s="231">
        <v>6408.25</v>
      </c>
      <c r="L61" s="231">
        <v>6352</v>
      </c>
      <c r="M61" s="231">
        <v>4.4850899999999996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1394.3</v>
      </c>
      <c r="D62" s="232">
        <v>1397.8999999999999</v>
      </c>
      <c r="E62" s="232">
        <v>1386.3999999999996</v>
      </c>
      <c r="F62" s="232">
        <v>1378.4999999999998</v>
      </c>
      <c r="G62" s="232">
        <v>1366.9999999999995</v>
      </c>
      <c r="H62" s="232">
        <v>1405.7999999999997</v>
      </c>
      <c r="I62" s="232">
        <v>1417.3000000000002</v>
      </c>
      <c r="J62" s="232">
        <v>1425.1999999999998</v>
      </c>
      <c r="K62" s="231">
        <v>1409.4</v>
      </c>
      <c r="L62" s="231">
        <v>1390</v>
      </c>
      <c r="M62" s="231">
        <v>11.17177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6079.35</v>
      </c>
      <c r="D63" s="232">
        <v>6078.8</v>
      </c>
      <c r="E63" s="232">
        <v>6013.6</v>
      </c>
      <c r="F63" s="232">
        <v>5947.85</v>
      </c>
      <c r="G63" s="232">
        <v>5882.6500000000005</v>
      </c>
      <c r="H63" s="232">
        <v>6144.55</v>
      </c>
      <c r="I63" s="232">
        <v>6209.7499999999991</v>
      </c>
      <c r="J63" s="232">
        <v>6275.5</v>
      </c>
      <c r="K63" s="231">
        <v>6144</v>
      </c>
      <c r="L63" s="231">
        <v>6013.05</v>
      </c>
      <c r="M63" s="231">
        <v>0.27262999999999998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2199</v>
      </c>
      <c r="D64" s="232">
        <v>2189.6666666666665</v>
      </c>
      <c r="E64" s="232">
        <v>2169.333333333333</v>
      </c>
      <c r="F64" s="232">
        <v>2139.6666666666665</v>
      </c>
      <c r="G64" s="232">
        <v>2119.333333333333</v>
      </c>
      <c r="H64" s="232">
        <v>2219.333333333333</v>
      </c>
      <c r="I64" s="232">
        <v>2239.6666666666661</v>
      </c>
      <c r="J64" s="232">
        <v>2269.333333333333</v>
      </c>
      <c r="K64" s="231">
        <v>2210</v>
      </c>
      <c r="L64" s="231">
        <v>2160</v>
      </c>
      <c r="M64" s="231">
        <v>0.37425000000000003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2053.0500000000002</v>
      </c>
      <c r="D65" s="232">
        <v>2066.4500000000003</v>
      </c>
      <c r="E65" s="232">
        <v>2034.7000000000007</v>
      </c>
      <c r="F65" s="232">
        <v>2016.3500000000004</v>
      </c>
      <c r="G65" s="232">
        <v>1984.6000000000008</v>
      </c>
      <c r="H65" s="232">
        <v>2084.8000000000006</v>
      </c>
      <c r="I65" s="232">
        <v>2116.5499999999997</v>
      </c>
      <c r="J65" s="232">
        <v>2134.9000000000005</v>
      </c>
      <c r="K65" s="231">
        <v>2098.1999999999998</v>
      </c>
      <c r="L65" s="231">
        <v>2048.1</v>
      </c>
      <c r="M65" s="231">
        <v>1.72343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375.05</v>
      </c>
      <c r="D66" s="232">
        <v>376.33333333333331</v>
      </c>
      <c r="E66" s="232">
        <v>371.21666666666664</v>
      </c>
      <c r="F66" s="232">
        <v>367.38333333333333</v>
      </c>
      <c r="G66" s="232">
        <v>362.26666666666665</v>
      </c>
      <c r="H66" s="232">
        <v>380.16666666666663</v>
      </c>
      <c r="I66" s="232">
        <v>385.2833333333333</v>
      </c>
      <c r="J66" s="232">
        <v>389.11666666666662</v>
      </c>
      <c r="K66" s="231">
        <v>381.45</v>
      </c>
      <c r="L66" s="231">
        <v>372.5</v>
      </c>
      <c r="M66" s="231">
        <v>9.4302799999999998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229.8</v>
      </c>
      <c r="D67" s="232">
        <v>231.65</v>
      </c>
      <c r="E67" s="232">
        <v>227.15</v>
      </c>
      <c r="F67" s="232">
        <v>224.5</v>
      </c>
      <c r="G67" s="232">
        <v>220</v>
      </c>
      <c r="H67" s="232">
        <v>234.3</v>
      </c>
      <c r="I67" s="232">
        <v>238.8</v>
      </c>
      <c r="J67" s="232">
        <v>241.45000000000002</v>
      </c>
      <c r="K67" s="231">
        <v>236.15</v>
      </c>
      <c r="L67" s="231">
        <v>229</v>
      </c>
      <c r="M67" s="231">
        <v>67.103369999999998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159.9</v>
      </c>
      <c r="D68" s="232">
        <v>161.29999999999998</v>
      </c>
      <c r="E68" s="232">
        <v>158.09999999999997</v>
      </c>
      <c r="F68" s="232">
        <v>156.29999999999998</v>
      </c>
      <c r="G68" s="232">
        <v>153.09999999999997</v>
      </c>
      <c r="H68" s="232">
        <v>163.09999999999997</v>
      </c>
      <c r="I68" s="232">
        <v>166.29999999999995</v>
      </c>
      <c r="J68" s="232">
        <v>168.09999999999997</v>
      </c>
      <c r="K68" s="231">
        <v>164.5</v>
      </c>
      <c r="L68" s="231">
        <v>159.5</v>
      </c>
      <c r="M68" s="231">
        <v>345.85034999999999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70.900000000000006</v>
      </c>
      <c r="D69" s="232">
        <v>72.38333333333334</v>
      </c>
      <c r="E69" s="232">
        <v>68.866666666666674</v>
      </c>
      <c r="F69" s="232">
        <v>66.833333333333329</v>
      </c>
      <c r="G69" s="232">
        <v>63.316666666666663</v>
      </c>
      <c r="H69" s="232">
        <v>74.416666666666686</v>
      </c>
      <c r="I69" s="232">
        <v>77.933333333333366</v>
      </c>
      <c r="J69" s="232">
        <v>79.966666666666697</v>
      </c>
      <c r="K69" s="231">
        <v>75.900000000000006</v>
      </c>
      <c r="L69" s="231">
        <v>70.349999999999994</v>
      </c>
      <c r="M69" s="231">
        <v>227.35891000000001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26.1</v>
      </c>
      <c r="D70" s="232">
        <v>26.116666666666664</v>
      </c>
      <c r="E70" s="232">
        <v>25.833333333333329</v>
      </c>
      <c r="F70" s="232">
        <v>25.566666666666666</v>
      </c>
      <c r="G70" s="232">
        <v>25.283333333333331</v>
      </c>
      <c r="H70" s="232">
        <v>26.383333333333326</v>
      </c>
      <c r="I70" s="232">
        <v>26.666666666666664</v>
      </c>
      <c r="J70" s="232">
        <v>26.933333333333323</v>
      </c>
      <c r="K70" s="231">
        <v>26.4</v>
      </c>
      <c r="L70" s="231">
        <v>25.85</v>
      </c>
      <c r="M70" s="231">
        <v>84.530140000000003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1412.8</v>
      </c>
      <c r="D71" s="232">
        <v>1423.3500000000001</v>
      </c>
      <c r="E71" s="232">
        <v>1397.7000000000003</v>
      </c>
      <c r="F71" s="232">
        <v>1382.6000000000001</v>
      </c>
      <c r="G71" s="232">
        <v>1356.9500000000003</v>
      </c>
      <c r="H71" s="232">
        <v>1438.4500000000003</v>
      </c>
      <c r="I71" s="232">
        <v>1464.1000000000004</v>
      </c>
      <c r="J71" s="232">
        <v>1479.2000000000003</v>
      </c>
      <c r="K71" s="231">
        <v>1449</v>
      </c>
      <c r="L71" s="231">
        <v>1408.25</v>
      </c>
      <c r="M71" s="231">
        <v>4.39839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4437.2</v>
      </c>
      <c r="D72" s="232">
        <v>4454.1000000000004</v>
      </c>
      <c r="E72" s="232">
        <v>4413.2000000000007</v>
      </c>
      <c r="F72" s="232">
        <v>4389.2000000000007</v>
      </c>
      <c r="G72" s="232">
        <v>4348.3000000000011</v>
      </c>
      <c r="H72" s="232">
        <v>4478.1000000000004</v>
      </c>
      <c r="I72" s="232">
        <v>4519</v>
      </c>
      <c r="J72" s="232">
        <v>4543</v>
      </c>
      <c r="K72" s="231">
        <v>4495</v>
      </c>
      <c r="L72" s="231">
        <v>4430.1000000000004</v>
      </c>
      <c r="M72" s="231">
        <v>5.5219999999999998E-2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570.6</v>
      </c>
      <c r="D73" s="232">
        <v>569.88333333333333</v>
      </c>
      <c r="E73" s="232">
        <v>564.76666666666665</v>
      </c>
      <c r="F73" s="232">
        <v>558.93333333333328</v>
      </c>
      <c r="G73" s="232">
        <v>553.81666666666661</v>
      </c>
      <c r="H73" s="232">
        <v>575.7166666666667</v>
      </c>
      <c r="I73" s="232">
        <v>580.83333333333326</v>
      </c>
      <c r="J73" s="232">
        <v>586.66666666666674</v>
      </c>
      <c r="K73" s="231">
        <v>575</v>
      </c>
      <c r="L73" s="231">
        <v>564.04999999999995</v>
      </c>
      <c r="M73" s="231">
        <v>6.2713999999999999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932.5</v>
      </c>
      <c r="D74" s="232">
        <v>924.13333333333333</v>
      </c>
      <c r="E74" s="232">
        <v>912.36666666666667</v>
      </c>
      <c r="F74" s="232">
        <v>892.23333333333335</v>
      </c>
      <c r="G74" s="232">
        <v>880.4666666666667</v>
      </c>
      <c r="H74" s="232">
        <v>944.26666666666665</v>
      </c>
      <c r="I74" s="232">
        <v>956.0333333333333</v>
      </c>
      <c r="J74" s="232">
        <v>976.16666666666663</v>
      </c>
      <c r="K74" s="231">
        <v>935.9</v>
      </c>
      <c r="L74" s="231">
        <v>904</v>
      </c>
      <c r="M74" s="231">
        <v>18.382149999999999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95.55</v>
      </c>
      <c r="D75" s="232">
        <v>95.45</v>
      </c>
      <c r="E75" s="232">
        <v>94.7</v>
      </c>
      <c r="F75" s="232">
        <v>93.85</v>
      </c>
      <c r="G75" s="232">
        <v>93.1</v>
      </c>
      <c r="H75" s="232">
        <v>96.300000000000011</v>
      </c>
      <c r="I75" s="232">
        <v>97.050000000000011</v>
      </c>
      <c r="J75" s="232">
        <v>97.90000000000002</v>
      </c>
      <c r="K75" s="231">
        <v>96.2</v>
      </c>
      <c r="L75" s="231">
        <v>94.6</v>
      </c>
      <c r="M75" s="231">
        <v>119.33886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854.8</v>
      </c>
      <c r="D76" s="232">
        <v>859.55000000000007</v>
      </c>
      <c r="E76" s="232">
        <v>848.10000000000014</v>
      </c>
      <c r="F76" s="232">
        <v>841.40000000000009</v>
      </c>
      <c r="G76" s="232">
        <v>829.95000000000016</v>
      </c>
      <c r="H76" s="232">
        <v>866.25000000000011</v>
      </c>
      <c r="I76" s="232">
        <v>877.70000000000016</v>
      </c>
      <c r="J76" s="232">
        <v>884.40000000000009</v>
      </c>
      <c r="K76" s="231">
        <v>871</v>
      </c>
      <c r="L76" s="231">
        <v>852.85</v>
      </c>
      <c r="M76" s="231">
        <v>13.81249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70.75</v>
      </c>
      <c r="D77" s="232">
        <v>71.166666666666671</v>
      </c>
      <c r="E77" s="232">
        <v>69.88333333333334</v>
      </c>
      <c r="F77" s="232">
        <v>69.016666666666666</v>
      </c>
      <c r="G77" s="232">
        <v>67.733333333333334</v>
      </c>
      <c r="H77" s="232">
        <v>72.033333333333346</v>
      </c>
      <c r="I77" s="232">
        <v>73.316666666666677</v>
      </c>
      <c r="J77" s="232">
        <v>74.183333333333351</v>
      </c>
      <c r="K77" s="231">
        <v>72.45</v>
      </c>
      <c r="L77" s="231">
        <v>70.3</v>
      </c>
      <c r="M77" s="231">
        <v>102.08971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323.25</v>
      </c>
      <c r="D78" s="232">
        <v>324.64999999999998</v>
      </c>
      <c r="E78" s="232">
        <v>320.74999999999994</v>
      </c>
      <c r="F78" s="232">
        <v>318.24999999999994</v>
      </c>
      <c r="G78" s="232">
        <v>314.34999999999991</v>
      </c>
      <c r="H78" s="232">
        <v>327.14999999999998</v>
      </c>
      <c r="I78" s="232">
        <v>331.05000000000007</v>
      </c>
      <c r="J78" s="232">
        <v>333.55</v>
      </c>
      <c r="K78" s="231">
        <v>328.55</v>
      </c>
      <c r="L78" s="231">
        <v>322.14999999999998</v>
      </c>
      <c r="M78" s="231">
        <v>14.81249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8932.4500000000007</v>
      </c>
      <c r="D79" s="232">
        <v>8858.1</v>
      </c>
      <c r="E79" s="232">
        <v>8741.2000000000007</v>
      </c>
      <c r="F79" s="232">
        <v>8549.9500000000007</v>
      </c>
      <c r="G79" s="232">
        <v>8433.0500000000011</v>
      </c>
      <c r="H79" s="232">
        <v>9049.35</v>
      </c>
      <c r="I79" s="232">
        <v>9166.2499999999982</v>
      </c>
      <c r="J79" s="232">
        <v>9357.5</v>
      </c>
      <c r="K79" s="231">
        <v>8975</v>
      </c>
      <c r="L79" s="231">
        <v>8666.85</v>
      </c>
      <c r="M79" s="231">
        <v>1.2829999999999999E-2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779.05</v>
      </c>
      <c r="D80" s="232">
        <v>781.73333333333323</v>
      </c>
      <c r="E80" s="232">
        <v>775.46666666666647</v>
      </c>
      <c r="F80" s="232">
        <v>771.88333333333321</v>
      </c>
      <c r="G80" s="232">
        <v>765.61666666666645</v>
      </c>
      <c r="H80" s="232">
        <v>785.31666666666649</v>
      </c>
      <c r="I80" s="232">
        <v>791.58333333333314</v>
      </c>
      <c r="J80" s="232">
        <v>795.16666666666652</v>
      </c>
      <c r="K80" s="231">
        <v>788</v>
      </c>
      <c r="L80" s="231">
        <v>778.15</v>
      </c>
      <c r="M80" s="231">
        <v>27.696159999999999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227.15</v>
      </c>
      <c r="D81" s="232">
        <v>227.33333333333334</v>
      </c>
      <c r="E81" s="232">
        <v>225.51666666666668</v>
      </c>
      <c r="F81" s="232">
        <v>223.88333333333333</v>
      </c>
      <c r="G81" s="232">
        <v>222.06666666666666</v>
      </c>
      <c r="H81" s="232">
        <v>228.9666666666667</v>
      </c>
      <c r="I81" s="232">
        <v>230.78333333333336</v>
      </c>
      <c r="J81" s="232">
        <v>232.41666666666671</v>
      </c>
      <c r="K81" s="231">
        <v>229.15</v>
      </c>
      <c r="L81" s="231">
        <v>225.7</v>
      </c>
      <c r="M81" s="231">
        <v>26.130500000000001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890.6</v>
      </c>
      <c r="D82" s="232">
        <v>890.11666666666679</v>
      </c>
      <c r="E82" s="232">
        <v>879.28333333333353</v>
      </c>
      <c r="F82" s="232">
        <v>867.9666666666667</v>
      </c>
      <c r="G82" s="232">
        <v>857.13333333333344</v>
      </c>
      <c r="H82" s="232">
        <v>901.43333333333362</v>
      </c>
      <c r="I82" s="232">
        <v>912.26666666666688</v>
      </c>
      <c r="J82" s="232">
        <v>923.58333333333371</v>
      </c>
      <c r="K82" s="231">
        <v>900.95</v>
      </c>
      <c r="L82" s="231">
        <v>878.8</v>
      </c>
      <c r="M82" s="231">
        <v>1.11992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287.10000000000002</v>
      </c>
      <c r="D83" s="232">
        <v>289.08333333333331</v>
      </c>
      <c r="E83" s="232">
        <v>284.16666666666663</v>
      </c>
      <c r="F83" s="232">
        <v>281.23333333333329</v>
      </c>
      <c r="G83" s="232">
        <v>276.31666666666661</v>
      </c>
      <c r="H83" s="232">
        <v>292.01666666666665</v>
      </c>
      <c r="I83" s="232">
        <v>296.93333333333328</v>
      </c>
      <c r="J83" s="232">
        <v>299.86666666666667</v>
      </c>
      <c r="K83" s="231">
        <v>294</v>
      </c>
      <c r="L83" s="231">
        <v>286.14999999999998</v>
      </c>
      <c r="M83" s="231">
        <v>8.56874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6355.1</v>
      </c>
      <c r="D84" s="232">
        <v>6320.333333333333</v>
      </c>
      <c r="E84" s="232">
        <v>6190.7666666666664</v>
      </c>
      <c r="F84" s="232">
        <v>6026.4333333333334</v>
      </c>
      <c r="G84" s="232">
        <v>5896.8666666666668</v>
      </c>
      <c r="H84" s="232">
        <v>6484.6666666666661</v>
      </c>
      <c r="I84" s="232">
        <v>6614.2333333333336</v>
      </c>
      <c r="J84" s="232">
        <v>6778.5666666666657</v>
      </c>
      <c r="K84" s="231">
        <v>6449.9</v>
      </c>
      <c r="L84" s="231">
        <v>6156</v>
      </c>
      <c r="M84" s="231">
        <v>0.16322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1413.8</v>
      </c>
      <c r="D85" s="232">
        <v>1416.6000000000001</v>
      </c>
      <c r="E85" s="232">
        <v>1398.2000000000003</v>
      </c>
      <c r="F85" s="232">
        <v>1382.6000000000001</v>
      </c>
      <c r="G85" s="232">
        <v>1364.2000000000003</v>
      </c>
      <c r="H85" s="232">
        <v>1432.2000000000003</v>
      </c>
      <c r="I85" s="232">
        <v>1450.6000000000004</v>
      </c>
      <c r="J85" s="232">
        <v>1466.2000000000003</v>
      </c>
      <c r="K85" s="231">
        <v>1435</v>
      </c>
      <c r="L85" s="231">
        <v>1401</v>
      </c>
      <c r="M85" s="231">
        <v>0.48120000000000002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894</v>
      </c>
      <c r="D86" s="232">
        <v>894.43333333333339</v>
      </c>
      <c r="E86" s="232">
        <v>888.86666666666679</v>
      </c>
      <c r="F86" s="232">
        <v>883.73333333333335</v>
      </c>
      <c r="G86" s="232">
        <v>878.16666666666674</v>
      </c>
      <c r="H86" s="232">
        <v>899.56666666666683</v>
      </c>
      <c r="I86" s="232">
        <v>905.13333333333344</v>
      </c>
      <c r="J86" s="232">
        <v>910.26666666666688</v>
      </c>
      <c r="K86" s="231">
        <v>900</v>
      </c>
      <c r="L86" s="231">
        <v>889.3</v>
      </c>
      <c r="M86" s="231">
        <v>0.10362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452.65</v>
      </c>
      <c r="D87" s="232">
        <v>456.13333333333338</v>
      </c>
      <c r="E87" s="232">
        <v>447.41666666666674</v>
      </c>
      <c r="F87" s="232">
        <v>442.18333333333334</v>
      </c>
      <c r="G87" s="232">
        <v>433.4666666666667</v>
      </c>
      <c r="H87" s="232">
        <v>461.36666666666679</v>
      </c>
      <c r="I87" s="232">
        <v>470.08333333333337</v>
      </c>
      <c r="J87" s="232">
        <v>475.31666666666683</v>
      </c>
      <c r="K87" s="231">
        <v>464.85</v>
      </c>
      <c r="L87" s="231">
        <v>450.9</v>
      </c>
      <c r="M87" s="231">
        <v>1.38649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18476.3</v>
      </c>
      <c r="D88" s="232">
        <v>18317.100000000002</v>
      </c>
      <c r="E88" s="232">
        <v>18109.200000000004</v>
      </c>
      <c r="F88" s="232">
        <v>17742.100000000002</v>
      </c>
      <c r="G88" s="232">
        <v>17534.200000000004</v>
      </c>
      <c r="H88" s="232">
        <v>18684.200000000004</v>
      </c>
      <c r="I88" s="232">
        <v>18892.100000000006</v>
      </c>
      <c r="J88" s="232">
        <v>19259.200000000004</v>
      </c>
      <c r="K88" s="231">
        <v>18525</v>
      </c>
      <c r="L88" s="231">
        <v>17950</v>
      </c>
      <c r="M88" s="231">
        <v>0.37541000000000002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481.85</v>
      </c>
      <c r="D89" s="232">
        <v>481.90000000000003</v>
      </c>
      <c r="E89" s="232">
        <v>477.25000000000006</v>
      </c>
      <c r="F89" s="232">
        <v>472.65000000000003</v>
      </c>
      <c r="G89" s="232">
        <v>468.00000000000006</v>
      </c>
      <c r="H89" s="232">
        <v>486.50000000000006</v>
      </c>
      <c r="I89" s="232">
        <v>491.15000000000003</v>
      </c>
      <c r="J89" s="232">
        <v>495.75000000000006</v>
      </c>
      <c r="K89" s="231">
        <v>486.55</v>
      </c>
      <c r="L89" s="231">
        <v>477.3</v>
      </c>
      <c r="M89" s="231">
        <v>0.34827000000000002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24.45</v>
      </c>
      <c r="D90" s="232">
        <v>24.533333333333331</v>
      </c>
      <c r="E90" s="232">
        <v>24.166666666666664</v>
      </c>
      <c r="F90" s="232">
        <v>23.883333333333333</v>
      </c>
      <c r="G90" s="232">
        <v>23.516666666666666</v>
      </c>
      <c r="H90" s="232">
        <v>24.816666666666663</v>
      </c>
      <c r="I90" s="232">
        <v>25.18333333333333</v>
      </c>
      <c r="J90" s="232">
        <v>25.466666666666661</v>
      </c>
      <c r="K90" s="231">
        <v>24.9</v>
      </c>
      <c r="L90" s="231">
        <v>24.25</v>
      </c>
      <c r="M90" s="231">
        <v>449.91086999999999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4503.3500000000004</v>
      </c>
      <c r="D91" s="232">
        <v>4493.9333333333334</v>
      </c>
      <c r="E91" s="232">
        <v>4460.0166666666664</v>
      </c>
      <c r="F91" s="232">
        <v>4416.6833333333334</v>
      </c>
      <c r="G91" s="232">
        <v>4382.7666666666664</v>
      </c>
      <c r="H91" s="232">
        <v>4537.2666666666664</v>
      </c>
      <c r="I91" s="232">
        <v>4571.1833333333325</v>
      </c>
      <c r="J91" s="232">
        <v>4614.5166666666664</v>
      </c>
      <c r="K91" s="231">
        <v>4527.8500000000004</v>
      </c>
      <c r="L91" s="231">
        <v>4450.6000000000004</v>
      </c>
      <c r="M91" s="231">
        <v>2.2938000000000001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1154.75</v>
      </c>
      <c r="D92" s="232">
        <v>1156.3500000000001</v>
      </c>
      <c r="E92" s="232">
        <v>1144.0500000000002</v>
      </c>
      <c r="F92" s="232">
        <v>1133.3500000000001</v>
      </c>
      <c r="G92" s="232">
        <v>1121.0500000000002</v>
      </c>
      <c r="H92" s="232">
        <v>1167.0500000000002</v>
      </c>
      <c r="I92" s="232">
        <v>1179.3499999999999</v>
      </c>
      <c r="J92" s="232">
        <v>1190.0500000000002</v>
      </c>
      <c r="K92" s="231">
        <v>1168.6500000000001</v>
      </c>
      <c r="L92" s="231">
        <v>1145.6500000000001</v>
      </c>
      <c r="M92" s="231">
        <v>0.39695999999999998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535.15</v>
      </c>
      <c r="D93" s="232">
        <v>537.48333333333323</v>
      </c>
      <c r="E93" s="232">
        <v>529.66666666666652</v>
      </c>
      <c r="F93" s="232">
        <v>524.18333333333328</v>
      </c>
      <c r="G93" s="232">
        <v>516.36666666666656</v>
      </c>
      <c r="H93" s="232">
        <v>542.96666666666647</v>
      </c>
      <c r="I93" s="232">
        <v>550.7833333333333</v>
      </c>
      <c r="J93" s="232">
        <v>556.26666666666642</v>
      </c>
      <c r="K93" s="231">
        <v>545.29999999999995</v>
      </c>
      <c r="L93" s="231">
        <v>532</v>
      </c>
      <c r="M93" s="231">
        <v>0.43948999999999999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77.45</v>
      </c>
      <c r="D94" s="232">
        <v>77.550000000000011</v>
      </c>
      <c r="E94" s="232">
        <v>76.950000000000017</v>
      </c>
      <c r="F94" s="232">
        <v>76.45</v>
      </c>
      <c r="G94" s="232">
        <v>75.850000000000009</v>
      </c>
      <c r="H94" s="232">
        <v>78.050000000000026</v>
      </c>
      <c r="I94" s="232">
        <v>78.65000000000002</v>
      </c>
      <c r="J94" s="232">
        <v>79.150000000000034</v>
      </c>
      <c r="K94" s="231">
        <v>78.150000000000006</v>
      </c>
      <c r="L94" s="231">
        <v>77.05</v>
      </c>
      <c r="M94" s="231">
        <v>22.370809999999999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319.89999999999998</v>
      </c>
      <c r="D95" s="232">
        <v>319.76666666666665</v>
      </c>
      <c r="E95" s="232">
        <v>315.18333333333328</v>
      </c>
      <c r="F95" s="232">
        <v>310.46666666666664</v>
      </c>
      <c r="G95" s="232">
        <v>305.88333333333327</v>
      </c>
      <c r="H95" s="232">
        <v>324.48333333333329</v>
      </c>
      <c r="I95" s="232">
        <v>329.06666666666666</v>
      </c>
      <c r="J95" s="232">
        <v>333.7833333333333</v>
      </c>
      <c r="K95" s="231">
        <v>324.35000000000002</v>
      </c>
      <c r="L95" s="231">
        <v>315.05</v>
      </c>
      <c r="M95" s="231">
        <v>32.31711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3281.9</v>
      </c>
      <c r="D96" s="232">
        <v>3269.2999999999997</v>
      </c>
      <c r="E96" s="232">
        <v>3243.5999999999995</v>
      </c>
      <c r="F96" s="232">
        <v>3205.2999999999997</v>
      </c>
      <c r="G96" s="232">
        <v>3179.5999999999995</v>
      </c>
      <c r="H96" s="232">
        <v>3307.5999999999995</v>
      </c>
      <c r="I96" s="232">
        <v>3333.2999999999993</v>
      </c>
      <c r="J96" s="232">
        <v>3371.5999999999995</v>
      </c>
      <c r="K96" s="231">
        <v>3295</v>
      </c>
      <c r="L96" s="231">
        <v>3231</v>
      </c>
      <c r="M96" s="231">
        <v>0.45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235.15</v>
      </c>
      <c r="D97" s="232">
        <v>237.36666666666667</v>
      </c>
      <c r="E97" s="232">
        <v>232.33333333333334</v>
      </c>
      <c r="F97" s="232">
        <v>229.51666666666668</v>
      </c>
      <c r="G97" s="232">
        <v>224.48333333333335</v>
      </c>
      <c r="H97" s="232">
        <v>240.18333333333334</v>
      </c>
      <c r="I97" s="232">
        <v>245.21666666666664</v>
      </c>
      <c r="J97" s="232">
        <v>248.03333333333333</v>
      </c>
      <c r="K97" s="231">
        <v>242.4</v>
      </c>
      <c r="L97" s="231">
        <v>234.55</v>
      </c>
      <c r="M97" s="231">
        <v>2.10934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364.6</v>
      </c>
      <c r="D98" s="232">
        <v>365.56666666666666</v>
      </c>
      <c r="E98" s="232">
        <v>359.13333333333333</v>
      </c>
      <c r="F98" s="232">
        <v>353.66666666666669</v>
      </c>
      <c r="G98" s="232">
        <v>347.23333333333335</v>
      </c>
      <c r="H98" s="232">
        <v>371.0333333333333</v>
      </c>
      <c r="I98" s="232">
        <v>377.46666666666658</v>
      </c>
      <c r="J98" s="232">
        <v>382.93333333333328</v>
      </c>
      <c r="K98" s="231">
        <v>372</v>
      </c>
      <c r="L98" s="231">
        <v>360.1</v>
      </c>
      <c r="M98" s="231">
        <v>4.0633100000000004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578.29999999999995</v>
      </c>
      <c r="D99" s="232">
        <v>583.5</v>
      </c>
      <c r="E99" s="232">
        <v>570.29999999999995</v>
      </c>
      <c r="F99" s="232">
        <v>562.29999999999995</v>
      </c>
      <c r="G99" s="232">
        <v>549.09999999999991</v>
      </c>
      <c r="H99" s="232">
        <v>591.5</v>
      </c>
      <c r="I99" s="232">
        <v>604.70000000000005</v>
      </c>
      <c r="J99" s="232">
        <v>612.70000000000005</v>
      </c>
      <c r="K99" s="231">
        <v>596.70000000000005</v>
      </c>
      <c r="L99" s="231">
        <v>575.5</v>
      </c>
      <c r="M99" s="231">
        <v>7.4740099999999998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278.95</v>
      </c>
      <c r="D100" s="232">
        <v>282.43333333333334</v>
      </c>
      <c r="E100" s="232">
        <v>274.9666666666667</v>
      </c>
      <c r="F100" s="232">
        <v>270.98333333333335</v>
      </c>
      <c r="G100" s="232">
        <v>263.51666666666671</v>
      </c>
      <c r="H100" s="232">
        <v>286.41666666666669</v>
      </c>
      <c r="I100" s="232">
        <v>293.88333333333327</v>
      </c>
      <c r="J100" s="232">
        <v>297.86666666666667</v>
      </c>
      <c r="K100" s="231">
        <v>289.89999999999998</v>
      </c>
      <c r="L100" s="231">
        <v>278.45</v>
      </c>
      <c r="M100" s="231">
        <v>133.97273999999999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673.2</v>
      </c>
      <c r="D101" s="232">
        <v>675.93333333333339</v>
      </c>
      <c r="E101" s="232">
        <v>669.26666666666677</v>
      </c>
      <c r="F101" s="232">
        <v>665.33333333333337</v>
      </c>
      <c r="G101" s="232">
        <v>658.66666666666674</v>
      </c>
      <c r="H101" s="232">
        <v>679.86666666666679</v>
      </c>
      <c r="I101" s="232">
        <v>686.5333333333333</v>
      </c>
      <c r="J101" s="232">
        <v>690.46666666666681</v>
      </c>
      <c r="K101" s="231">
        <v>682.6</v>
      </c>
      <c r="L101" s="231">
        <v>672</v>
      </c>
      <c r="M101" s="231">
        <v>0.43826999999999999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699.7</v>
      </c>
      <c r="D102" s="232">
        <v>697.18333333333339</v>
      </c>
      <c r="E102" s="232">
        <v>688.51666666666677</v>
      </c>
      <c r="F102" s="232">
        <v>677.33333333333337</v>
      </c>
      <c r="G102" s="232">
        <v>668.66666666666674</v>
      </c>
      <c r="H102" s="232">
        <v>708.36666666666679</v>
      </c>
      <c r="I102" s="232">
        <v>717.0333333333333</v>
      </c>
      <c r="J102" s="232">
        <v>728.21666666666681</v>
      </c>
      <c r="K102" s="231">
        <v>705.85</v>
      </c>
      <c r="L102" s="231">
        <v>686</v>
      </c>
      <c r="M102" s="231">
        <v>0.72377000000000002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983.4</v>
      </c>
      <c r="D103" s="232">
        <v>993.7166666666667</v>
      </c>
      <c r="E103" s="232">
        <v>969.68333333333339</v>
      </c>
      <c r="F103" s="232">
        <v>955.9666666666667</v>
      </c>
      <c r="G103" s="232">
        <v>931.93333333333339</v>
      </c>
      <c r="H103" s="232">
        <v>1007.4333333333334</v>
      </c>
      <c r="I103" s="232">
        <v>1031.4666666666667</v>
      </c>
      <c r="J103" s="232">
        <v>1045.1833333333334</v>
      </c>
      <c r="K103" s="231">
        <v>1017.75</v>
      </c>
      <c r="L103" s="231">
        <v>980</v>
      </c>
      <c r="M103" s="231">
        <v>1.22855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119.95</v>
      </c>
      <c r="D104" s="232">
        <v>119.58333333333333</v>
      </c>
      <c r="E104" s="232">
        <v>118.86666666666666</v>
      </c>
      <c r="F104" s="232">
        <v>117.78333333333333</v>
      </c>
      <c r="G104" s="232">
        <v>117.06666666666666</v>
      </c>
      <c r="H104" s="232">
        <v>120.66666666666666</v>
      </c>
      <c r="I104" s="232">
        <v>121.38333333333333</v>
      </c>
      <c r="J104" s="232">
        <v>122.46666666666665</v>
      </c>
      <c r="K104" s="231">
        <v>120.3</v>
      </c>
      <c r="L104" s="231">
        <v>118.5</v>
      </c>
      <c r="M104" s="231">
        <v>2.77799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1498.85</v>
      </c>
      <c r="D105" s="232">
        <v>1501.45</v>
      </c>
      <c r="E105" s="232">
        <v>1479.25</v>
      </c>
      <c r="F105" s="232">
        <v>1459.6499999999999</v>
      </c>
      <c r="G105" s="232">
        <v>1437.4499999999998</v>
      </c>
      <c r="H105" s="232">
        <v>1521.0500000000002</v>
      </c>
      <c r="I105" s="232">
        <v>1543.2500000000005</v>
      </c>
      <c r="J105" s="232">
        <v>1562.8500000000004</v>
      </c>
      <c r="K105" s="231">
        <v>1523.65</v>
      </c>
      <c r="L105" s="231">
        <v>1481.85</v>
      </c>
      <c r="M105" s="231">
        <v>0.39339000000000002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26.05</v>
      </c>
      <c r="D106" s="232">
        <v>26.316666666666663</v>
      </c>
      <c r="E106" s="232">
        <v>25.633333333333326</v>
      </c>
      <c r="F106" s="232">
        <v>25.216666666666661</v>
      </c>
      <c r="G106" s="232">
        <v>24.533333333333324</v>
      </c>
      <c r="H106" s="232">
        <v>26.733333333333327</v>
      </c>
      <c r="I106" s="232">
        <v>27.416666666666664</v>
      </c>
      <c r="J106" s="232">
        <v>27.833333333333329</v>
      </c>
      <c r="K106" s="231">
        <v>27</v>
      </c>
      <c r="L106" s="231">
        <v>25.9</v>
      </c>
      <c r="M106" s="231">
        <v>42.099939999999997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997.05</v>
      </c>
      <c r="D107" s="232">
        <v>998.98333333333323</v>
      </c>
      <c r="E107" s="232">
        <v>993.06666666666649</v>
      </c>
      <c r="F107" s="232">
        <v>989.08333333333326</v>
      </c>
      <c r="G107" s="232">
        <v>983.16666666666652</v>
      </c>
      <c r="H107" s="232">
        <v>1002.9666666666665</v>
      </c>
      <c r="I107" s="232">
        <v>1008.8833333333332</v>
      </c>
      <c r="J107" s="232">
        <v>1012.8666666666664</v>
      </c>
      <c r="K107" s="231">
        <v>1004.9</v>
      </c>
      <c r="L107" s="231">
        <v>995</v>
      </c>
      <c r="M107" s="231">
        <v>1.70797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512.6</v>
      </c>
      <c r="D108" s="232">
        <v>512.38333333333333</v>
      </c>
      <c r="E108" s="232">
        <v>509.76666666666665</v>
      </c>
      <c r="F108" s="232">
        <v>506.93333333333334</v>
      </c>
      <c r="G108" s="232">
        <v>504.31666666666666</v>
      </c>
      <c r="H108" s="232">
        <v>515.2166666666667</v>
      </c>
      <c r="I108" s="232">
        <v>517.83333333333326</v>
      </c>
      <c r="J108" s="232">
        <v>520.66666666666663</v>
      </c>
      <c r="K108" s="231">
        <v>515</v>
      </c>
      <c r="L108" s="231">
        <v>509.55</v>
      </c>
      <c r="M108" s="231">
        <v>0.28232000000000002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623.54999999999995</v>
      </c>
      <c r="D109" s="232">
        <v>628.30000000000007</v>
      </c>
      <c r="E109" s="232">
        <v>616.60000000000014</v>
      </c>
      <c r="F109" s="232">
        <v>609.65000000000009</v>
      </c>
      <c r="G109" s="232">
        <v>597.95000000000016</v>
      </c>
      <c r="H109" s="232">
        <v>635.25000000000011</v>
      </c>
      <c r="I109" s="232">
        <v>646.95000000000016</v>
      </c>
      <c r="J109" s="232">
        <v>653.90000000000009</v>
      </c>
      <c r="K109" s="231">
        <v>640</v>
      </c>
      <c r="L109" s="231">
        <v>621.35</v>
      </c>
      <c r="M109" s="231">
        <v>1.10677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6569.4</v>
      </c>
      <c r="D110" s="232">
        <v>6532.6833333333334</v>
      </c>
      <c r="E110" s="232">
        <v>6416.7166666666672</v>
      </c>
      <c r="F110" s="232">
        <v>6264.0333333333338</v>
      </c>
      <c r="G110" s="232">
        <v>6148.0666666666675</v>
      </c>
      <c r="H110" s="232">
        <v>6685.3666666666668</v>
      </c>
      <c r="I110" s="232">
        <v>6801.3333333333321</v>
      </c>
      <c r="J110" s="232">
        <v>6954.0166666666664</v>
      </c>
      <c r="K110" s="231">
        <v>6648.65</v>
      </c>
      <c r="L110" s="231">
        <v>6380</v>
      </c>
      <c r="M110" s="231">
        <v>0.76812999999999998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372.1</v>
      </c>
      <c r="D111" s="232">
        <v>373.98333333333335</v>
      </c>
      <c r="E111" s="232">
        <v>360.41666666666669</v>
      </c>
      <c r="F111" s="232">
        <v>348.73333333333335</v>
      </c>
      <c r="G111" s="232">
        <v>335.16666666666669</v>
      </c>
      <c r="H111" s="232">
        <v>385.66666666666669</v>
      </c>
      <c r="I111" s="232">
        <v>399.23333333333329</v>
      </c>
      <c r="J111" s="232">
        <v>410.91666666666669</v>
      </c>
      <c r="K111" s="231">
        <v>387.55</v>
      </c>
      <c r="L111" s="231">
        <v>362.3</v>
      </c>
      <c r="M111" s="231">
        <v>6.3135199999999996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286.64999999999998</v>
      </c>
      <c r="D112" s="232">
        <v>288.36666666666662</v>
      </c>
      <c r="E112" s="232">
        <v>284.28333333333325</v>
      </c>
      <c r="F112" s="232">
        <v>281.91666666666663</v>
      </c>
      <c r="G112" s="232">
        <v>277.83333333333326</v>
      </c>
      <c r="H112" s="232">
        <v>290.73333333333323</v>
      </c>
      <c r="I112" s="232">
        <v>294.81666666666661</v>
      </c>
      <c r="J112" s="232">
        <v>297.18333333333322</v>
      </c>
      <c r="K112" s="231">
        <v>292.45</v>
      </c>
      <c r="L112" s="231">
        <v>286</v>
      </c>
      <c r="M112" s="231">
        <v>8.02684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401.05</v>
      </c>
      <c r="D113" s="232">
        <v>401.51666666666665</v>
      </c>
      <c r="E113" s="232">
        <v>391.5333333333333</v>
      </c>
      <c r="F113" s="232">
        <v>382.01666666666665</v>
      </c>
      <c r="G113" s="232">
        <v>372.0333333333333</v>
      </c>
      <c r="H113" s="232">
        <v>411.0333333333333</v>
      </c>
      <c r="I113" s="232">
        <v>421.01666666666665</v>
      </c>
      <c r="J113" s="232">
        <v>430.5333333333333</v>
      </c>
      <c r="K113" s="231">
        <v>411.5</v>
      </c>
      <c r="L113" s="231">
        <v>392</v>
      </c>
      <c r="M113" s="231">
        <v>0.99495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582.54999999999995</v>
      </c>
      <c r="D114" s="232">
        <v>583.84999999999991</v>
      </c>
      <c r="E114" s="232">
        <v>576.79999999999984</v>
      </c>
      <c r="F114" s="232">
        <v>571.04999999999995</v>
      </c>
      <c r="G114" s="232">
        <v>563.99999999999989</v>
      </c>
      <c r="H114" s="232">
        <v>589.5999999999998</v>
      </c>
      <c r="I114" s="232">
        <v>596.65</v>
      </c>
      <c r="J114" s="232">
        <v>602.39999999999975</v>
      </c>
      <c r="K114" s="231">
        <v>590.9</v>
      </c>
      <c r="L114" s="231">
        <v>578.1</v>
      </c>
      <c r="M114" s="231">
        <v>0.34118999999999999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773.4</v>
      </c>
      <c r="D115" s="232">
        <v>772.80000000000007</v>
      </c>
      <c r="E115" s="232">
        <v>768.70000000000016</v>
      </c>
      <c r="F115" s="232">
        <v>764.00000000000011</v>
      </c>
      <c r="G115" s="232">
        <v>759.9000000000002</v>
      </c>
      <c r="H115" s="232">
        <v>777.50000000000011</v>
      </c>
      <c r="I115" s="232">
        <v>781.6</v>
      </c>
      <c r="J115" s="232">
        <v>786.30000000000007</v>
      </c>
      <c r="K115" s="231">
        <v>776.9</v>
      </c>
      <c r="L115" s="231">
        <v>768.1</v>
      </c>
      <c r="M115" s="231">
        <v>4.3915899999999999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965.95</v>
      </c>
      <c r="D116" s="232">
        <v>969.51666666666677</v>
      </c>
      <c r="E116" s="232">
        <v>959.93333333333351</v>
      </c>
      <c r="F116" s="232">
        <v>953.91666666666674</v>
      </c>
      <c r="G116" s="232">
        <v>944.33333333333348</v>
      </c>
      <c r="H116" s="232">
        <v>975.53333333333353</v>
      </c>
      <c r="I116" s="232">
        <v>985.11666666666679</v>
      </c>
      <c r="J116" s="232">
        <v>991.13333333333355</v>
      </c>
      <c r="K116" s="231">
        <v>979.1</v>
      </c>
      <c r="L116" s="231">
        <v>963.5</v>
      </c>
      <c r="M116" s="231">
        <v>20.422339999999998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135.05000000000001</v>
      </c>
      <c r="D117" s="232">
        <v>136.21666666666667</v>
      </c>
      <c r="E117" s="232">
        <v>133.58333333333334</v>
      </c>
      <c r="F117" s="232">
        <v>132.11666666666667</v>
      </c>
      <c r="G117" s="232">
        <v>129.48333333333335</v>
      </c>
      <c r="H117" s="232">
        <v>137.68333333333334</v>
      </c>
      <c r="I117" s="232">
        <v>140.31666666666666</v>
      </c>
      <c r="J117" s="232">
        <v>141.78333333333333</v>
      </c>
      <c r="K117" s="231">
        <v>138.85</v>
      </c>
      <c r="L117" s="231">
        <v>134.75</v>
      </c>
      <c r="M117" s="231">
        <v>24.684470000000001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1431.9</v>
      </c>
      <c r="D118" s="232">
        <v>1435.1166666666668</v>
      </c>
      <c r="E118" s="232">
        <v>1423.2833333333335</v>
      </c>
      <c r="F118" s="232">
        <v>1414.6666666666667</v>
      </c>
      <c r="G118" s="232">
        <v>1402.8333333333335</v>
      </c>
      <c r="H118" s="232">
        <v>1443.7333333333336</v>
      </c>
      <c r="I118" s="232">
        <v>1455.5666666666666</v>
      </c>
      <c r="J118" s="232">
        <v>1464.1833333333336</v>
      </c>
      <c r="K118" s="231">
        <v>1446.95</v>
      </c>
      <c r="L118" s="231">
        <v>1426.5</v>
      </c>
      <c r="M118" s="231">
        <v>0.28950999999999999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214.05</v>
      </c>
      <c r="D119" s="232">
        <v>215.53333333333333</v>
      </c>
      <c r="E119" s="232">
        <v>211.86666666666667</v>
      </c>
      <c r="F119" s="232">
        <v>209.68333333333334</v>
      </c>
      <c r="G119" s="232">
        <v>206.01666666666668</v>
      </c>
      <c r="H119" s="232">
        <v>217.71666666666667</v>
      </c>
      <c r="I119" s="232">
        <v>221.38333333333335</v>
      </c>
      <c r="J119" s="232">
        <v>223.56666666666666</v>
      </c>
      <c r="K119" s="231">
        <v>219.2</v>
      </c>
      <c r="L119" s="231">
        <v>213.35</v>
      </c>
      <c r="M119" s="231">
        <v>46.557659999999998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490.3</v>
      </c>
      <c r="D120" s="232">
        <v>488.45</v>
      </c>
      <c r="E120" s="232">
        <v>483.09999999999997</v>
      </c>
      <c r="F120" s="232">
        <v>475.9</v>
      </c>
      <c r="G120" s="232">
        <v>470.54999999999995</v>
      </c>
      <c r="H120" s="232">
        <v>495.65</v>
      </c>
      <c r="I120" s="232">
        <v>501</v>
      </c>
      <c r="J120" s="232">
        <v>508.2</v>
      </c>
      <c r="K120" s="231">
        <v>493.8</v>
      </c>
      <c r="L120" s="231">
        <v>481.25</v>
      </c>
      <c r="M120" s="231">
        <v>3.8134000000000001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4339.95</v>
      </c>
      <c r="D121" s="232">
        <v>4339.3166666666666</v>
      </c>
      <c r="E121" s="232">
        <v>4295.6333333333332</v>
      </c>
      <c r="F121" s="232">
        <v>4251.3166666666666</v>
      </c>
      <c r="G121" s="232">
        <v>4207.6333333333332</v>
      </c>
      <c r="H121" s="232">
        <v>4383.6333333333332</v>
      </c>
      <c r="I121" s="232">
        <v>4427.3166666666657</v>
      </c>
      <c r="J121" s="232">
        <v>4471.6333333333332</v>
      </c>
      <c r="K121" s="231">
        <v>4383</v>
      </c>
      <c r="L121" s="231">
        <v>4295</v>
      </c>
      <c r="M121" s="231">
        <v>3.7073399999999999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1458.15</v>
      </c>
      <c r="D122" s="232">
        <v>1456.6333333333334</v>
      </c>
      <c r="E122" s="232">
        <v>1448.5666666666668</v>
      </c>
      <c r="F122" s="232">
        <v>1438.9833333333333</v>
      </c>
      <c r="G122" s="232">
        <v>1430.9166666666667</v>
      </c>
      <c r="H122" s="232">
        <v>1466.2166666666669</v>
      </c>
      <c r="I122" s="232">
        <v>1474.2833333333335</v>
      </c>
      <c r="J122" s="232">
        <v>1483.866666666667</v>
      </c>
      <c r="K122" s="231">
        <v>1464.7</v>
      </c>
      <c r="L122" s="231">
        <v>1447.05</v>
      </c>
      <c r="M122" s="231">
        <v>1.86405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2297.25</v>
      </c>
      <c r="D123" s="232">
        <v>2294.5666666666666</v>
      </c>
      <c r="E123" s="232">
        <v>2284.1833333333334</v>
      </c>
      <c r="F123" s="232">
        <v>2271.1166666666668</v>
      </c>
      <c r="G123" s="232">
        <v>2260.7333333333336</v>
      </c>
      <c r="H123" s="232">
        <v>2307.6333333333332</v>
      </c>
      <c r="I123" s="232">
        <v>2318.0166666666664</v>
      </c>
      <c r="J123" s="232">
        <v>2331.083333333333</v>
      </c>
      <c r="K123" s="231">
        <v>2304.9499999999998</v>
      </c>
      <c r="L123" s="231">
        <v>2281.5</v>
      </c>
      <c r="M123" s="231">
        <v>0.27629999999999999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595.85</v>
      </c>
      <c r="D124" s="232">
        <v>601.68333333333328</v>
      </c>
      <c r="E124" s="232">
        <v>588.36666666666656</v>
      </c>
      <c r="F124" s="232">
        <v>580.88333333333333</v>
      </c>
      <c r="G124" s="232">
        <v>567.56666666666661</v>
      </c>
      <c r="H124" s="232">
        <v>609.16666666666652</v>
      </c>
      <c r="I124" s="232">
        <v>622.48333333333335</v>
      </c>
      <c r="J124" s="232">
        <v>629.96666666666647</v>
      </c>
      <c r="K124" s="231">
        <v>615</v>
      </c>
      <c r="L124" s="231">
        <v>594.20000000000005</v>
      </c>
      <c r="M124" s="231">
        <v>18.70148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902.4</v>
      </c>
      <c r="D125" s="232">
        <v>904.51666666666677</v>
      </c>
      <c r="E125" s="232">
        <v>896.13333333333355</v>
      </c>
      <c r="F125" s="232">
        <v>889.86666666666679</v>
      </c>
      <c r="G125" s="232">
        <v>881.48333333333358</v>
      </c>
      <c r="H125" s="232">
        <v>910.78333333333353</v>
      </c>
      <c r="I125" s="232">
        <v>919.16666666666674</v>
      </c>
      <c r="J125" s="232">
        <v>925.43333333333351</v>
      </c>
      <c r="K125" s="231">
        <v>912.9</v>
      </c>
      <c r="L125" s="231">
        <v>898.25</v>
      </c>
      <c r="M125" s="231">
        <v>1.64297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988.35</v>
      </c>
      <c r="D126" s="232">
        <v>992.45000000000016</v>
      </c>
      <c r="E126" s="232">
        <v>976.10000000000036</v>
      </c>
      <c r="F126" s="232">
        <v>963.85000000000025</v>
      </c>
      <c r="G126" s="232">
        <v>947.50000000000045</v>
      </c>
      <c r="H126" s="232">
        <v>1004.7000000000003</v>
      </c>
      <c r="I126" s="232">
        <v>1021.05</v>
      </c>
      <c r="J126" s="232">
        <v>1033.3000000000002</v>
      </c>
      <c r="K126" s="231">
        <v>1008.8</v>
      </c>
      <c r="L126" s="231">
        <v>980.2</v>
      </c>
      <c r="M126" s="231">
        <v>0.45623999999999998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296.10000000000002</v>
      </c>
      <c r="D127" s="232">
        <v>296.25000000000006</v>
      </c>
      <c r="E127" s="232">
        <v>293.2000000000001</v>
      </c>
      <c r="F127" s="232">
        <v>290.30000000000007</v>
      </c>
      <c r="G127" s="232">
        <v>287.25000000000011</v>
      </c>
      <c r="H127" s="232">
        <v>299.15000000000009</v>
      </c>
      <c r="I127" s="232">
        <v>302.20000000000005</v>
      </c>
      <c r="J127" s="232">
        <v>305.10000000000008</v>
      </c>
      <c r="K127" s="231">
        <v>299.3</v>
      </c>
      <c r="L127" s="231">
        <v>293.35000000000002</v>
      </c>
      <c r="M127" s="231">
        <v>21.411280000000001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1578.35</v>
      </c>
      <c r="D128" s="232">
        <v>1587.5</v>
      </c>
      <c r="E128" s="232">
        <v>1566</v>
      </c>
      <c r="F128" s="232">
        <v>1553.65</v>
      </c>
      <c r="G128" s="232">
        <v>1532.15</v>
      </c>
      <c r="H128" s="232">
        <v>1599.85</v>
      </c>
      <c r="I128" s="232">
        <v>1621.35</v>
      </c>
      <c r="J128" s="232">
        <v>1633.6999999999998</v>
      </c>
      <c r="K128" s="231">
        <v>1609</v>
      </c>
      <c r="L128" s="231">
        <v>1575.15</v>
      </c>
      <c r="M128" s="231">
        <v>7.6533699999999998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952.8</v>
      </c>
      <c r="D129" s="232">
        <v>945.93333333333339</v>
      </c>
      <c r="E129" s="232">
        <v>936.86666666666679</v>
      </c>
      <c r="F129" s="232">
        <v>920.93333333333339</v>
      </c>
      <c r="G129" s="232">
        <v>911.86666666666679</v>
      </c>
      <c r="H129" s="232">
        <v>961.86666666666679</v>
      </c>
      <c r="I129" s="232">
        <v>970.93333333333339</v>
      </c>
      <c r="J129" s="232">
        <v>986.86666666666679</v>
      </c>
      <c r="K129" s="231">
        <v>955</v>
      </c>
      <c r="L129" s="231">
        <v>930</v>
      </c>
      <c r="M129" s="231">
        <v>4.1340399999999997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867.45</v>
      </c>
      <c r="D130" s="232">
        <v>867.15</v>
      </c>
      <c r="E130" s="232">
        <v>860.3</v>
      </c>
      <c r="F130" s="232">
        <v>853.15</v>
      </c>
      <c r="G130" s="232">
        <v>846.3</v>
      </c>
      <c r="H130" s="232">
        <v>874.3</v>
      </c>
      <c r="I130" s="232">
        <v>881.15000000000009</v>
      </c>
      <c r="J130" s="232">
        <v>888.3</v>
      </c>
      <c r="K130" s="231">
        <v>874</v>
      </c>
      <c r="L130" s="231">
        <v>860</v>
      </c>
      <c r="M130" s="231">
        <v>0.10938000000000001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357.5</v>
      </c>
      <c r="D131" s="232">
        <v>360.16666666666669</v>
      </c>
      <c r="E131" s="232">
        <v>353.33333333333337</v>
      </c>
      <c r="F131" s="232">
        <v>349.16666666666669</v>
      </c>
      <c r="G131" s="232">
        <v>342.33333333333337</v>
      </c>
      <c r="H131" s="232">
        <v>364.33333333333337</v>
      </c>
      <c r="I131" s="232">
        <v>371.16666666666674</v>
      </c>
      <c r="J131" s="232">
        <v>375.33333333333337</v>
      </c>
      <c r="K131" s="231">
        <v>367</v>
      </c>
      <c r="L131" s="231">
        <v>356</v>
      </c>
      <c r="M131" s="231">
        <v>21.19153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535.15</v>
      </c>
      <c r="D132" s="232">
        <v>535.23333333333323</v>
      </c>
      <c r="E132" s="232">
        <v>532.56666666666649</v>
      </c>
      <c r="F132" s="232">
        <v>529.98333333333323</v>
      </c>
      <c r="G132" s="232">
        <v>527.31666666666649</v>
      </c>
      <c r="H132" s="232">
        <v>537.81666666666649</v>
      </c>
      <c r="I132" s="232">
        <v>540.48333333333323</v>
      </c>
      <c r="J132" s="232">
        <v>543.06666666666649</v>
      </c>
      <c r="K132" s="231">
        <v>537.9</v>
      </c>
      <c r="L132" s="231">
        <v>532.65</v>
      </c>
      <c r="M132" s="231">
        <v>24.602309999999999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1909</v>
      </c>
      <c r="D133" s="232">
        <v>1922.1666666666667</v>
      </c>
      <c r="E133" s="232">
        <v>1885.3333333333335</v>
      </c>
      <c r="F133" s="232">
        <v>1861.6666666666667</v>
      </c>
      <c r="G133" s="232">
        <v>1824.8333333333335</v>
      </c>
      <c r="H133" s="232">
        <v>1945.8333333333335</v>
      </c>
      <c r="I133" s="232">
        <v>1982.666666666667</v>
      </c>
      <c r="J133" s="232">
        <v>2006.3333333333335</v>
      </c>
      <c r="K133" s="231">
        <v>1959</v>
      </c>
      <c r="L133" s="231">
        <v>1898.5</v>
      </c>
      <c r="M133" s="231">
        <v>3.2136399999999998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629.79999999999995</v>
      </c>
      <c r="D134" s="232">
        <v>634.81666666666672</v>
      </c>
      <c r="E134" s="232">
        <v>622.68333333333339</v>
      </c>
      <c r="F134" s="232">
        <v>615.56666666666672</v>
      </c>
      <c r="G134" s="232">
        <v>603.43333333333339</v>
      </c>
      <c r="H134" s="232">
        <v>641.93333333333339</v>
      </c>
      <c r="I134" s="232">
        <v>654.06666666666683</v>
      </c>
      <c r="J134" s="232">
        <v>661.18333333333339</v>
      </c>
      <c r="K134" s="231">
        <v>646.95000000000005</v>
      </c>
      <c r="L134" s="231">
        <v>627.70000000000005</v>
      </c>
      <c r="M134" s="231">
        <v>1.38636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1804.4</v>
      </c>
      <c r="D135" s="232">
        <v>1817.9166666666667</v>
      </c>
      <c r="E135" s="232">
        <v>1787.4833333333336</v>
      </c>
      <c r="F135" s="232">
        <v>1770.5666666666668</v>
      </c>
      <c r="G135" s="232">
        <v>1740.1333333333337</v>
      </c>
      <c r="H135" s="232">
        <v>1834.8333333333335</v>
      </c>
      <c r="I135" s="232">
        <v>1865.2666666666664</v>
      </c>
      <c r="J135" s="232">
        <v>1882.1833333333334</v>
      </c>
      <c r="K135" s="231">
        <v>1848.35</v>
      </c>
      <c r="L135" s="231">
        <v>1801</v>
      </c>
      <c r="M135" s="231">
        <v>4.2416499999999999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348.9</v>
      </c>
      <c r="D136" s="232">
        <v>349.16666666666669</v>
      </c>
      <c r="E136" s="232">
        <v>339.83333333333337</v>
      </c>
      <c r="F136" s="232">
        <v>330.76666666666671</v>
      </c>
      <c r="G136" s="232">
        <v>321.43333333333339</v>
      </c>
      <c r="H136" s="232">
        <v>358.23333333333335</v>
      </c>
      <c r="I136" s="232">
        <v>367.56666666666672</v>
      </c>
      <c r="J136" s="232">
        <v>376.63333333333333</v>
      </c>
      <c r="K136" s="231">
        <v>358.5</v>
      </c>
      <c r="L136" s="231">
        <v>340.1</v>
      </c>
      <c r="M136" s="231">
        <v>44.879710000000003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192.35</v>
      </c>
      <c r="D137" s="232">
        <v>194.01666666666665</v>
      </c>
      <c r="E137" s="232">
        <v>189.8833333333333</v>
      </c>
      <c r="F137" s="232">
        <v>187.41666666666666</v>
      </c>
      <c r="G137" s="232">
        <v>183.2833333333333</v>
      </c>
      <c r="H137" s="232">
        <v>196.48333333333329</v>
      </c>
      <c r="I137" s="232">
        <v>200.61666666666662</v>
      </c>
      <c r="J137" s="232">
        <v>203.08333333333329</v>
      </c>
      <c r="K137" s="231">
        <v>198.15</v>
      </c>
      <c r="L137" s="231">
        <v>191.55</v>
      </c>
      <c r="M137" s="231">
        <v>21.026530000000001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152.94999999999999</v>
      </c>
      <c r="D138" s="232">
        <v>154.11666666666667</v>
      </c>
      <c r="E138" s="232">
        <v>151.33333333333334</v>
      </c>
      <c r="F138" s="232">
        <v>149.71666666666667</v>
      </c>
      <c r="G138" s="232">
        <v>146.93333333333334</v>
      </c>
      <c r="H138" s="232">
        <v>155.73333333333335</v>
      </c>
      <c r="I138" s="232">
        <v>158.51666666666665</v>
      </c>
      <c r="J138" s="232">
        <v>160.13333333333335</v>
      </c>
      <c r="K138" s="231">
        <v>156.9</v>
      </c>
      <c r="L138" s="231">
        <v>152.5</v>
      </c>
      <c r="M138" s="231">
        <v>7.3490000000000002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32.85</v>
      </c>
      <c r="D139" s="232">
        <v>32.966666666666669</v>
      </c>
      <c r="E139" s="232">
        <v>32.63333333333334</v>
      </c>
      <c r="F139" s="232">
        <v>32.416666666666671</v>
      </c>
      <c r="G139" s="232">
        <v>32.083333333333343</v>
      </c>
      <c r="H139" s="232">
        <v>33.183333333333337</v>
      </c>
      <c r="I139" s="232">
        <v>33.516666666666666</v>
      </c>
      <c r="J139" s="232">
        <v>33.733333333333334</v>
      </c>
      <c r="K139" s="231">
        <v>33.299999999999997</v>
      </c>
      <c r="L139" s="231">
        <v>32.75</v>
      </c>
      <c r="M139" s="231">
        <v>9.8009500000000003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205.65</v>
      </c>
      <c r="D140" s="232">
        <v>206.56666666666669</v>
      </c>
      <c r="E140" s="232">
        <v>204.13333333333338</v>
      </c>
      <c r="F140" s="232">
        <v>202.6166666666667</v>
      </c>
      <c r="G140" s="232">
        <v>200.18333333333339</v>
      </c>
      <c r="H140" s="232">
        <v>208.08333333333337</v>
      </c>
      <c r="I140" s="232">
        <v>210.51666666666671</v>
      </c>
      <c r="J140" s="232">
        <v>212.03333333333336</v>
      </c>
      <c r="K140" s="231">
        <v>209</v>
      </c>
      <c r="L140" s="231">
        <v>205.05</v>
      </c>
      <c r="M140" s="231">
        <v>2.8203299999999998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2918.6</v>
      </c>
      <c r="D141" s="232">
        <v>2910.0333333333328</v>
      </c>
      <c r="E141" s="232">
        <v>2891.7666666666655</v>
      </c>
      <c r="F141" s="232">
        <v>2864.9333333333325</v>
      </c>
      <c r="G141" s="232">
        <v>2846.6666666666652</v>
      </c>
      <c r="H141" s="232">
        <v>2936.8666666666659</v>
      </c>
      <c r="I141" s="232">
        <v>2955.1333333333332</v>
      </c>
      <c r="J141" s="232">
        <v>2981.9666666666662</v>
      </c>
      <c r="K141" s="231">
        <v>2928.3</v>
      </c>
      <c r="L141" s="231">
        <v>2883.2</v>
      </c>
      <c r="M141" s="231">
        <v>4.1913799999999997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2722.6</v>
      </c>
      <c r="D142" s="232">
        <v>2717.6333333333332</v>
      </c>
      <c r="E142" s="232">
        <v>2699.9666666666662</v>
      </c>
      <c r="F142" s="232">
        <v>2677.333333333333</v>
      </c>
      <c r="G142" s="232">
        <v>2659.6666666666661</v>
      </c>
      <c r="H142" s="232">
        <v>2740.2666666666664</v>
      </c>
      <c r="I142" s="232">
        <v>2757.9333333333334</v>
      </c>
      <c r="J142" s="232">
        <v>2780.5666666666666</v>
      </c>
      <c r="K142" s="231">
        <v>2735.3</v>
      </c>
      <c r="L142" s="231">
        <v>2695</v>
      </c>
      <c r="M142" s="231">
        <v>1.91374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1982.7</v>
      </c>
      <c r="D143" s="232">
        <v>1990.0666666666666</v>
      </c>
      <c r="E143" s="232">
        <v>1960.1333333333332</v>
      </c>
      <c r="F143" s="232">
        <v>1937.5666666666666</v>
      </c>
      <c r="G143" s="232">
        <v>1907.6333333333332</v>
      </c>
      <c r="H143" s="232">
        <v>2012.6333333333332</v>
      </c>
      <c r="I143" s="232">
        <v>2042.5666666666666</v>
      </c>
      <c r="J143" s="232">
        <v>2065.1333333333332</v>
      </c>
      <c r="K143" s="231">
        <v>2020</v>
      </c>
      <c r="L143" s="231">
        <v>1967.5</v>
      </c>
      <c r="M143" s="231">
        <v>3.1335600000000001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4486.1499999999996</v>
      </c>
      <c r="D144" s="232">
        <v>4483.083333333333</v>
      </c>
      <c r="E144" s="232">
        <v>4461.8666666666659</v>
      </c>
      <c r="F144" s="232">
        <v>4437.583333333333</v>
      </c>
      <c r="G144" s="232">
        <v>4416.3666666666659</v>
      </c>
      <c r="H144" s="232">
        <v>4507.3666666666659</v>
      </c>
      <c r="I144" s="232">
        <v>4528.583333333333</v>
      </c>
      <c r="J144" s="232">
        <v>4552.8666666666659</v>
      </c>
      <c r="K144" s="231">
        <v>4504.3</v>
      </c>
      <c r="L144" s="231">
        <v>4458.8</v>
      </c>
      <c r="M144" s="231">
        <v>1.5832599999999999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521.29999999999995</v>
      </c>
      <c r="D145" s="232">
        <v>522.61666666666667</v>
      </c>
      <c r="E145" s="232">
        <v>516.7833333333333</v>
      </c>
      <c r="F145" s="232">
        <v>512.26666666666665</v>
      </c>
      <c r="G145" s="232">
        <v>506.43333333333328</v>
      </c>
      <c r="H145" s="232">
        <v>527.13333333333333</v>
      </c>
      <c r="I145" s="232">
        <v>532.96666666666658</v>
      </c>
      <c r="J145" s="232">
        <v>537.48333333333335</v>
      </c>
      <c r="K145" s="231">
        <v>528.45000000000005</v>
      </c>
      <c r="L145" s="231">
        <v>518.1</v>
      </c>
      <c r="M145" s="231">
        <v>1.12002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161.75</v>
      </c>
      <c r="D146" s="232">
        <v>162.21666666666667</v>
      </c>
      <c r="E146" s="232">
        <v>160.53333333333333</v>
      </c>
      <c r="F146" s="232">
        <v>159.31666666666666</v>
      </c>
      <c r="G146" s="232">
        <v>157.63333333333333</v>
      </c>
      <c r="H146" s="232">
        <v>163.43333333333334</v>
      </c>
      <c r="I146" s="232">
        <v>165.11666666666667</v>
      </c>
      <c r="J146" s="232">
        <v>166.33333333333334</v>
      </c>
      <c r="K146" s="231">
        <v>163.9</v>
      </c>
      <c r="L146" s="231">
        <v>161</v>
      </c>
      <c r="M146" s="231">
        <v>1.5247900000000001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161.4</v>
      </c>
      <c r="D147" s="232">
        <v>159.6</v>
      </c>
      <c r="E147" s="232">
        <v>155.29999999999998</v>
      </c>
      <c r="F147" s="232">
        <v>149.19999999999999</v>
      </c>
      <c r="G147" s="232">
        <v>144.89999999999998</v>
      </c>
      <c r="H147" s="232">
        <v>165.7</v>
      </c>
      <c r="I147" s="232">
        <v>170</v>
      </c>
      <c r="J147" s="232">
        <v>176.1</v>
      </c>
      <c r="K147" s="231">
        <v>163.9</v>
      </c>
      <c r="L147" s="231">
        <v>153.5</v>
      </c>
      <c r="M147" s="231">
        <v>13.063359999999999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48.45</v>
      </c>
      <c r="D148" s="232">
        <v>48.633333333333326</v>
      </c>
      <c r="E148" s="232">
        <v>47.616666666666653</v>
      </c>
      <c r="F148" s="232">
        <v>46.783333333333324</v>
      </c>
      <c r="G148" s="232">
        <v>45.766666666666652</v>
      </c>
      <c r="H148" s="232">
        <v>49.466666666666654</v>
      </c>
      <c r="I148" s="232">
        <v>50.483333333333334</v>
      </c>
      <c r="J148" s="232">
        <v>51.316666666666656</v>
      </c>
      <c r="K148" s="231">
        <v>49.65</v>
      </c>
      <c r="L148" s="231">
        <v>47.8</v>
      </c>
      <c r="M148" s="231">
        <v>77.866020000000006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63.4</v>
      </c>
      <c r="D149" s="232">
        <v>63.416666666666664</v>
      </c>
      <c r="E149" s="232">
        <v>62.183333333333323</v>
      </c>
      <c r="F149" s="232">
        <v>60.966666666666661</v>
      </c>
      <c r="G149" s="232">
        <v>59.73333333333332</v>
      </c>
      <c r="H149" s="232">
        <v>64.633333333333326</v>
      </c>
      <c r="I149" s="232">
        <v>65.86666666666666</v>
      </c>
      <c r="J149" s="232">
        <v>67.083333333333329</v>
      </c>
      <c r="K149" s="231">
        <v>64.650000000000006</v>
      </c>
      <c r="L149" s="231">
        <v>62.2</v>
      </c>
      <c r="M149" s="231">
        <v>6.3922800000000004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3274.15</v>
      </c>
      <c r="D150" s="232">
        <v>3279.1</v>
      </c>
      <c r="E150" s="232">
        <v>3260.1</v>
      </c>
      <c r="F150" s="232">
        <v>3246.05</v>
      </c>
      <c r="G150" s="232">
        <v>3227.05</v>
      </c>
      <c r="H150" s="232">
        <v>3293.1499999999996</v>
      </c>
      <c r="I150" s="232">
        <v>3312.1499999999996</v>
      </c>
      <c r="J150" s="232">
        <v>3326.1999999999994</v>
      </c>
      <c r="K150" s="231">
        <v>3298.1</v>
      </c>
      <c r="L150" s="231">
        <v>3265.05</v>
      </c>
      <c r="M150" s="231">
        <v>4.9411500000000004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459.45</v>
      </c>
      <c r="D151" s="232">
        <v>457.56666666666666</v>
      </c>
      <c r="E151" s="232">
        <v>449.18333333333334</v>
      </c>
      <c r="F151" s="232">
        <v>438.91666666666669</v>
      </c>
      <c r="G151" s="232">
        <v>430.53333333333336</v>
      </c>
      <c r="H151" s="232">
        <v>467.83333333333331</v>
      </c>
      <c r="I151" s="232">
        <v>476.21666666666664</v>
      </c>
      <c r="J151" s="232">
        <v>486.48333333333329</v>
      </c>
      <c r="K151" s="231">
        <v>465.95</v>
      </c>
      <c r="L151" s="231">
        <v>447.3</v>
      </c>
      <c r="M151" s="231">
        <v>3.5286499999999998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390.15</v>
      </c>
      <c r="D152" s="232">
        <v>388.88333333333338</v>
      </c>
      <c r="E152" s="232">
        <v>386.51666666666677</v>
      </c>
      <c r="F152" s="232">
        <v>382.88333333333338</v>
      </c>
      <c r="G152" s="232">
        <v>380.51666666666677</v>
      </c>
      <c r="H152" s="232">
        <v>392.51666666666677</v>
      </c>
      <c r="I152" s="232">
        <v>394.88333333333344</v>
      </c>
      <c r="J152" s="232">
        <v>398.51666666666677</v>
      </c>
      <c r="K152" s="231">
        <v>391.25</v>
      </c>
      <c r="L152" s="231">
        <v>385.25</v>
      </c>
      <c r="M152" s="231">
        <v>1.16116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1326</v>
      </c>
      <c r="D153" s="232">
        <v>1329.6333333333334</v>
      </c>
      <c r="E153" s="232">
        <v>1317.5166666666669</v>
      </c>
      <c r="F153" s="232">
        <v>1309.0333333333335</v>
      </c>
      <c r="G153" s="232">
        <v>1296.916666666667</v>
      </c>
      <c r="H153" s="232">
        <v>1338.1166666666668</v>
      </c>
      <c r="I153" s="232">
        <v>1350.2333333333331</v>
      </c>
      <c r="J153" s="232">
        <v>1358.7166666666667</v>
      </c>
      <c r="K153" s="231">
        <v>1341.75</v>
      </c>
      <c r="L153" s="231">
        <v>1321.15</v>
      </c>
      <c r="M153" s="231">
        <v>0.25811000000000001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74.7</v>
      </c>
      <c r="D154" s="232">
        <v>74.933333333333337</v>
      </c>
      <c r="E154" s="232">
        <v>74.166666666666671</v>
      </c>
      <c r="F154" s="232">
        <v>73.63333333333334</v>
      </c>
      <c r="G154" s="232">
        <v>72.866666666666674</v>
      </c>
      <c r="H154" s="232">
        <v>75.466666666666669</v>
      </c>
      <c r="I154" s="232">
        <v>76.23333333333332</v>
      </c>
      <c r="J154" s="232">
        <v>76.766666666666666</v>
      </c>
      <c r="K154" s="231">
        <v>75.7</v>
      </c>
      <c r="L154" s="231">
        <v>74.400000000000006</v>
      </c>
      <c r="M154" s="231">
        <v>6.75054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63.05</v>
      </c>
      <c r="D155" s="232">
        <v>62.866666666666667</v>
      </c>
      <c r="E155" s="232">
        <v>61.433333333333337</v>
      </c>
      <c r="F155" s="232">
        <v>59.81666666666667</v>
      </c>
      <c r="G155" s="232">
        <v>58.38333333333334</v>
      </c>
      <c r="H155" s="232">
        <v>64.483333333333334</v>
      </c>
      <c r="I155" s="232">
        <v>65.916666666666657</v>
      </c>
      <c r="J155" s="232">
        <v>67.533333333333331</v>
      </c>
      <c r="K155" s="231">
        <v>64.3</v>
      </c>
      <c r="L155" s="231">
        <v>61.25</v>
      </c>
      <c r="M155" s="231">
        <v>91.204149999999998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2107.0500000000002</v>
      </c>
      <c r="D156" s="232">
        <v>2105.2166666666667</v>
      </c>
      <c r="E156" s="232">
        <v>2086.0833333333335</v>
      </c>
      <c r="F156" s="232">
        <v>2065.1166666666668</v>
      </c>
      <c r="G156" s="232">
        <v>2045.9833333333336</v>
      </c>
      <c r="H156" s="232">
        <v>2126.1833333333334</v>
      </c>
      <c r="I156" s="232">
        <v>2145.3166666666666</v>
      </c>
      <c r="J156" s="232">
        <v>2166.2833333333333</v>
      </c>
      <c r="K156" s="231">
        <v>2124.35</v>
      </c>
      <c r="L156" s="231">
        <v>2084.25</v>
      </c>
      <c r="M156" s="231">
        <v>1.8402000000000001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177.5</v>
      </c>
      <c r="D157" s="232">
        <v>177.86666666666667</v>
      </c>
      <c r="E157" s="232">
        <v>176.63333333333335</v>
      </c>
      <c r="F157" s="232">
        <v>175.76666666666668</v>
      </c>
      <c r="G157" s="232">
        <v>174.53333333333336</v>
      </c>
      <c r="H157" s="232">
        <v>178.73333333333335</v>
      </c>
      <c r="I157" s="232">
        <v>179.9666666666667</v>
      </c>
      <c r="J157" s="232">
        <v>180.83333333333334</v>
      </c>
      <c r="K157" s="231">
        <v>179.1</v>
      </c>
      <c r="L157" s="231">
        <v>177</v>
      </c>
      <c r="M157" s="231">
        <v>12.827070000000001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273.2</v>
      </c>
      <c r="D158" s="232">
        <v>273.18333333333334</v>
      </c>
      <c r="E158" s="232">
        <v>270.06666666666666</v>
      </c>
      <c r="F158" s="232">
        <v>266.93333333333334</v>
      </c>
      <c r="G158" s="232">
        <v>263.81666666666666</v>
      </c>
      <c r="H158" s="232">
        <v>276.31666666666666</v>
      </c>
      <c r="I158" s="232">
        <v>279.43333333333334</v>
      </c>
      <c r="J158" s="232">
        <v>282.56666666666666</v>
      </c>
      <c r="K158" s="231">
        <v>276.3</v>
      </c>
      <c r="L158" s="231">
        <v>270.05</v>
      </c>
      <c r="M158" s="231">
        <v>0.52786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147.19999999999999</v>
      </c>
      <c r="D159" s="232">
        <v>146.23333333333332</v>
      </c>
      <c r="E159" s="232">
        <v>143.61666666666665</v>
      </c>
      <c r="F159" s="232">
        <v>140.03333333333333</v>
      </c>
      <c r="G159" s="232">
        <v>137.41666666666666</v>
      </c>
      <c r="H159" s="232">
        <v>149.81666666666663</v>
      </c>
      <c r="I159" s="232">
        <v>152.43333333333331</v>
      </c>
      <c r="J159" s="232">
        <v>156.01666666666662</v>
      </c>
      <c r="K159" s="231">
        <v>148.85</v>
      </c>
      <c r="L159" s="231">
        <v>142.65</v>
      </c>
      <c r="M159" s="231">
        <v>120.35592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127.35</v>
      </c>
      <c r="D160" s="232">
        <v>126.89999999999999</v>
      </c>
      <c r="E160" s="232">
        <v>125.49999999999997</v>
      </c>
      <c r="F160" s="232">
        <v>123.64999999999998</v>
      </c>
      <c r="G160" s="232">
        <v>122.24999999999996</v>
      </c>
      <c r="H160" s="232">
        <v>128.75</v>
      </c>
      <c r="I160" s="232">
        <v>130.14999999999998</v>
      </c>
      <c r="J160" s="232">
        <v>132</v>
      </c>
      <c r="K160" s="231">
        <v>128.30000000000001</v>
      </c>
      <c r="L160" s="231">
        <v>125.05</v>
      </c>
      <c r="M160" s="231">
        <v>91.550330000000002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234.1</v>
      </c>
      <c r="D161" s="232">
        <v>236.30000000000004</v>
      </c>
      <c r="E161" s="232">
        <v>229.60000000000008</v>
      </c>
      <c r="F161" s="232">
        <v>225.10000000000005</v>
      </c>
      <c r="G161" s="232">
        <v>218.40000000000009</v>
      </c>
      <c r="H161" s="232">
        <v>240.80000000000007</v>
      </c>
      <c r="I161" s="232">
        <v>247.50000000000006</v>
      </c>
      <c r="J161" s="232">
        <v>252.00000000000006</v>
      </c>
      <c r="K161" s="231">
        <v>243</v>
      </c>
      <c r="L161" s="231">
        <v>231.8</v>
      </c>
      <c r="M161" s="231">
        <v>3.72417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5019.1000000000004</v>
      </c>
      <c r="D162" s="232">
        <v>5003.2833333333338</v>
      </c>
      <c r="E162" s="232">
        <v>4957.5666666666675</v>
      </c>
      <c r="F162" s="232">
        <v>4896.0333333333338</v>
      </c>
      <c r="G162" s="232">
        <v>4850.3166666666675</v>
      </c>
      <c r="H162" s="232">
        <v>5064.8166666666675</v>
      </c>
      <c r="I162" s="232">
        <v>5110.5333333333328</v>
      </c>
      <c r="J162" s="232">
        <v>5172.0666666666675</v>
      </c>
      <c r="K162" s="231">
        <v>5049</v>
      </c>
      <c r="L162" s="231">
        <v>4941.75</v>
      </c>
      <c r="M162" s="231">
        <v>0.38930999999999999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683.1</v>
      </c>
      <c r="D163" s="232">
        <v>677.3</v>
      </c>
      <c r="E163" s="232">
        <v>666.09999999999991</v>
      </c>
      <c r="F163" s="232">
        <v>649.09999999999991</v>
      </c>
      <c r="G163" s="232">
        <v>637.89999999999986</v>
      </c>
      <c r="H163" s="232">
        <v>694.3</v>
      </c>
      <c r="I163" s="232">
        <v>705.5</v>
      </c>
      <c r="J163" s="232">
        <v>722.5</v>
      </c>
      <c r="K163" s="231">
        <v>688.5</v>
      </c>
      <c r="L163" s="231">
        <v>660.3</v>
      </c>
      <c r="M163" s="231">
        <v>5.8179600000000002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174.8</v>
      </c>
      <c r="D164" s="232">
        <v>176.31666666666669</v>
      </c>
      <c r="E164" s="232">
        <v>172.63333333333338</v>
      </c>
      <c r="F164" s="232">
        <v>170.4666666666667</v>
      </c>
      <c r="G164" s="232">
        <v>166.78333333333339</v>
      </c>
      <c r="H164" s="232">
        <v>178.48333333333338</v>
      </c>
      <c r="I164" s="232">
        <v>182.16666666666671</v>
      </c>
      <c r="J164" s="232">
        <v>184.33333333333337</v>
      </c>
      <c r="K164" s="231">
        <v>180</v>
      </c>
      <c r="L164" s="231">
        <v>174.15</v>
      </c>
      <c r="M164" s="231">
        <v>3.4143500000000002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118.05</v>
      </c>
      <c r="D165" s="232">
        <v>118.71666666666665</v>
      </c>
      <c r="E165" s="232">
        <v>117.0333333333333</v>
      </c>
      <c r="F165" s="232">
        <v>116.01666666666665</v>
      </c>
      <c r="G165" s="232">
        <v>114.3333333333333</v>
      </c>
      <c r="H165" s="232">
        <v>119.73333333333331</v>
      </c>
      <c r="I165" s="232">
        <v>121.41666666666667</v>
      </c>
      <c r="J165" s="232">
        <v>122.43333333333331</v>
      </c>
      <c r="K165" s="231">
        <v>120.4</v>
      </c>
      <c r="L165" s="231">
        <v>117.7</v>
      </c>
      <c r="M165" s="231">
        <v>17.561229999999998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279.75</v>
      </c>
      <c r="D166" s="232">
        <v>278.11666666666667</v>
      </c>
      <c r="E166" s="232">
        <v>275.23333333333335</v>
      </c>
      <c r="F166" s="232">
        <v>270.7166666666667</v>
      </c>
      <c r="G166" s="232">
        <v>267.83333333333337</v>
      </c>
      <c r="H166" s="232">
        <v>282.63333333333333</v>
      </c>
      <c r="I166" s="232">
        <v>285.51666666666665</v>
      </c>
      <c r="J166" s="232">
        <v>290.0333333333333</v>
      </c>
      <c r="K166" s="231">
        <v>281</v>
      </c>
      <c r="L166" s="231">
        <v>273.60000000000002</v>
      </c>
      <c r="M166" s="231">
        <v>3.6271200000000001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1130.2</v>
      </c>
      <c r="D167" s="232">
        <v>1150.6333333333332</v>
      </c>
      <c r="E167" s="232">
        <v>1086.2666666666664</v>
      </c>
      <c r="F167" s="232">
        <v>1042.3333333333333</v>
      </c>
      <c r="G167" s="232">
        <v>977.96666666666647</v>
      </c>
      <c r="H167" s="232">
        <v>1194.5666666666664</v>
      </c>
      <c r="I167" s="232">
        <v>1258.9333333333332</v>
      </c>
      <c r="J167" s="232">
        <v>1302.8666666666663</v>
      </c>
      <c r="K167" s="231">
        <v>1215</v>
      </c>
      <c r="L167" s="231">
        <v>1106.7</v>
      </c>
      <c r="M167" s="231">
        <v>3.1981999999999999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95.3</v>
      </c>
      <c r="D168" s="232">
        <v>95.566666666666663</v>
      </c>
      <c r="E168" s="232">
        <v>94.783333333333331</v>
      </c>
      <c r="F168" s="232">
        <v>94.266666666666666</v>
      </c>
      <c r="G168" s="232">
        <v>93.483333333333334</v>
      </c>
      <c r="H168" s="232">
        <v>96.083333333333329</v>
      </c>
      <c r="I168" s="232">
        <v>96.86666666666666</v>
      </c>
      <c r="J168" s="232">
        <v>97.383333333333326</v>
      </c>
      <c r="K168" s="231">
        <v>96.35</v>
      </c>
      <c r="L168" s="231">
        <v>95.05</v>
      </c>
      <c r="M168" s="231">
        <v>82.409729999999996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1575.75</v>
      </c>
      <c r="D169" s="232">
        <v>1557.6166666666668</v>
      </c>
      <c r="E169" s="232">
        <v>1530.1333333333337</v>
      </c>
      <c r="F169" s="232">
        <v>1484.5166666666669</v>
      </c>
      <c r="G169" s="232">
        <v>1457.0333333333338</v>
      </c>
      <c r="H169" s="232">
        <v>1603.2333333333336</v>
      </c>
      <c r="I169" s="232">
        <v>1630.7166666666667</v>
      </c>
      <c r="J169" s="232">
        <v>1676.3333333333335</v>
      </c>
      <c r="K169" s="231">
        <v>1585.1</v>
      </c>
      <c r="L169" s="231">
        <v>1512</v>
      </c>
      <c r="M169" s="231">
        <v>0.90076000000000001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38.9</v>
      </c>
      <c r="D170" s="232">
        <v>39.033333333333331</v>
      </c>
      <c r="E170" s="232">
        <v>38.61666666666666</v>
      </c>
      <c r="F170" s="232">
        <v>38.333333333333329</v>
      </c>
      <c r="G170" s="232">
        <v>37.916666666666657</v>
      </c>
      <c r="H170" s="232">
        <v>39.316666666666663</v>
      </c>
      <c r="I170" s="232">
        <v>39.733333333333334</v>
      </c>
      <c r="J170" s="232">
        <v>40.016666666666666</v>
      </c>
      <c r="K170" s="231">
        <v>39.450000000000003</v>
      </c>
      <c r="L170" s="231">
        <v>38.75</v>
      </c>
      <c r="M170" s="231">
        <v>90.355810000000005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2403.5500000000002</v>
      </c>
      <c r="D171" s="232">
        <v>2395.8666666666668</v>
      </c>
      <c r="E171" s="232">
        <v>2376.7333333333336</v>
      </c>
      <c r="F171" s="232">
        <v>2349.916666666667</v>
      </c>
      <c r="G171" s="232">
        <v>2330.7833333333338</v>
      </c>
      <c r="H171" s="232">
        <v>2422.6833333333334</v>
      </c>
      <c r="I171" s="232">
        <v>2441.8166666666666</v>
      </c>
      <c r="J171" s="232">
        <v>2468.6333333333332</v>
      </c>
      <c r="K171" s="231">
        <v>2415</v>
      </c>
      <c r="L171" s="231">
        <v>2369.0500000000002</v>
      </c>
      <c r="M171" s="231">
        <v>0.10649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2945.35</v>
      </c>
      <c r="D172" s="232">
        <v>2917.1333333333337</v>
      </c>
      <c r="E172" s="232">
        <v>2873.2666666666673</v>
      </c>
      <c r="F172" s="232">
        <v>2801.1833333333338</v>
      </c>
      <c r="G172" s="232">
        <v>2757.3166666666675</v>
      </c>
      <c r="H172" s="232">
        <v>2989.2166666666672</v>
      </c>
      <c r="I172" s="232">
        <v>3033.083333333333</v>
      </c>
      <c r="J172" s="232">
        <v>3105.166666666667</v>
      </c>
      <c r="K172" s="231">
        <v>2961</v>
      </c>
      <c r="L172" s="231">
        <v>2845.05</v>
      </c>
      <c r="M172" s="231">
        <v>8.0689999999999998E-2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150</v>
      </c>
      <c r="D173" s="232">
        <v>151.23333333333332</v>
      </c>
      <c r="E173" s="232">
        <v>146.96666666666664</v>
      </c>
      <c r="F173" s="232">
        <v>143.93333333333331</v>
      </c>
      <c r="G173" s="232">
        <v>139.66666666666663</v>
      </c>
      <c r="H173" s="232">
        <v>154.26666666666665</v>
      </c>
      <c r="I173" s="232">
        <v>158.53333333333336</v>
      </c>
      <c r="J173" s="232">
        <v>161.56666666666666</v>
      </c>
      <c r="K173" s="231">
        <v>155.5</v>
      </c>
      <c r="L173" s="231">
        <v>148.19999999999999</v>
      </c>
      <c r="M173" s="231">
        <v>36.328870000000002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1329.65</v>
      </c>
      <c r="D174" s="232">
        <v>1327.1833333333334</v>
      </c>
      <c r="E174" s="232">
        <v>1306.6666666666667</v>
      </c>
      <c r="F174" s="232">
        <v>1283.6833333333334</v>
      </c>
      <c r="G174" s="232">
        <v>1263.1666666666667</v>
      </c>
      <c r="H174" s="232">
        <v>1350.1666666666667</v>
      </c>
      <c r="I174" s="232">
        <v>1370.6833333333332</v>
      </c>
      <c r="J174" s="232">
        <v>1393.6666666666667</v>
      </c>
      <c r="K174" s="231">
        <v>1347.7</v>
      </c>
      <c r="L174" s="231">
        <v>1304.2</v>
      </c>
      <c r="M174" s="231">
        <v>7.8138100000000001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1295.45</v>
      </c>
      <c r="D175" s="232">
        <v>1286.9166666666667</v>
      </c>
      <c r="E175" s="232">
        <v>1275.3333333333335</v>
      </c>
      <c r="F175" s="232">
        <v>1255.2166666666667</v>
      </c>
      <c r="G175" s="232">
        <v>1243.6333333333334</v>
      </c>
      <c r="H175" s="232">
        <v>1307.0333333333335</v>
      </c>
      <c r="I175" s="232">
        <v>1318.616666666667</v>
      </c>
      <c r="J175" s="232">
        <v>1338.7333333333336</v>
      </c>
      <c r="K175" s="231">
        <v>1298.5</v>
      </c>
      <c r="L175" s="231">
        <v>1266.8</v>
      </c>
      <c r="M175" s="231">
        <v>1.56843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435.6</v>
      </c>
      <c r="D176" s="232">
        <v>434.95</v>
      </c>
      <c r="E176" s="232">
        <v>431.2</v>
      </c>
      <c r="F176" s="232">
        <v>426.8</v>
      </c>
      <c r="G176" s="232">
        <v>423.05</v>
      </c>
      <c r="H176" s="232">
        <v>439.34999999999997</v>
      </c>
      <c r="I176" s="232">
        <v>443.09999999999997</v>
      </c>
      <c r="J176" s="232">
        <v>447.49999999999994</v>
      </c>
      <c r="K176" s="231">
        <v>438.7</v>
      </c>
      <c r="L176" s="231">
        <v>430.55</v>
      </c>
      <c r="M176" s="231">
        <v>5.3768200000000004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984.35</v>
      </c>
      <c r="D177" s="232">
        <v>998.11666666666667</v>
      </c>
      <c r="E177" s="232">
        <v>964.23333333333335</v>
      </c>
      <c r="F177" s="232">
        <v>944.11666666666667</v>
      </c>
      <c r="G177" s="232">
        <v>910.23333333333335</v>
      </c>
      <c r="H177" s="232">
        <v>1018.2333333333333</v>
      </c>
      <c r="I177" s="232">
        <v>1052.1166666666668</v>
      </c>
      <c r="J177" s="232">
        <v>1072.2333333333333</v>
      </c>
      <c r="K177" s="231">
        <v>1032</v>
      </c>
      <c r="L177" s="231">
        <v>978</v>
      </c>
      <c r="M177" s="231">
        <v>1.1754899999999999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1703.2</v>
      </c>
      <c r="D178" s="232">
        <v>1710.1499999999999</v>
      </c>
      <c r="E178" s="232">
        <v>1687.0999999999997</v>
      </c>
      <c r="F178" s="232">
        <v>1670.9999999999998</v>
      </c>
      <c r="G178" s="232">
        <v>1647.9499999999996</v>
      </c>
      <c r="H178" s="232">
        <v>1726.2499999999998</v>
      </c>
      <c r="I178" s="232">
        <v>1749.3</v>
      </c>
      <c r="J178" s="232">
        <v>1765.3999999999999</v>
      </c>
      <c r="K178" s="231">
        <v>1733.2</v>
      </c>
      <c r="L178" s="231">
        <v>1694.05</v>
      </c>
      <c r="M178" s="231">
        <v>0.32938000000000001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449.2</v>
      </c>
      <c r="D179" s="232">
        <v>450.2833333333333</v>
      </c>
      <c r="E179" s="232">
        <v>446.41666666666663</v>
      </c>
      <c r="F179" s="232">
        <v>443.63333333333333</v>
      </c>
      <c r="G179" s="232">
        <v>439.76666666666665</v>
      </c>
      <c r="H179" s="232">
        <v>453.06666666666661</v>
      </c>
      <c r="I179" s="232">
        <v>456.93333333333328</v>
      </c>
      <c r="J179" s="232">
        <v>459.71666666666658</v>
      </c>
      <c r="K179" s="231">
        <v>454.15</v>
      </c>
      <c r="L179" s="231">
        <v>447.5</v>
      </c>
      <c r="M179" s="231">
        <v>0.26923000000000002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937.2</v>
      </c>
      <c r="D180" s="232">
        <v>938.06666666666661</v>
      </c>
      <c r="E180" s="232">
        <v>926.88333333333321</v>
      </c>
      <c r="F180" s="232">
        <v>916.56666666666661</v>
      </c>
      <c r="G180" s="232">
        <v>905.38333333333321</v>
      </c>
      <c r="H180" s="232">
        <v>948.38333333333321</v>
      </c>
      <c r="I180" s="232">
        <v>959.56666666666661</v>
      </c>
      <c r="J180" s="232">
        <v>969.88333333333321</v>
      </c>
      <c r="K180" s="231">
        <v>949.25</v>
      </c>
      <c r="L180" s="231">
        <v>927.75</v>
      </c>
      <c r="M180" s="231">
        <v>9.0134899999999991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419</v>
      </c>
      <c r="D181" s="232">
        <v>417.41666666666669</v>
      </c>
      <c r="E181" s="232">
        <v>414.83333333333337</v>
      </c>
      <c r="F181" s="232">
        <v>410.66666666666669</v>
      </c>
      <c r="G181" s="232">
        <v>408.08333333333337</v>
      </c>
      <c r="H181" s="232">
        <v>421.58333333333337</v>
      </c>
      <c r="I181" s="232">
        <v>424.16666666666674</v>
      </c>
      <c r="J181" s="232">
        <v>428.33333333333337</v>
      </c>
      <c r="K181" s="231">
        <v>420</v>
      </c>
      <c r="L181" s="231">
        <v>413.25</v>
      </c>
      <c r="M181" s="231">
        <v>1.1506000000000001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1143.1500000000001</v>
      </c>
      <c r="D182" s="232">
        <v>1148.1499999999999</v>
      </c>
      <c r="E182" s="232">
        <v>1136.1999999999998</v>
      </c>
      <c r="F182" s="232">
        <v>1129.25</v>
      </c>
      <c r="G182" s="232">
        <v>1117.3</v>
      </c>
      <c r="H182" s="232">
        <v>1155.0999999999997</v>
      </c>
      <c r="I182" s="232">
        <v>1167.05</v>
      </c>
      <c r="J182" s="232">
        <v>1173.9999999999995</v>
      </c>
      <c r="K182" s="231">
        <v>1160.0999999999999</v>
      </c>
      <c r="L182" s="231">
        <v>1141.2</v>
      </c>
      <c r="M182" s="231">
        <v>2.6875499999999999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286.25</v>
      </c>
      <c r="D183" s="232">
        <v>287.01666666666665</v>
      </c>
      <c r="E183" s="232">
        <v>284.7833333333333</v>
      </c>
      <c r="F183" s="232">
        <v>283.31666666666666</v>
      </c>
      <c r="G183" s="232">
        <v>281.08333333333331</v>
      </c>
      <c r="H183" s="232">
        <v>288.48333333333329</v>
      </c>
      <c r="I183" s="232">
        <v>290.71666666666664</v>
      </c>
      <c r="J183" s="232">
        <v>292.18333333333328</v>
      </c>
      <c r="K183" s="231">
        <v>289.25</v>
      </c>
      <c r="L183" s="231">
        <v>285.55</v>
      </c>
      <c r="M183" s="231">
        <v>3.85107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312.10000000000002</v>
      </c>
      <c r="D184" s="232">
        <v>313.01666666666665</v>
      </c>
      <c r="E184" s="232">
        <v>310.08333333333331</v>
      </c>
      <c r="F184" s="232">
        <v>308.06666666666666</v>
      </c>
      <c r="G184" s="232">
        <v>305.13333333333333</v>
      </c>
      <c r="H184" s="232">
        <v>315.0333333333333</v>
      </c>
      <c r="I184" s="232">
        <v>317.9666666666667</v>
      </c>
      <c r="J184" s="232">
        <v>319.98333333333329</v>
      </c>
      <c r="K184" s="231">
        <v>315.95</v>
      </c>
      <c r="L184" s="231">
        <v>311</v>
      </c>
      <c r="M184" s="231">
        <v>1.6562399999999999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1633.15</v>
      </c>
      <c r="D185" s="232">
        <v>1639.0833333333333</v>
      </c>
      <c r="E185" s="232">
        <v>1619.2666666666664</v>
      </c>
      <c r="F185" s="232">
        <v>1605.3833333333332</v>
      </c>
      <c r="G185" s="232">
        <v>1585.5666666666664</v>
      </c>
      <c r="H185" s="232">
        <v>1652.9666666666665</v>
      </c>
      <c r="I185" s="232">
        <v>1672.7833333333335</v>
      </c>
      <c r="J185" s="232">
        <v>1686.6666666666665</v>
      </c>
      <c r="K185" s="231">
        <v>1658.9</v>
      </c>
      <c r="L185" s="231">
        <v>1625.2</v>
      </c>
      <c r="M185" s="231">
        <v>5.3733000000000004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591.85</v>
      </c>
      <c r="D186" s="232">
        <v>592.2166666666667</v>
      </c>
      <c r="E186" s="232">
        <v>581.73333333333335</v>
      </c>
      <c r="F186" s="232">
        <v>571.61666666666667</v>
      </c>
      <c r="G186" s="232">
        <v>561.13333333333333</v>
      </c>
      <c r="H186" s="232">
        <v>602.33333333333337</v>
      </c>
      <c r="I186" s="232">
        <v>612.81666666666672</v>
      </c>
      <c r="J186" s="232">
        <v>622.93333333333339</v>
      </c>
      <c r="K186" s="231">
        <v>602.70000000000005</v>
      </c>
      <c r="L186" s="231">
        <v>582.1</v>
      </c>
      <c r="M186" s="231">
        <v>1.22902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284.10000000000002</v>
      </c>
      <c r="D187" s="232">
        <v>283.58333333333337</v>
      </c>
      <c r="E187" s="232">
        <v>280.61666666666673</v>
      </c>
      <c r="F187" s="232">
        <v>277.13333333333338</v>
      </c>
      <c r="G187" s="232">
        <v>274.16666666666674</v>
      </c>
      <c r="H187" s="232">
        <v>287.06666666666672</v>
      </c>
      <c r="I187" s="232">
        <v>290.03333333333342</v>
      </c>
      <c r="J187" s="232">
        <v>293.51666666666671</v>
      </c>
      <c r="K187" s="231">
        <v>286.55</v>
      </c>
      <c r="L187" s="231">
        <v>280.10000000000002</v>
      </c>
      <c r="M187" s="231">
        <v>1.39957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1940.8</v>
      </c>
      <c r="D188" s="232">
        <v>1943.8166666666666</v>
      </c>
      <c r="E188" s="232">
        <v>1921.9833333333331</v>
      </c>
      <c r="F188" s="232">
        <v>1903.1666666666665</v>
      </c>
      <c r="G188" s="232">
        <v>1881.333333333333</v>
      </c>
      <c r="H188" s="232">
        <v>1962.6333333333332</v>
      </c>
      <c r="I188" s="232">
        <v>1984.4666666666667</v>
      </c>
      <c r="J188" s="232">
        <v>2003.2833333333333</v>
      </c>
      <c r="K188" s="231">
        <v>1965.65</v>
      </c>
      <c r="L188" s="231">
        <v>1925</v>
      </c>
      <c r="M188" s="231">
        <v>0.39306000000000002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657.15</v>
      </c>
      <c r="D189" s="232">
        <v>657.35</v>
      </c>
      <c r="E189" s="232">
        <v>652.20000000000005</v>
      </c>
      <c r="F189" s="232">
        <v>647.25</v>
      </c>
      <c r="G189" s="232">
        <v>642.1</v>
      </c>
      <c r="H189" s="232">
        <v>662.30000000000007</v>
      </c>
      <c r="I189" s="232">
        <v>667.44999999999993</v>
      </c>
      <c r="J189" s="232">
        <v>672.40000000000009</v>
      </c>
      <c r="K189" s="231">
        <v>662.5</v>
      </c>
      <c r="L189" s="231">
        <v>652.4</v>
      </c>
      <c r="M189" s="231">
        <v>0.32085000000000002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242.75</v>
      </c>
      <c r="D190" s="232">
        <v>242.6</v>
      </c>
      <c r="E190" s="232">
        <v>238.54999999999998</v>
      </c>
      <c r="F190" s="232">
        <v>234.35</v>
      </c>
      <c r="G190" s="232">
        <v>230.29999999999998</v>
      </c>
      <c r="H190" s="232">
        <v>246.79999999999998</v>
      </c>
      <c r="I190" s="232">
        <v>250.85</v>
      </c>
      <c r="J190" s="232">
        <v>255.04999999999998</v>
      </c>
      <c r="K190" s="231">
        <v>246.65</v>
      </c>
      <c r="L190" s="231">
        <v>238.4</v>
      </c>
      <c r="M190" s="231">
        <v>4.4472800000000001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3054.15</v>
      </c>
      <c r="D191" s="232">
        <v>3055.1</v>
      </c>
      <c r="E191" s="232">
        <v>3011.2</v>
      </c>
      <c r="F191" s="232">
        <v>2968.25</v>
      </c>
      <c r="G191" s="232">
        <v>2924.35</v>
      </c>
      <c r="H191" s="232">
        <v>3098.0499999999997</v>
      </c>
      <c r="I191" s="232">
        <v>3141.9500000000003</v>
      </c>
      <c r="J191" s="232">
        <v>3184.8999999999996</v>
      </c>
      <c r="K191" s="231">
        <v>3099</v>
      </c>
      <c r="L191" s="231">
        <v>3012.15</v>
      </c>
      <c r="M191" s="231">
        <v>3.5000399999999998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506.55</v>
      </c>
      <c r="D192" s="232">
        <v>505.10000000000008</v>
      </c>
      <c r="E192" s="232">
        <v>499.35000000000014</v>
      </c>
      <c r="F192" s="232">
        <v>492.15000000000003</v>
      </c>
      <c r="G192" s="232">
        <v>486.40000000000009</v>
      </c>
      <c r="H192" s="232">
        <v>512.30000000000018</v>
      </c>
      <c r="I192" s="232">
        <v>518.05000000000007</v>
      </c>
      <c r="J192" s="232">
        <v>525.25000000000023</v>
      </c>
      <c r="K192" s="231">
        <v>510.85</v>
      </c>
      <c r="L192" s="231">
        <v>497.9</v>
      </c>
      <c r="M192" s="231">
        <v>18.714469999999999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548.25</v>
      </c>
      <c r="D193" s="232">
        <v>552.2833333333333</v>
      </c>
      <c r="E193" s="232">
        <v>542.96666666666658</v>
      </c>
      <c r="F193" s="232">
        <v>537.68333333333328</v>
      </c>
      <c r="G193" s="232">
        <v>528.36666666666656</v>
      </c>
      <c r="H193" s="232">
        <v>557.56666666666661</v>
      </c>
      <c r="I193" s="232">
        <v>566.88333333333321</v>
      </c>
      <c r="J193" s="232">
        <v>572.16666666666663</v>
      </c>
      <c r="K193" s="231">
        <v>561.6</v>
      </c>
      <c r="L193" s="231">
        <v>547</v>
      </c>
      <c r="M193" s="231">
        <v>5.5616099999999999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98.8</v>
      </c>
      <c r="D194" s="232">
        <v>99.116666666666674</v>
      </c>
      <c r="E194" s="232">
        <v>97.683333333333351</v>
      </c>
      <c r="F194" s="232">
        <v>96.566666666666677</v>
      </c>
      <c r="G194" s="232">
        <v>95.133333333333354</v>
      </c>
      <c r="H194" s="232">
        <v>100.23333333333335</v>
      </c>
      <c r="I194" s="232">
        <v>101.66666666666669</v>
      </c>
      <c r="J194" s="232">
        <v>102.78333333333335</v>
      </c>
      <c r="K194" s="231">
        <v>100.55</v>
      </c>
      <c r="L194" s="231">
        <v>98</v>
      </c>
      <c r="M194" s="231">
        <v>5.7822899999999997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129.9</v>
      </c>
      <c r="D195" s="232">
        <v>130.69999999999999</v>
      </c>
      <c r="E195" s="232">
        <v>128.64999999999998</v>
      </c>
      <c r="F195" s="232">
        <v>127.39999999999998</v>
      </c>
      <c r="G195" s="232">
        <v>125.34999999999997</v>
      </c>
      <c r="H195" s="232">
        <v>131.94999999999999</v>
      </c>
      <c r="I195" s="232">
        <v>134</v>
      </c>
      <c r="J195" s="232">
        <v>135.25</v>
      </c>
      <c r="K195" s="231">
        <v>132.75</v>
      </c>
      <c r="L195" s="231">
        <v>129.44999999999999</v>
      </c>
      <c r="M195" s="231">
        <v>13.10561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268.85000000000002</v>
      </c>
      <c r="D196" s="232">
        <v>270.51666666666665</v>
      </c>
      <c r="E196" s="232">
        <v>266.33333333333331</v>
      </c>
      <c r="F196" s="232">
        <v>263.81666666666666</v>
      </c>
      <c r="G196" s="232">
        <v>259.63333333333333</v>
      </c>
      <c r="H196" s="232">
        <v>273.0333333333333</v>
      </c>
      <c r="I196" s="232">
        <v>277.2166666666667</v>
      </c>
      <c r="J196" s="232">
        <v>279.73333333333329</v>
      </c>
      <c r="K196" s="231">
        <v>274.7</v>
      </c>
      <c r="L196" s="231">
        <v>268</v>
      </c>
      <c r="M196" s="231">
        <v>1.44998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982.75</v>
      </c>
      <c r="D197" s="232">
        <v>986.26666666666677</v>
      </c>
      <c r="E197" s="232">
        <v>968.48333333333358</v>
      </c>
      <c r="F197" s="232">
        <v>954.21666666666681</v>
      </c>
      <c r="G197" s="232">
        <v>936.43333333333362</v>
      </c>
      <c r="H197" s="232">
        <v>1000.5333333333335</v>
      </c>
      <c r="I197" s="232">
        <v>1018.3166666666666</v>
      </c>
      <c r="J197" s="232">
        <v>1032.5833333333335</v>
      </c>
      <c r="K197" s="231">
        <v>1004.05</v>
      </c>
      <c r="L197" s="231">
        <v>972</v>
      </c>
      <c r="M197" s="231">
        <v>0.77417000000000002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1105.2</v>
      </c>
      <c r="D198" s="232">
        <v>1110.1166666666666</v>
      </c>
      <c r="E198" s="232">
        <v>1098.1833333333332</v>
      </c>
      <c r="F198" s="232">
        <v>1091.1666666666665</v>
      </c>
      <c r="G198" s="232">
        <v>1079.2333333333331</v>
      </c>
      <c r="H198" s="232">
        <v>1117.1333333333332</v>
      </c>
      <c r="I198" s="232">
        <v>1129.0666666666666</v>
      </c>
      <c r="J198" s="232">
        <v>1136.0833333333333</v>
      </c>
      <c r="K198" s="231">
        <v>1122.05</v>
      </c>
      <c r="L198" s="231">
        <v>1103.0999999999999</v>
      </c>
      <c r="M198" s="231">
        <v>13.13278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1833.15</v>
      </c>
      <c r="D199" s="232">
        <v>1845.6499999999999</v>
      </c>
      <c r="E199" s="232">
        <v>1817.2999999999997</v>
      </c>
      <c r="F199" s="232">
        <v>1801.4499999999998</v>
      </c>
      <c r="G199" s="232">
        <v>1773.0999999999997</v>
      </c>
      <c r="H199" s="232">
        <v>1861.4999999999998</v>
      </c>
      <c r="I199" s="232">
        <v>1889.8499999999997</v>
      </c>
      <c r="J199" s="232">
        <v>1905.6999999999998</v>
      </c>
      <c r="K199" s="231">
        <v>1874</v>
      </c>
      <c r="L199" s="231">
        <v>1829.8</v>
      </c>
      <c r="M199" s="231">
        <v>3.17876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1646.5</v>
      </c>
      <c r="D200" s="232">
        <v>1647.6166666666668</v>
      </c>
      <c r="E200" s="232">
        <v>1632.8833333333337</v>
      </c>
      <c r="F200" s="232">
        <v>1619.2666666666669</v>
      </c>
      <c r="G200" s="232">
        <v>1604.5333333333338</v>
      </c>
      <c r="H200" s="232">
        <v>1661.2333333333336</v>
      </c>
      <c r="I200" s="232">
        <v>1675.9666666666667</v>
      </c>
      <c r="J200" s="232">
        <v>1689.5833333333335</v>
      </c>
      <c r="K200" s="231">
        <v>1662.35</v>
      </c>
      <c r="L200" s="231">
        <v>1634</v>
      </c>
      <c r="M200" s="231">
        <v>61.946480000000001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501.05</v>
      </c>
      <c r="D201" s="232">
        <v>505.29999999999995</v>
      </c>
      <c r="E201" s="232">
        <v>495.79999999999995</v>
      </c>
      <c r="F201" s="232">
        <v>490.55</v>
      </c>
      <c r="G201" s="232">
        <v>481.05</v>
      </c>
      <c r="H201" s="232">
        <v>510.5499999999999</v>
      </c>
      <c r="I201" s="232">
        <v>520.04999999999995</v>
      </c>
      <c r="J201" s="232">
        <v>525.29999999999984</v>
      </c>
      <c r="K201" s="231">
        <v>514.79999999999995</v>
      </c>
      <c r="L201" s="231">
        <v>500.05</v>
      </c>
      <c r="M201" s="231">
        <v>26.69387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66.7</v>
      </c>
      <c r="D202" s="232">
        <v>66.966666666666654</v>
      </c>
      <c r="E202" s="232">
        <v>66.183333333333309</v>
      </c>
      <c r="F202" s="232">
        <v>65.666666666666657</v>
      </c>
      <c r="G202" s="232">
        <v>64.883333333333312</v>
      </c>
      <c r="H202" s="232">
        <v>67.483333333333306</v>
      </c>
      <c r="I202" s="232">
        <v>68.266666666666637</v>
      </c>
      <c r="J202" s="232">
        <v>68.783333333333303</v>
      </c>
      <c r="K202" s="231">
        <v>67.75</v>
      </c>
      <c r="L202" s="231">
        <v>66.45</v>
      </c>
      <c r="M202" s="231">
        <v>35.900959999999998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552.1</v>
      </c>
      <c r="D203" s="232">
        <v>553.18333333333339</v>
      </c>
      <c r="E203" s="232">
        <v>547.91666666666674</v>
      </c>
      <c r="F203" s="232">
        <v>543.73333333333335</v>
      </c>
      <c r="G203" s="232">
        <v>538.4666666666667</v>
      </c>
      <c r="H203" s="232">
        <v>557.36666666666679</v>
      </c>
      <c r="I203" s="232">
        <v>562.63333333333344</v>
      </c>
      <c r="J203" s="232">
        <v>566.81666666666683</v>
      </c>
      <c r="K203" s="231">
        <v>558.45000000000005</v>
      </c>
      <c r="L203" s="231">
        <v>549</v>
      </c>
      <c r="M203" s="231">
        <v>0.1331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908</v>
      </c>
      <c r="D204" s="232">
        <v>911.26666666666677</v>
      </c>
      <c r="E204" s="232">
        <v>893.68333333333351</v>
      </c>
      <c r="F204" s="232">
        <v>879.36666666666679</v>
      </c>
      <c r="G204" s="232">
        <v>861.78333333333353</v>
      </c>
      <c r="H204" s="232">
        <v>925.58333333333348</v>
      </c>
      <c r="I204" s="232">
        <v>943.16666666666674</v>
      </c>
      <c r="J204" s="232">
        <v>957.48333333333346</v>
      </c>
      <c r="K204" s="231">
        <v>928.85</v>
      </c>
      <c r="L204" s="231">
        <v>896.95</v>
      </c>
      <c r="M204" s="231">
        <v>8.5005299999999995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893.65</v>
      </c>
      <c r="D205" s="232">
        <v>894.5333333333333</v>
      </c>
      <c r="E205" s="232">
        <v>889.16666666666663</v>
      </c>
      <c r="F205" s="232">
        <v>884.68333333333328</v>
      </c>
      <c r="G205" s="232">
        <v>879.31666666666661</v>
      </c>
      <c r="H205" s="232">
        <v>899.01666666666665</v>
      </c>
      <c r="I205" s="232">
        <v>904.38333333333344</v>
      </c>
      <c r="J205" s="232">
        <v>908.86666666666667</v>
      </c>
      <c r="K205" s="231">
        <v>899.9</v>
      </c>
      <c r="L205" s="231">
        <v>890.05</v>
      </c>
      <c r="M205" s="231">
        <v>4.8349999999999997E-2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1216.7</v>
      </c>
      <c r="D206" s="232">
        <v>1217.0833333333333</v>
      </c>
      <c r="E206" s="232">
        <v>1210.1666666666665</v>
      </c>
      <c r="F206" s="232">
        <v>1203.6333333333332</v>
      </c>
      <c r="G206" s="232">
        <v>1196.7166666666665</v>
      </c>
      <c r="H206" s="232">
        <v>1223.6166666666666</v>
      </c>
      <c r="I206" s="232">
        <v>1230.5333333333331</v>
      </c>
      <c r="J206" s="232">
        <v>1237.0666666666666</v>
      </c>
      <c r="K206" s="231">
        <v>1224</v>
      </c>
      <c r="L206" s="231">
        <v>1210.55</v>
      </c>
      <c r="M206" s="231">
        <v>2.60195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2520.5500000000002</v>
      </c>
      <c r="D207" s="232">
        <v>2527.35</v>
      </c>
      <c r="E207" s="232">
        <v>2509.6999999999998</v>
      </c>
      <c r="F207" s="232">
        <v>2498.85</v>
      </c>
      <c r="G207" s="232">
        <v>2481.1999999999998</v>
      </c>
      <c r="H207" s="232">
        <v>2538.1999999999998</v>
      </c>
      <c r="I207" s="232">
        <v>2555.8500000000004</v>
      </c>
      <c r="J207" s="232">
        <v>2566.6999999999998</v>
      </c>
      <c r="K207" s="231">
        <v>2545</v>
      </c>
      <c r="L207" s="231">
        <v>2516.5</v>
      </c>
      <c r="M207" s="231">
        <v>2.0327299999999999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306.05</v>
      </c>
      <c r="D208" s="232">
        <v>308.65000000000003</v>
      </c>
      <c r="E208" s="232">
        <v>300.45000000000005</v>
      </c>
      <c r="F208" s="232">
        <v>294.85000000000002</v>
      </c>
      <c r="G208" s="232">
        <v>286.65000000000003</v>
      </c>
      <c r="H208" s="232">
        <v>314.25000000000006</v>
      </c>
      <c r="I208" s="232">
        <v>322.45</v>
      </c>
      <c r="J208" s="232">
        <v>328.05000000000007</v>
      </c>
      <c r="K208" s="231">
        <v>316.85000000000002</v>
      </c>
      <c r="L208" s="231">
        <v>303.05</v>
      </c>
      <c r="M208" s="231">
        <v>1.7676499999999999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431.5</v>
      </c>
      <c r="D209" s="232">
        <v>433.26666666666665</v>
      </c>
      <c r="E209" s="232">
        <v>428.23333333333329</v>
      </c>
      <c r="F209" s="232">
        <v>424.96666666666664</v>
      </c>
      <c r="G209" s="232">
        <v>419.93333333333328</v>
      </c>
      <c r="H209" s="232">
        <v>436.5333333333333</v>
      </c>
      <c r="I209" s="232">
        <v>441.56666666666661</v>
      </c>
      <c r="J209" s="232">
        <v>444.83333333333331</v>
      </c>
      <c r="K209" s="231">
        <v>438.3</v>
      </c>
      <c r="L209" s="231">
        <v>430</v>
      </c>
      <c r="M209" s="231">
        <v>37.614089999999997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1304.25</v>
      </c>
      <c r="D210" s="232">
        <v>1305.5166666666667</v>
      </c>
      <c r="E210" s="232">
        <v>1301.0333333333333</v>
      </c>
      <c r="F210" s="232">
        <v>1297.8166666666666</v>
      </c>
      <c r="G210" s="232">
        <v>1293.3333333333333</v>
      </c>
      <c r="H210" s="232">
        <v>1308.7333333333333</v>
      </c>
      <c r="I210" s="232">
        <v>1313.2166666666665</v>
      </c>
      <c r="J210" s="232">
        <v>1316.4333333333334</v>
      </c>
      <c r="K210" s="231">
        <v>1310</v>
      </c>
      <c r="L210" s="231">
        <v>1302.3</v>
      </c>
      <c r="M210" s="231">
        <v>0.46654000000000001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2622.25</v>
      </c>
      <c r="D211" s="232">
        <v>2618.75</v>
      </c>
      <c r="E211" s="232">
        <v>2583.5</v>
      </c>
      <c r="F211" s="232">
        <v>2544.75</v>
      </c>
      <c r="G211" s="232">
        <v>2509.5</v>
      </c>
      <c r="H211" s="232">
        <v>2657.5</v>
      </c>
      <c r="I211" s="232">
        <v>2692.75</v>
      </c>
      <c r="J211" s="232">
        <v>2731.5</v>
      </c>
      <c r="K211" s="231">
        <v>2654</v>
      </c>
      <c r="L211" s="231">
        <v>2580</v>
      </c>
      <c r="M211" s="231">
        <v>14.95988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103.6</v>
      </c>
      <c r="D212" s="232">
        <v>104.26666666666667</v>
      </c>
      <c r="E212" s="232">
        <v>102.78333333333333</v>
      </c>
      <c r="F212" s="232">
        <v>101.96666666666667</v>
      </c>
      <c r="G212" s="232">
        <v>100.48333333333333</v>
      </c>
      <c r="H212" s="232">
        <v>105.08333333333333</v>
      </c>
      <c r="I212" s="232">
        <v>106.56666666666665</v>
      </c>
      <c r="J212" s="232">
        <v>107.38333333333333</v>
      </c>
      <c r="K212" s="231">
        <v>105.75</v>
      </c>
      <c r="L212" s="231">
        <v>103.45</v>
      </c>
      <c r="M212" s="231">
        <v>27.805099999999999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227.25</v>
      </c>
      <c r="D213" s="232">
        <v>229.06666666666669</v>
      </c>
      <c r="E213" s="232">
        <v>223.68333333333339</v>
      </c>
      <c r="F213" s="232">
        <v>220.1166666666667</v>
      </c>
      <c r="G213" s="232">
        <v>214.73333333333341</v>
      </c>
      <c r="H213" s="232">
        <v>232.63333333333338</v>
      </c>
      <c r="I213" s="232">
        <v>238.01666666666665</v>
      </c>
      <c r="J213" s="232">
        <v>241.58333333333337</v>
      </c>
      <c r="K213" s="231">
        <v>234.45</v>
      </c>
      <c r="L213" s="231">
        <v>225.5</v>
      </c>
      <c r="M213" s="231">
        <v>26.036750000000001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2516.15</v>
      </c>
      <c r="D214" s="232">
        <v>2524.1333333333337</v>
      </c>
      <c r="E214" s="232">
        <v>2504.3166666666675</v>
      </c>
      <c r="F214" s="232">
        <v>2492.483333333334</v>
      </c>
      <c r="G214" s="232">
        <v>2472.6666666666679</v>
      </c>
      <c r="H214" s="232">
        <v>2535.9666666666672</v>
      </c>
      <c r="I214" s="232">
        <v>2555.7833333333338</v>
      </c>
      <c r="J214" s="232">
        <v>2567.6166666666668</v>
      </c>
      <c r="K214" s="231">
        <v>2543.9499999999998</v>
      </c>
      <c r="L214" s="231">
        <v>2512.3000000000002</v>
      </c>
      <c r="M214" s="231">
        <v>8.6279699999999995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321.7</v>
      </c>
      <c r="D215" s="232">
        <v>321.93333333333334</v>
      </c>
      <c r="E215" s="232">
        <v>320.86666666666667</v>
      </c>
      <c r="F215" s="232">
        <v>320.03333333333336</v>
      </c>
      <c r="G215" s="232">
        <v>318.9666666666667</v>
      </c>
      <c r="H215" s="232">
        <v>322.76666666666665</v>
      </c>
      <c r="I215" s="232">
        <v>323.83333333333337</v>
      </c>
      <c r="J215" s="232">
        <v>324.66666666666663</v>
      </c>
      <c r="K215" s="231">
        <v>323</v>
      </c>
      <c r="L215" s="231">
        <v>321.10000000000002</v>
      </c>
      <c r="M215" s="231">
        <v>0.92681000000000002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3050.4</v>
      </c>
      <c r="D216" s="232">
        <v>3038.7666666666664</v>
      </c>
      <c r="E216" s="232">
        <v>3007.6833333333329</v>
      </c>
      <c r="F216" s="232">
        <v>2964.9666666666667</v>
      </c>
      <c r="G216" s="232">
        <v>2933.8833333333332</v>
      </c>
      <c r="H216" s="232">
        <v>3081.4833333333327</v>
      </c>
      <c r="I216" s="232">
        <v>3112.5666666666666</v>
      </c>
      <c r="J216" s="232">
        <v>3155.2833333333324</v>
      </c>
      <c r="K216" s="231">
        <v>3069.85</v>
      </c>
      <c r="L216" s="231">
        <v>2996.05</v>
      </c>
      <c r="M216" s="231">
        <v>0.11271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734.9</v>
      </c>
      <c r="D217" s="232">
        <v>738.9666666666667</v>
      </c>
      <c r="E217" s="232">
        <v>722.83333333333337</v>
      </c>
      <c r="F217" s="232">
        <v>710.76666666666665</v>
      </c>
      <c r="G217" s="232">
        <v>694.63333333333333</v>
      </c>
      <c r="H217" s="232">
        <v>751.03333333333342</v>
      </c>
      <c r="I217" s="232">
        <v>767.16666666666663</v>
      </c>
      <c r="J217" s="232">
        <v>779.23333333333346</v>
      </c>
      <c r="K217" s="231">
        <v>755.1</v>
      </c>
      <c r="L217" s="231">
        <v>726.9</v>
      </c>
      <c r="M217" s="231">
        <v>0.35600999999999999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35991.800000000003</v>
      </c>
      <c r="D218" s="232">
        <v>36282.583333333336</v>
      </c>
      <c r="E218" s="232">
        <v>35612.76666666667</v>
      </c>
      <c r="F218" s="232">
        <v>35233.733333333337</v>
      </c>
      <c r="G218" s="232">
        <v>34563.916666666672</v>
      </c>
      <c r="H218" s="232">
        <v>36661.616666666669</v>
      </c>
      <c r="I218" s="232">
        <v>37331.433333333334</v>
      </c>
      <c r="J218" s="232">
        <v>37710.466666666667</v>
      </c>
      <c r="K218" s="231">
        <v>36952.400000000001</v>
      </c>
      <c r="L218" s="231">
        <v>35903.550000000003</v>
      </c>
      <c r="M218" s="231">
        <v>0.15092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45.15</v>
      </c>
      <c r="D219" s="232">
        <v>45.283333333333331</v>
      </c>
      <c r="E219" s="232">
        <v>44.666666666666664</v>
      </c>
      <c r="F219" s="232">
        <v>44.18333333333333</v>
      </c>
      <c r="G219" s="232">
        <v>43.566666666666663</v>
      </c>
      <c r="H219" s="232">
        <v>45.766666666666666</v>
      </c>
      <c r="I219" s="232">
        <v>46.38333333333334</v>
      </c>
      <c r="J219" s="232">
        <v>46.866666666666667</v>
      </c>
      <c r="K219" s="231">
        <v>45.9</v>
      </c>
      <c r="L219" s="231">
        <v>44.8</v>
      </c>
      <c r="M219" s="231">
        <v>16.181629999999998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2666.4</v>
      </c>
      <c r="D220" s="232">
        <v>2668.5</v>
      </c>
      <c r="E220" s="232">
        <v>2647.1</v>
      </c>
      <c r="F220" s="232">
        <v>2627.7999999999997</v>
      </c>
      <c r="G220" s="232">
        <v>2606.3999999999996</v>
      </c>
      <c r="H220" s="232">
        <v>2687.8</v>
      </c>
      <c r="I220" s="232">
        <v>2709.2</v>
      </c>
      <c r="J220" s="232">
        <v>2728.5000000000005</v>
      </c>
      <c r="K220" s="231">
        <v>2689.9</v>
      </c>
      <c r="L220" s="231">
        <v>2649.2</v>
      </c>
      <c r="M220" s="231">
        <v>27.786300000000001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854.2</v>
      </c>
      <c r="D221" s="232">
        <v>853.5</v>
      </c>
      <c r="E221" s="232">
        <v>847.55</v>
      </c>
      <c r="F221" s="232">
        <v>840.9</v>
      </c>
      <c r="G221" s="232">
        <v>834.94999999999993</v>
      </c>
      <c r="H221" s="232">
        <v>860.15</v>
      </c>
      <c r="I221" s="232">
        <v>866.1</v>
      </c>
      <c r="J221" s="232">
        <v>872.75</v>
      </c>
      <c r="K221" s="231">
        <v>859.45</v>
      </c>
      <c r="L221" s="231">
        <v>846.85</v>
      </c>
      <c r="M221" s="231">
        <v>117.04445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1100.1500000000001</v>
      </c>
      <c r="D222" s="232">
        <v>1105.5833333333333</v>
      </c>
      <c r="E222" s="232">
        <v>1090.8166666666666</v>
      </c>
      <c r="F222" s="232">
        <v>1081.4833333333333</v>
      </c>
      <c r="G222" s="232">
        <v>1066.7166666666667</v>
      </c>
      <c r="H222" s="232">
        <v>1114.9166666666665</v>
      </c>
      <c r="I222" s="232">
        <v>1129.6833333333334</v>
      </c>
      <c r="J222" s="232">
        <v>1139.0166666666664</v>
      </c>
      <c r="K222" s="231">
        <v>1120.3499999999999</v>
      </c>
      <c r="L222" s="231">
        <v>1096.25</v>
      </c>
      <c r="M222" s="231">
        <v>5.3644600000000002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418.45</v>
      </c>
      <c r="D223" s="232">
        <v>419.3</v>
      </c>
      <c r="E223" s="232">
        <v>415.65000000000003</v>
      </c>
      <c r="F223" s="232">
        <v>412.85</v>
      </c>
      <c r="G223" s="232">
        <v>409.20000000000005</v>
      </c>
      <c r="H223" s="232">
        <v>422.1</v>
      </c>
      <c r="I223" s="232">
        <v>425.75</v>
      </c>
      <c r="J223" s="232">
        <v>428.55</v>
      </c>
      <c r="K223" s="231">
        <v>422.95</v>
      </c>
      <c r="L223" s="231">
        <v>416.5</v>
      </c>
      <c r="M223" s="231">
        <v>5.8937799999999996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478.7</v>
      </c>
      <c r="D224" s="232">
        <v>476.56666666666666</v>
      </c>
      <c r="E224" s="232">
        <v>471.83333333333331</v>
      </c>
      <c r="F224" s="232">
        <v>464.96666666666664</v>
      </c>
      <c r="G224" s="232">
        <v>460.23333333333329</v>
      </c>
      <c r="H224" s="232">
        <v>483.43333333333334</v>
      </c>
      <c r="I224" s="232">
        <v>488.16666666666669</v>
      </c>
      <c r="J224" s="232">
        <v>495.03333333333336</v>
      </c>
      <c r="K224" s="231">
        <v>481.3</v>
      </c>
      <c r="L224" s="231">
        <v>469.7</v>
      </c>
      <c r="M224" s="231">
        <v>1.37361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50.25</v>
      </c>
      <c r="D225" s="232">
        <v>50.15</v>
      </c>
      <c r="E225" s="232">
        <v>49.4</v>
      </c>
      <c r="F225" s="232">
        <v>48.55</v>
      </c>
      <c r="G225" s="232">
        <v>47.8</v>
      </c>
      <c r="H225" s="232">
        <v>51</v>
      </c>
      <c r="I225" s="232">
        <v>51.75</v>
      </c>
      <c r="J225" s="232">
        <v>52.6</v>
      </c>
      <c r="K225" s="231">
        <v>50.9</v>
      </c>
      <c r="L225" s="231">
        <v>49.3</v>
      </c>
      <c r="M225" s="231">
        <v>67.530810000000002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54.6</v>
      </c>
      <c r="D226" s="232">
        <v>54.633333333333326</v>
      </c>
      <c r="E226" s="232">
        <v>54.016666666666652</v>
      </c>
      <c r="F226" s="232">
        <v>53.433333333333323</v>
      </c>
      <c r="G226" s="232">
        <v>52.816666666666649</v>
      </c>
      <c r="H226" s="232">
        <v>55.216666666666654</v>
      </c>
      <c r="I226" s="232">
        <v>55.833333333333329</v>
      </c>
      <c r="J226" s="232">
        <v>56.416666666666657</v>
      </c>
      <c r="K226" s="231">
        <v>55.25</v>
      </c>
      <c r="L226" s="231">
        <v>54.05</v>
      </c>
      <c r="M226" s="231">
        <v>242.68699000000001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75.05</v>
      </c>
      <c r="D227" s="232">
        <v>75.683333333333323</v>
      </c>
      <c r="E227" s="232">
        <v>74.016666666666652</v>
      </c>
      <c r="F227" s="232">
        <v>72.983333333333334</v>
      </c>
      <c r="G227" s="232">
        <v>71.316666666666663</v>
      </c>
      <c r="H227" s="232">
        <v>76.71666666666664</v>
      </c>
      <c r="I227" s="232">
        <v>78.383333333333297</v>
      </c>
      <c r="J227" s="232">
        <v>79.416666666666629</v>
      </c>
      <c r="K227" s="231">
        <v>77.349999999999994</v>
      </c>
      <c r="L227" s="231">
        <v>74.650000000000006</v>
      </c>
      <c r="M227" s="231">
        <v>72.251829999999998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832.9</v>
      </c>
      <c r="D228" s="232">
        <v>833.63333333333333</v>
      </c>
      <c r="E228" s="232">
        <v>829.26666666666665</v>
      </c>
      <c r="F228" s="232">
        <v>825.63333333333333</v>
      </c>
      <c r="G228" s="232">
        <v>821.26666666666665</v>
      </c>
      <c r="H228" s="232">
        <v>837.26666666666665</v>
      </c>
      <c r="I228" s="232">
        <v>841.63333333333321</v>
      </c>
      <c r="J228" s="232">
        <v>845.26666666666665</v>
      </c>
      <c r="K228" s="231">
        <v>838</v>
      </c>
      <c r="L228" s="231">
        <v>830</v>
      </c>
      <c r="M228" s="231">
        <v>4.4350000000000001E-2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439.55</v>
      </c>
      <c r="D229" s="232">
        <v>443.65000000000003</v>
      </c>
      <c r="E229" s="232">
        <v>432.15000000000009</v>
      </c>
      <c r="F229" s="232">
        <v>424.75000000000006</v>
      </c>
      <c r="G229" s="232">
        <v>413.25000000000011</v>
      </c>
      <c r="H229" s="232">
        <v>451.05000000000007</v>
      </c>
      <c r="I229" s="232">
        <v>462.54999999999995</v>
      </c>
      <c r="J229" s="232">
        <v>469.95000000000005</v>
      </c>
      <c r="K229" s="231">
        <v>455.15</v>
      </c>
      <c r="L229" s="231">
        <v>436.25</v>
      </c>
      <c r="M229" s="231">
        <v>2.5830600000000001</v>
      </c>
      <c r="N229" s="1"/>
      <c r="O229" s="1"/>
    </row>
    <row r="230" spans="1:15" ht="12.75" customHeight="1">
      <c r="A230" s="30">
        <v>220</v>
      </c>
      <c r="B230" s="217" t="s">
        <v>891</v>
      </c>
      <c r="C230" s="231">
        <v>1812.95</v>
      </c>
      <c r="D230" s="232">
        <v>1818.2833333333335</v>
      </c>
      <c r="E230" s="232">
        <v>1787.666666666667</v>
      </c>
      <c r="F230" s="232">
        <v>1762.3833333333334</v>
      </c>
      <c r="G230" s="232">
        <v>1731.7666666666669</v>
      </c>
      <c r="H230" s="232">
        <v>1843.5666666666671</v>
      </c>
      <c r="I230" s="232">
        <v>1874.1833333333334</v>
      </c>
      <c r="J230" s="232">
        <v>1899.4666666666672</v>
      </c>
      <c r="K230" s="231">
        <v>1848.9</v>
      </c>
      <c r="L230" s="231">
        <v>1793</v>
      </c>
      <c r="M230" s="231">
        <v>0.37579000000000001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297.45</v>
      </c>
      <c r="D231" s="232">
        <v>293.23333333333335</v>
      </c>
      <c r="E231" s="232">
        <v>285.4666666666667</v>
      </c>
      <c r="F231" s="232">
        <v>273.48333333333335</v>
      </c>
      <c r="G231" s="232">
        <v>265.7166666666667</v>
      </c>
      <c r="H231" s="232">
        <v>305.2166666666667</v>
      </c>
      <c r="I231" s="232">
        <v>312.98333333333335</v>
      </c>
      <c r="J231" s="232">
        <v>324.9666666666667</v>
      </c>
      <c r="K231" s="231">
        <v>301</v>
      </c>
      <c r="L231" s="231">
        <v>281.25</v>
      </c>
      <c r="M231" s="231">
        <v>58.405520000000003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382.25</v>
      </c>
      <c r="D232" s="232">
        <v>383.2833333333333</v>
      </c>
      <c r="E232" s="232">
        <v>380.66666666666663</v>
      </c>
      <c r="F232" s="232">
        <v>379.08333333333331</v>
      </c>
      <c r="G232" s="232">
        <v>376.46666666666664</v>
      </c>
      <c r="H232" s="232">
        <v>384.86666666666662</v>
      </c>
      <c r="I232" s="232">
        <v>387.48333333333329</v>
      </c>
      <c r="J232" s="232">
        <v>389.06666666666661</v>
      </c>
      <c r="K232" s="231">
        <v>385.9</v>
      </c>
      <c r="L232" s="231">
        <v>381.7</v>
      </c>
      <c r="M232" s="231">
        <v>82.595740000000006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97.15</v>
      </c>
      <c r="D233" s="232">
        <v>97.399999999999991</v>
      </c>
      <c r="E233" s="232">
        <v>96.299999999999983</v>
      </c>
      <c r="F233" s="232">
        <v>95.449999999999989</v>
      </c>
      <c r="G233" s="232">
        <v>94.34999999999998</v>
      </c>
      <c r="H233" s="232">
        <v>98.249999999999986</v>
      </c>
      <c r="I233" s="232">
        <v>99.34999999999998</v>
      </c>
      <c r="J233" s="232">
        <v>100.19999999999999</v>
      </c>
      <c r="K233" s="231">
        <v>98.5</v>
      </c>
      <c r="L233" s="231">
        <v>96.55</v>
      </c>
      <c r="M233" s="231">
        <v>1.6123400000000001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197.9</v>
      </c>
      <c r="D234" s="232">
        <v>198.73333333333335</v>
      </c>
      <c r="E234" s="232">
        <v>196.3666666666667</v>
      </c>
      <c r="F234" s="232">
        <v>194.83333333333334</v>
      </c>
      <c r="G234" s="232">
        <v>192.4666666666667</v>
      </c>
      <c r="H234" s="232">
        <v>200.26666666666671</v>
      </c>
      <c r="I234" s="232">
        <v>202.63333333333338</v>
      </c>
      <c r="J234" s="232">
        <v>204.16666666666671</v>
      </c>
      <c r="K234" s="231">
        <v>201.1</v>
      </c>
      <c r="L234" s="231">
        <v>197.2</v>
      </c>
      <c r="M234" s="231">
        <v>21.586639999999999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111.25</v>
      </c>
      <c r="D235" s="232">
        <v>111.13333333333333</v>
      </c>
      <c r="E235" s="232">
        <v>109.76666666666665</v>
      </c>
      <c r="F235" s="232">
        <v>108.28333333333333</v>
      </c>
      <c r="G235" s="232">
        <v>106.91666666666666</v>
      </c>
      <c r="H235" s="232">
        <v>112.61666666666665</v>
      </c>
      <c r="I235" s="232">
        <v>113.98333333333332</v>
      </c>
      <c r="J235" s="232">
        <v>115.46666666666664</v>
      </c>
      <c r="K235" s="231">
        <v>112.5</v>
      </c>
      <c r="L235" s="231">
        <v>109.65</v>
      </c>
      <c r="M235" s="231">
        <v>99.804379999999995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54.25</v>
      </c>
      <c r="D236" s="232">
        <v>53.983333333333327</v>
      </c>
      <c r="E236" s="232">
        <v>53.016666666666652</v>
      </c>
      <c r="F236" s="232">
        <v>51.783333333333324</v>
      </c>
      <c r="G236" s="232">
        <v>50.816666666666649</v>
      </c>
      <c r="H236" s="232">
        <v>55.216666666666654</v>
      </c>
      <c r="I236" s="232">
        <v>56.183333333333337</v>
      </c>
      <c r="J236" s="232">
        <v>57.416666666666657</v>
      </c>
      <c r="K236" s="231">
        <v>54.95</v>
      </c>
      <c r="L236" s="231">
        <v>52.75</v>
      </c>
      <c r="M236" s="231">
        <v>60.687089999999998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4760.3500000000004</v>
      </c>
      <c r="D237" s="232">
        <v>4771.1333333333341</v>
      </c>
      <c r="E237" s="232">
        <v>4732.2666666666682</v>
      </c>
      <c r="F237" s="232">
        <v>4704.1833333333343</v>
      </c>
      <c r="G237" s="232">
        <v>4665.3166666666684</v>
      </c>
      <c r="H237" s="232">
        <v>4799.2166666666681</v>
      </c>
      <c r="I237" s="232">
        <v>4838.0833333333348</v>
      </c>
      <c r="J237" s="232">
        <v>4866.1666666666679</v>
      </c>
      <c r="K237" s="231">
        <v>4810</v>
      </c>
      <c r="L237" s="231">
        <v>4743.05</v>
      </c>
      <c r="M237" s="231">
        <v>0.53517999999999999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285.35000000000002</v>
      </c>
      <c r="D238" s="232">
        <v>285.40000000000003</v>
      </c>
      <c r="E238" s="232">
        <v>282.25000000000006</v>
      </c>
      <c r="F238" s="232">
        <v>279.15000000000003</v>
      </c>
      <c r="G238" s="232">
        <v>276.00000000000006</v>
      </c>
      <c r="H238" s="232">
        <v>288.50000000000006</v>
      </c>
      <c r="I238" s="232">
        <v>291.65000000000003</v>
      </c>
      <c r="J238" s="232">
        <v>294.75000000000006</v>
      </c>
      <c r="K238" s="231">
        <v>288.55</v>
      </c>
      <c r="L238" s="231">
        <v>282.3</v>
      </c>
      <c r="M238" s="231">
        <v>5.2242300000000004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144.05000000000001</v>
      </c>
      <c r="D239" s="232">
        <v>142.63333333333335</v>
      </c>
      <c r="E239" s="232">
        <v>139.6166666666667</v>
      </c>
      <c r="F239" s="232">
        <v>135.18333333333334</v>
      </c>
      <c r="G239" s="232">
        <v>132.16666666666669</v>
      </c>
      <c r="H239" s="232">
        <v>147.06666666666672</v>
      </c>
      <c r="I239" s="232">
        <v>150.08333333333337</v>
      </c>
      <c r="J239" s="232">
        <v>154.51666666666674</v>
      </c>
      <c r="K239" s="231">
        <v>145.65</v>
      </c>
      <c r="L239" s="231">
        <v>138.19999999999999</v>
      </c>
      <c r="M239" s="231">
        <v>166.77715000000001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309.85000000000002</v>
      </c>
      <c r="D240" s="232">
        <v>311.75</v>
      </c>
      <c r="E240" s="232">
        <v>306.8</v>
      </c>
      <c r="F240" s="232">
        <v>303.75</v>
      </c>
      <c r="G240" s="232">
        <v>298.8</v>
      </c>
      <c r="H240" s="232">
        <v>314.8</v>
      </c>
      <c r="I240" s="232">
        <v>319.75000000000006</v>
      </c>
      <c r="J240" s="232">
        <v>322.8</v>
      </c>
      <c r="K240" s="231">
        <v>316.7</v>
      </c>
      <c r="L240" s="231">
        <v>308.7</v>
      </c>
      <c r="M240" s="231">
        <v>21.784970000000001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79.2</v>
      </c>
      <c r="D241" s="232">
        <v>79.483333333333334</v>
      </c>
      <c r="E241" s="232">
        <v>78.716666666666669</v>
      </c>
      <c r="F241" s="232">
        <v>78.233333333333334</v>
      </c>
      <c r="G241" s="232">
        <v>77.466666666666669</v>
      </c>
      <c r="H241" s="232">
        <v>79.966666666666669</v>
      </c>
      <c r="I241" s="232">
        <v>80.733333333333348</v>
      </c>
      <c r="J241" s="232">
        <v>81.216666666666669</v>
      </c>
      <c r="K241" s="231">
        <v>80.25</v>
      </c>
      <c r="L241" s="231">
        <v>79</v>
      </c>
      <c r="M241" s="231">
        <v>46.33296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24.75</v>
      </c>
      <c r="D242" s="232">
        <v>24.850000000000005</v>
      </c>
      <c r="E242" s="232">
        <v>24.500000000000011</v>
      </c>
      <c r="F242" s="232">
        <v>24.250000000000007</v>
      </c>
      <c r="G242" s="232">
        <v>23.900000000000013</v>
      </c>
      <c r="H242" s="232">
        <v>25.100000000000009</v>
      </c>
      <c r="I242" s="232">
        <v>25.450000000000003</v>
      </c>
      <c r="J242" s="232">
        <v>25.700000000000006</v>
      </c>
      <c r="K242" s="231">
        <v>25.2</v>
      </c>
      <c r="L242" s="231">
        <v>24.6</v>
      </c>
      <c r="M242" s="231">
        <v>103.02155999999999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642.54999999999995</v>
      </c>
      <c r="D243" s="232">
        <v>643</v>
      </c>
      <c r="E243" s="232">
        <v>638.54999999999995</v>
      </c>
      <c r="F243" s="232">
        <v>634.54999999999995</v>
      </c>
      <c r="G243" s="232">
        <v>630.09999999999991</v>
      </c>
      <c r="H243" s="232">
        <v>647</v>
      </c>
      <c r="I243" s="232">
        <v>651.45000000000005</v>
      </c>
      <c r="J243" s="232">
        <v>655.45</v>
      </c>
      <c r="K243" s="231">
        <v>647.45000000000005</v>
      </c>
      <c r="L243" s="231">
        <v>639</v>
      </c>
      <c r="M243" s="231">
        <v>8.1086200000000002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28.25</v>
      </c>
      <c r="D244" s="232">
        <v>28.333333333333332</v>
      </c>
      <c r="E244" s="232">
        <v>28.066666666666663</v>
      </c>
      <c r="F244" s="232">
        <v>27.883333333333329</v>
      </c>
      <c r="G244" s="232">
        <v>27.61666666666666</v>
      </c>
      <c r="H244" s="232">
        <v>28.516666666666666</v>
      </c>
      <c r="I244" s="232">
        <v>28.783333333333339</v>
      </c>
      <c r="J244" s="232">
        <v>28.966666666666669</v>
      </c>
      <c r="K244" s="231">
        <v>28.6</v>
      </c>
      <c r="L244" s="231">
        <v>28.15</v>
      </c>
      <c r="M244" s="231">
        <v>112.87304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1056.95</v>
      </c>
      <c r="D245" s="232">
        <v>1053.4166666666667</v>
      </c>
      <c r="E245" s="232">
        <v>1026.8833333333334</v>
      </c>
      <c r="F245" s="232">
        <v>996.81666666666672</v>
      </c>
      <c r="G245" s="232">
        <v>970.28333333333342</v>
      </c>
      <c r="H245" s="232">
        <v>1083.4833333333336</v>
      </c>
      <c r="I245" s="232">
        <v>1110.0166666666669</v>
      </c>
      <c r="J245" s="232">
        <v>1140.0833333333335</v>
      </c>
      <c r="K245" s="231">
        <v>1079.95</v>
      </c>
      <c r="L245" s="231">
        <v>1023.35</v>
      </c>
      <c r="M245" s="231">
        <v>1.84893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368.25</v>
      </c>
      <c r="D246" s="232">
        <v>369.2</v>
      </c>
      <c r="E246" s="232">
        <v>363.34999999999997</v>
      </c>
      <c r="F246" s="232">
        <v>358.45</v>
      </c>
      <c r="G246" s="232">
        <v>352.59999999999997</v>
      </c>
      <c r="H246" s="232">
        <v>374.09999999999997</v>
      </c>
      <c r="I246" s="232">
        <v>379.95</v>
      </c>
      <c r="J246" s="232">
        <v>384.84999999999997</v>
      </c>
      <c r="K246" s="231">
        <v>375.05</v>
      </c>
      <c r="L246" s="231">
        <v>364.3</v>
      </c>
      <c r="M246" s="231">
        <v>0.75668000000000002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437.05</v>
      </c>
      <c r="D247" s="232">
        <v>439.61666666666673</v>
      </c>
      <c r="E247" s="232">
        <v>431.88333333333344</v>
      </c>
      <c r="F247" s="232">
        <v>426.7166666666667</v>
      </c>
      <c r="G247" s="232">
        <v>418.98333333333341</v>
      </c>
      <c r="H247" s="232">
        <v>444.78333333333347</v>
      </c>
      <c r="I247" s="232">
        <v>452.51666666666671</v>
      </c>
      <c r="J247" s="232">
        <v>457.68333333333351</v>
      </c>
      <c r="K247" s="231">
        <v>447.35</v>
      </c>
      <c r="L247" s="231">
        <v>434.45</v>
      </c>
      <c r="M247" s="231">
        <v>30.791460000000001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164.1</v>
      </c>
      <c r="D248" s="232">
        <v>165.28333333333333</v>
      </c>
      <c r="E248" s="232">
        <v>162.16666666666666</v>
      </c>
      <c r="F248" s="232">
        <v>160.23333333333332</v>
      </c>
      <c r="G248" s="232">
        <v>157.11666666666665</v>
      </c>
      <c r="H248" s="232">
        <v>167.21666666666667</v>
      </c>
      <c r="I248" s="232">
        <v>170.33333333333334</v>
      </c>
      <c r="J248" s="232">
        <v>172.26666666666668</v>
      </c>
      <c r="K248" s="231">
        <v>168.4</v>
      </c>
      <c r="L248" s="231">
        <v>163.35</v>
      </c>
      <c r="M248" s="231">
        <v>58.83164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1101.75</v>
      </c>
      <c r="D249" s="232">
        <v>1103.3</v>
      </c>
      <c r="E249" s="232">
        <v>1094.4499999999998</v>
      </c>
      <c r="F249" s="232">
        <v>1087.1499999999999</v>
      </c>
      <c r="G249" s="232">
        <v>1078.2999999999997</v>
      </c>
      <c r="H249" s="232">
        <v>1110.5999999999999</v>
      </c>
      <c r="I249" s="232">
        <v>1119.4499999999998</v>
      </c>
      <c r="J249" s="232">
        <v>1126.75</v>
      </c>
      <c r="K249" s="231">
        <v>1112.1500000000001</v>
      </c>
      <c r="L249" s="231">
        <v>1096</v>
      </c>
      <c r="M249" s="231">
        <v>17.67689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15.7</v>
      </c>
      <c r="D250" s="232">
        <v>15.683333333333332</v>
      </c>
      <c r="E250" s="232">
        <v>15.516666666666664</v>
      </c>
      <c r="F250" s="232">
        <v>15.333333333333332</v>
      </c>
      <c r="G250" s="232">
        <v>15.166666666666664</v>
      </c>
      <c r="H250" s="232">
        <v>15.866666666666664</v>
      </c>
      <c r="I250" s="232">
        <v>16.033333333333331</v>
      </c>
      <c r="J250" s="232">
        <v>16.216666666666661</v>
      </c>
      <c r="K250" s="231">
        <v>15.85</v>
      </c>
      <c r="L250" s="231">
        <v>15.5</v>
      </c>
      <c r="M250" s="231">
        <v>239.20232999999999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3574.65</v>
      </c>
      <c r="D251" s="232">
        <v>3558.2166666666667</v>
      </c>
      <c r="E251" s="232">
        <v>3516.4333333333334</v>
      </c>
      <c r="F251" s="232">
        <v>3458.2166666666667</v>
      </c>
      <c r="G251" s="232">
        <v>3416.4333333333334</v>
      </c>
      <c r="H251" s="232">
        <v>3616.4333333333334</v>
      </c>
      <c r="I251" s="232">
        <v>3658.2166666666672</v>
      </c>
      <c r="J251" s="232">
        <v>3716.4333333333334</v>
      </c>
      <c r="K251" s="231">
        <v>3600</v>
      </c>
      <c r="L251" s="231">
        <v>3500</v>
      </c>
      <c r="M251" s="231">
        <v>2.8700299999999999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1579.5</v>
      </c>
      <c r="D252" s="232">
        <v>1585.7166666666665</v>
      </c>
      <c r="E252" s="232">
        <v>1569.7833333333328</v>
      </c>
      <c r="F252" s="232">
        <v>1560.0666666666664</v>
      </c>
      <c r="G252" s="232">
        <v>1544.1333333333328</v>
      </c>
      <c r="H252" s="232">
        <v>1595.4333333333329</v>
      </c>
      <c r="I252" s="232">
        <v>1611.3666666666668</v>
      </c>
      <c r="J252" s="232">
        <v>1621.083333333333</v>
      </c>
      <c r="K252" s="231">
        <v>1601.65</v>
      </c>
      <c r="L252" s="231">
        <v>1576</v>
      </c>
      <c r="M252" s="231">
        <v>27.232880000000002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464.85</v>
      </c>
      <c r="D254" s="232">
        <v>466.7166666666667</v>
      </c>
      <c r="E254" s="232">
        <v>460.33333333333337</v>
      </c>
      <c r="F254" s="232">
        <v>455.81666666666666</v>
      </c>
      <c r="G254" s="232">
        <v>449.43333333333334</v>
      </c>
      <c r="H254" s="232">
        <v>471.23333333333341</v>
      </c>
      <c r="I254" s="232">
        <v>477.61666666666673</v>
      </c>
      <c r="J254" s="232">
        <v>482.13333333333344</v>
      </c>
      <c r="K254" s="231">
        <v>473.1</v>
      </c>
      <c r="L254" s="231">
        <v>462.2</v>
      </c>
      <c r="M254" s="231">
        <v>3.4688500000000002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1853.15</v>
      </c>
      <c r="D255" s="232">
        <v>1866.3333333333333</v>
      </c>
      <c r="E255" s="232">
        <v>1834.8166666666666</v>
      </c>
      <c r="F255" s="232">
        <v>1816.4833333333333</v>
      </c>
      <c r="G255" s="232">
        <v>1784.9666666666667</v>
      </c>
      <c r="H255" s="232">
        <v>1884.6666666666665</v>
      </c>
      <c r="I255" s="232">
        <v>1916.1833333333334</v>
      </c>
      <c r="J255" s="232">
        <v>1934.5166666666664</v>
      </c>
      <c r="K255" s="231">
        <v>1897.85</v>
      </c>
      <c r="L255" s="231">
        <v>1848</v>
      </c>
      <c r="M255" s="231">
        <v>10.02468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813.6</v>
      </c>
      <c r="D256" s="232">
        <v>820.11666666666667</v>
      </c>
      <c r="E256" s="232">
        <v>806.23333333333335</v>
      </c>
      <c r="F256" s="232">
        <v>798.86666666666667</v>
      </c>
      <c r="G256" s="232">
        <v>784.98333333333335</v>
      </c>
      <c r="H256" s="232">
        <v>827.48333333333335</v>
      </c>
      <c r="I256" s="232">
        <v>841.36666666666679</v>
      </c>
      <c r="J256" s="232">
        <v>848.73333333333335</v>
      </c>
      <c r="K256" s="231">
        <v>834</v>
      </c>
      <c r="L256" s="231">
        <v>812.75</v>
      </c>
      <c r="M256" s="231">
        <v>5.1883499999999998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1957.7</v>
      </c>
      <c r="D257" s="232">
        <v>1956.4333333333334</v>
      </c>
      <c r="E257" s="232">
        <v>1942.2666666666669</v>
      </c>
      <c r="F257" s="232">
        <v>1926.8333333333335</v>
      </c>
      <c r="G257" s="232">
        <v>1912.666666666667</v>
      </c>
      <c r="H257" s="232">
        <v>1971.8666666666668</v>
      </c>
      <c r="I257" s="232">
        <v>1986.0333333333333</v>
      </c>
      <c r="J257" s="232">
        <v>2001.4666666666667</v>
      </c>
      <c r="K257" s="231">
        <v>1970.6</v>
      </c>
      <c r="L257" s="231">
        <v>1941</v>
      </c>
      <c r="M257" s="231">
        <v>0.15062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2869.3</v>
      </c>
      <c r="D258" s="232">
        <v>2898.4333333333329</v>
      </c>
      <c r="E258" s="232">
        <v>2826.8666666666659</v>
      </c>
      <c r="F258" s="232">
        <v>2784.4333333333329</v>
      </c>
      <c r="G258" s="232">
        <v>2712.8666666666659</v>
      </c>
      <c r="H258" s="232">
        <v>2940.8666666666659</v>
      </c>
      <c r="I258" s="232">
        <v>3012.4333333333325</v>
      </c>
      <c r="J258" s="232">
        <v>3054.8666666666659</v>
      </c>
      <c r="K258" s="231">
        <v>2970</v>
      </c>
      <c r="L258" s="231">
        <v>2856</v>
      </c>
      <c r="M258" s="231">
        <v>1.8168299999999999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575.5</v>
      </c>
      <c r="D259" s="232">
        <v>579.76666666666665</v>
      </c>
      <c r="E259" s="232">
        <v>568.5333333333333</v>
      </c>
      <c r="F259" s="232">
        <v>561.56666666666661</v>
      </c>
      <c r="G259" s="232">
        <v>550.33333333333326</v>
      </c>
      <c r="H259" s="232">
        <v>586.73333333333335</v>
      </c>
      <c r="I259" s="232">
        <v>597.9666666666667</v>
      </c>
      <c r="J259" s="232">
        <v>604.93333333333339</v>
      </c>
      <c r="K259" s="231">
        <v>591</v>
      </c>
      <c r="L259" s="231">
        <v>572.79999999999995</v>
      </c>
      <c r="M259" s="231">
        <v>5.5321400000000001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748</v>
      </c>
      <c r="D260" s="232">
        <v>752.98333333333323</v>
      </c>
      <c r="E260" s="232">
        <v>736.31666666666649</v>
      </c>
      <c r="F260" s="232">
        <v>724.63333333333321</v>
      </c>
      <c r="G260" s="232">
        <v>707.96666666666647</v>
      </c>
      <c r="H260" s="232">
        <v>764.66666666666652</v>
      </c>
      <c r="I260" s="232">
        <v>781.33333333333326</v>
      </c>
      <c r="J260" s="232">
        <v>793.01666666666654</v>
      </c>
      <c r="K260" s="231">
        <v>769.65</v>
      </c>
      <c r="L260" s="231">
        <v>741.3</v>
      </c>
      <c r="M260" s="231">
        <v>2.1502699999999999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394.35</v>
      </c>
      <c r="D261" s="232">
        <v>395.43333333333334</v>
      </c>
      <c r="E261" s="232">
        <v>391.91666666666669</v>
      </c>
      <c r="F261" s="232">
        <v>389.48333333333335</v>
      </c>
      <c r="G261" s="232">
        <v>385.9666666666667</v>
      </c>
      <c r="H261" s="232">
        <v>397.86666666666667</v>
      </c>
      <c r="I261" s="232">
        <v>401.38333333333333</v>
      </c>
      <c r="J261" s="232">
        <v>403.81666666666666</v>
      </c>
      <c r="K261" s="231">
        <v>398.95</v>
      </c>
      <c r="L261" s="231">
        <v>393</v>
      </c>
      <c r="M261" s="231">
        <v>3.01424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63.85</v>
      </c>
      <c r="D262" s="232">
        <v>63.9</v>
      </c>
      <c r="E262" s="232">
        <v>63.2</v>
      </c>
      <c r="F262" s="232">
        <v>62.550000000000004</v>
      </c>
      <c r="G262" s="232">
        <v>61.850000000000009</v>
      </c>
      <c r="H262" s="232">
        <v>64.55</v>
      </c>
      <c r="I262" s="232">
        <v>65.25</v>
      </c>
      <c r="J262" s="232">
        <v>65.899999999999991</v>
      </c>
      <c r="K262" s="231">
        <v>64.599999999999994</v>
      </c>
      <c r="L262" s="231">
        <v>63.25</v>
      </c>
      <c r="M262" s="231">
        <v>7.0956599999999996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223.55</v>
      </c>
      <c r="D263" s="232">
        <v>224.85</v>
      </c>
      <c r="E263" s="232">
        <v>218.7</v>
      </c>
      <c r="F263" s="232">
        <v>213.85</v>
      </c>
      <c r="G263" s="232">
        <v>207.7</v>
      </c>
      <c r="H263" s="232">
        <v>229.7</v>
      </c>
      <c r="I263" s="232">
        <v>235.85000000000002</v>
      </c>
      <c r="J263" s="232">
        <v>240.7</v>
      </c>
      <c r="K263" s="231">
        <v>231</v>
      </c>
      <c r="L263" s="231">
        <v>220</v>
      </c>
      <c r="M263" s="231">
        <v>10.58169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720.1</v>
      </c>
      <c r="D264" s="232">
        <v>724.46666666666658</v>
      </c>
      <c r="E264" s="232">
        <v>712.93333333333317</v>
      </c>
      <c r="F264" s="232">
        <v>705.76666666666654</v>
      </c>
      <c r="G264" s="232">
        <v>694.23333333333312</v>
      </c>
      <c r="H264" s="232">
        <v>731.63333333333321</v>
      </c>
      <c r="I264" s="232">
        <v>743.16666666666674</v>
      </c>
      <c r="J264" s="232">
        <v>750.33333333333326</v>
      </c>
      <c r="K264" s="231">
        <v>736</v>
      </c>
      <c r="L264" s="231">
        <v>717.3</v>
      </c>
      <c r="M264" s="231">
        <v>17.490169999999999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101.75</v>
      </c>
      <c r="D265" s="232">
        <v>102.06666666666666</v>
      </c>
      <c r="E265" s="232">
        <v>101.23333333333332</v>
      </c>
      <c r="F265" s="232">
        <v>100.71666666666665</v>
      </c>
      <c r="G265" s="232">
        <v>99.883333333333312</v>
      </c>
      <c r="H265" s="232">
        <v>102.58333333333333</v>
      </c>
      <c r="I265" s="232">
        <v>103.41666666666667</v>
      </c>
      <c r="J265" s="232">
        <v>103.93333333333334</v>
      </c>
      <c r="K265" s="231">
        <v>102.9</v>
      </c>
      <c r="L265" s="231">
        <v>101.55</v>
      </c>
      <c r="M265" s="231">
        <v>1.6353599999999999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273.14999999999998</v>
      </c>
      <c r="D266" s="232">
        <v>270.88333333333333</v>
      </c>
      <c r="E266" s="232">
        <v>267.36666666666667</v>
      </c>
      <c r="F266" s="232">
        <v>261.58333333333337</v>
      </c>
      <c r="G266" s="232">
        <v>258.06666666666672</v>
      </c>
      <c r="H266" s="232">
        <v>276.66666666666663</v>
      </c>
      <c r="I266" s="232">
        <v>280.18333333333328</v>
      </c>
      <c r="J266" s="232">
        <v>285.96666666666658</v>
      </c>
      <c r="K266" s="231">
        <v>274.39999999999998</v>
      </c>
      <c r="L266" s="231">
        <v>265.10000000000002</v>
      </c>
      <c r="M266" s="231">
        <v>8.56189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589.29999999999995</v>
      </c>
      <c r="D267" s="232">
        <v>594.41666666666663</v>
      </c>
      <c r="E267" s="232">
        <v>580.93333333333328</v>
      </c>
      <c r="F267" s="232">
        <v>572.56666666666661</v>
      </c>
      <c r="G267" s="232">
        <v>559.08333333333326</v>
      </c>
      <c r="H267" s="232">
        <v>602.7833333333333</v>
      </c>
      <c r="I267" s="232">
        <v>616.26666666666665</v>
      </c>
      <c r="J267" s="232">
        <v>624.63333333333333</v>
      </c>
      <c r="K267" s="231">
        <v>607.9</v>
      </c>
      <c r="L267" s="231">
        <v>586.04999999999995</v>
      </c>
      <c r="M267" s="231">
        <v>21.435580000000002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460.5</v>
      </c>
      <c r="D268" s="232">
        <v>457.81666666666666</v>
      </c>
      <c r="E268" s="232">
        <v>449.7833333333333</v>
      </c>
      <c r="F268" s="232">
        <v>439.06666666666666</v>
      </c>
      <c r="G268" s="232">
        <v>431.0333333333333</v>
      </c>
      <c r="H268" s="232">
        <v>468.5333333333333</v>
      </c>
      <c r="I268" s="232">
        <v>476.56666666666672</v>
      </c>
      <c r="J268" s="232">
        <v>487.2833333333333</v>
      </c>
      <c r="K268" s="231">
        <v>465.85</v>
      </c>
      <c r="L268" s="231">
        <v>447.1</v>
      </c>
      <c r="M268" s="231">
        <v>27.72437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457.4</v>
      </c>
      <c r="D269" s="232">
        <v>459.8</v>
      </c>
      <c r="E269" s="232">
        <v>453.6</v>
      </c>
      <c r="F269" s="232">
        <v>449.8</v>
      </c>
      <c r="G269" s="232">
        <v>443.6</v>
      </c>
      <c r="H269" s="232">
        <v>463.6</v>
      </c>
      <c r="I269" s="232">
        <v>469.79999999999995</v>
      </c>
      <c r="J269" s="232">
        <v>473.6</v>
      </c>
      <c r="K269" s="231">
        <v>466</v>
      </c>
      <c r="L269" s="231">
        <v>456</v>
      </c>
      <c r="M269" s="231">
        <v>1.69357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313.05</v>
      </c>
      <c r="D270" s="232">
        <v>314.2</v>
      </c>
      <c r="E270" s="232">
        <v>311.2</v>
      </c>
      <c r="F270" s="232">
        <v>309.35000000000002</v>
      </c>
      <c r="G270" s="232">
        <v>306.35000000000002</v>
      </c>
      <c r="H270" s="232">
        <v>316.04999999999995</v>
      </c>
      <c r="I270" s="232">
        <v>319.04999999999995</v>
      </c>
      <c r="J270" s="232">
        <v>320.89999999999992</v>
      </c>
      <c r="K270" s="231">
        <v>317.2</v>
      </c>
      <c r="L270" s="231">
        <v>312.35000000000002</v>
      </c>
      <c r="M270" s="231">
        <v>0.30585000000000001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623.54999999999995</v>
      </c>
      <c r="D271" s="232">
        <v>625.01666666666665</v>
      </c>
      <c r="E271" s="232">
        <v>616.5333333333333</v>
      </c>
      <c r="F271" s="232">
        <v>609.51666666666665</v>
      </c>
      <c r="G271" s="232">
        <v>601.0333333333333</v>
      </c>
      <c r="H271" s="232">
        <v>632.0333333333333</v>
      </c>
      <c r="I271" s="232">
        <v>640.51666666666665</v>
      </c>
      <c r="J271" s="232">
        <v>647.5333333333333</v>
      </c>
      <c r="K271" s="231">
        <v>633.5</v>
      </c>
      <c r="L271" s="231">
        <v>618</v>
      </c>
      <c r="M271" s="231">
        <v>0.56716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199.2</v>
      </c>
      <c r="D272" s="232">
        <v>199.39999999999998</v>
      </c>
      <c r="E272" s="232">
        <v>196.44999999999996</v>
      </c>
      <c r="F272" s="232">
        <v>193.7</v>
      </c>
      <c r="G272" s="232">
        <v>190.74999999999997</v>
      </c>
      <c r="H272" s="232">
        <v>202.14999999999995</v>
      </c>
      <c r="I272" s="232">
        <v>205.1</v>
      </c>
      <c r="J272" s="232">
        <v>207.84999999999994</v>
      </c>
      <c r="K272" s="231">
        <v>202.35</v>
      </c>
      <c r="L272" s="231">
        <v>196.65</v>
      </c>
      <c r="M272" s="231">
        <v>2.0741900000000002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605.75</v>
      </c>
      <c r="D273" s="232">
        <v>608.83333333333337</v>
      </c>
      <c r="E273" s="232">
        <v>598.66666666666674</v>
      </c>
      <c r="F273" s="232">
        <v>591.58333333333337</v>
      </c>
      <c r="G273" s="232">
        <v>581.41666666666674</v>
      </c>
      <c r="H273" s="232">
        <v>615.91666666666674</v>
      </c>
      <c r="I273" s="232">
        <v>626.08333333333348</v>
      </c>
      <c r="J273" s="232">
        <v>633.16666666666674</v>
      </c>
      <c r="K273" s="231">
        <v>619</v>
      </c>
      <c r="L273" s="231">
        <v>601.75</v>
      </c>
      <c r="M273" s="231">
        <v>2.21136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1668.8</v>
      </c>
      <c r="D274" s="232">
        <v>1680.5833333333333</v>
      </c>
      <c r="E274" s="232">
        <v>1652.2166666666665</v>
      </c>
      <c r="F274" s="232">
        <v>1635.6333333333332</v>
      </c>
      <c r="G274" s="232">
        <v>1607.2666666666664</v>
      </c>
      <c r="H274" s="232">
        <v>1697.1666666666665</v>
      </c>
      <c r="I274" s="232">
        <v>1725.5333333333333</v>
      </c>
      <c r="J274" s="232">
        <v>1742.1166666666666</v>
      </c>
      <c r="K274" s="231">
        <v>1708.95</v>
      </c>
      <c r="L274" s="231">
        <v>1664</v>
      </c>
      <c r="M274" s="231">
        <v>0.68176999999999999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256.05</v>
      </c>
      <c r="D275" s="232">
        <v>255.98333333333335</v>
      </c>
      <c r="E275" s="232">
        <v>253.76666666666671</v>
      </c>
      <c r="F275" s="232">
        <v>251.48333333333335</v>
      </c>
      <c r="G275" s="232">
        <v>249.26666666666671</v>
      </c>
      <c r="H275" s="232">
        <v>258.26666666666671</v>
      </c>
      <c r="I275" s="232">
        <v>260.48333333333341</v>
      </c>
      <c r="J275" s="232">
        <v>262.76666666666671</v>
      </c>
      <c r="K275" s="231">
        <v>258.2</v>
      </c>
      <c r="L275" s="231">
        <v>253.7</v>
      </c>
      <c r="M275" s="231">
        <v>1.57762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822.1</v>
      </c>
      <c r="D276" s="232">
        <v>828.43333333333339</v>
      </c>
      <c r="E276" s="232">
        <v>811.36666666666679</v>
      </c>
      <c r="F276" s="232">
        <v>800.63333333333344</v>
      </c>
      <c r="G276" s="232">
        <v>783.56666666666683</v>
      </c>
      <c r="H276" s="232">
        <v>839.16666666666674</v>
      </c>
      <c r="I276" s="232">
        <v>856.23333333333335</v>
      </c>
      <c r="J276" s="232">
        <v>866.9666666666667</v>
      </c>
      <c r="K276" s="231">
        <v>845.5</v>
      </c>
      <c r="L276" s="231">
        <v>817.7</v>
      </c>
      <c r="M276" s="231">
        <v>13.198180000000001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362.3</v>
      </c>
      <c r="D277" s="232">
        <v>360.58333333333331</v>
      </c>
      <c r="E277" s="232">
        <v>358.16666666666663</v>
      </c>
      <c r="F277" s="232">
        <v>354.0333333333333</v>
      </c>
      <c r="G277" s="232">
        <v>351.61666666666662</v>
      </c>
      <c r="H277" s="232">
        <v>364.71666666666664</v>
      </c>
      <c r="I277" s="232">
        <v>367.13333333333327</v>
      </c>
      <c r="J277" s="232">
        <v>371.26666666666665</v>
      </c>
      <c r="K277" s="231">
        <v>363</v>
      </c>
      <c r="L277" s="231">
        <v>356.45</v>
      </c>
      <c r="M277" s="231">
        <v>1.68858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1055</v>
      </c>
      <c r="D278" s="232">
        <v>1054.2333333333333</v>
      </c>
      <c r="E278" s="232">
        <v>1048.0166666666667</v>
      </c>
      <c r="F278" s="232">
        <v>1041.0333333333333</v>
      </c>
      <c r="G278" s="232">
        <v>1034.8166666666666</v>
      </c>
      <c r="H278" s="232">
        <v>1061.2166666666667</v>
      </c>
      <c r="I278" s="232">
        <v>1067.4333333333334</v>
      </c>
      <c r="J278" s="232">
        <v>1074.4166666666667</v>
      </c>
      <c r="K278" s="231">
        <v>1060.45</v>
      </c>
      <c r="L278" s="231">
        <v>1047.25</v>
      </c>
      <c r="M278" s="231">
        <v>3.5825900000000002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505.7</v>
      </c>
      <c r="D279" s="232">
        <v>511.48333333333335</v>
      </c>
      <c r="E279" s="232">
        <v>498.16666666666674</v>
      </c>
      <c r="F279" s="232">
        <v>490.63333333333338</v>
      </c>
      <c r="G279" s="232">
        <v>477.31666666666678</v>
      </c>
      <c r="H279" s="232">
        <v>519.01666666666665</v>
      </c>
      <c r="I279" s="232">
        <v>532.33333333333326</v>
      </c>
      <c r="J279" s="232">
        <v>539.86666666666667</v>
      </c>
      <c r="K279" s="231">
        <v>524.79999999999995</v>
      </c>
      <c r="L279" s="231">
        <v>503.95</v>
      </c>
      <c r="M279" s="231">
        <v>3.4788399999999999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116.9</v>
      </c>
      <c r="D280" s="232">
        <v>117.41666666666667</v>
      </c>
      <c r="E280" s="232">
        <v>114.98333333333335</v>
      </c>
      <c r="F280" s="232">
        <v>113.06666666666668</v>
      </c>
      <c r="G280" s="232">
        <v>110.63333333333335</v>
      </c>
      <c r="H280" s="232">
        <v>119.33333333333334</v>
      </c>
      <c r="I280" s="232">
        <v>121.76666666666665</v>
      </c>
      <c r="J280" s="232">
        <v>123.68333333333334</v>
      </c>
      <c r="K280" s="231">
        <v>119.85</v>
      </c>
      <c r="L280" s="231">
        <v>115.5</v>
      </c>
      <c r="M280" s="231">
        <v>34.01943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413.35</v>
      </c>
      <c r="D281" s="232">
        <v>412.48333333333335</v>
      </c>
      <c r="E281" s="232">
        <v>409.9666666666667</v>
      </c>
      <c r="F281" s="232">
        <v>406.58333333333337</v>
      </c>
      <c r="G281" s="232">
        <v>404.06666666666672</v>
      </c>
      <c r="H281" s="232">
        <v>415.86666666666667</v>
      </c>
      <c r="I281" s="232">
        <v>418.38333333333333</v>
      </c>
      <c r="J281" s="232">
        <v>421.76666666666665</v>
      </c>
      <c r="K281" s="231">
        <v>415</v>
      </c>
      <c r="L281" s="231">
        <v>409.1</v>
      </c>
      <c r="M281" s="231">
        <v>0.38614999999999999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99.75</v>
      </c>
      <c r="D282" s="232">
        <v>100.41666666666667</v>
      </c>
      <c r="E282" s="232">
        <v>98.583333333333343</v>
      </c>
      <c r="F282" s="232">
        <v>97.416666666666671</v>
      </c>
      <c r="G282" s="232">
        <v>95.583333333333343</v>
      </c>
      <c r="H282" s="232">
        <v>101.58333333333334</v>
      </c>
      <c r="I282" s="232">
        <v>103.41666666666669</v>
      </c>
      <c r="J282" s="232">
        <v>104.58333333333334</v>
      </c>
      <c r="K282" s="231">
        <v>102.25</v>
      </c>
      <c r="L282" s="231">
        <v>99.25</v>
      </c>
      <c r="M282" s="231">
        <v>9.9491499999999995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476.9</v>
      </c>
      <c r="D283" s="232">
        <v>478.09999999999997</v>
      </c>
      <c r="E283" s="232">
        <v>471.79999999999995</v>
      </c>
      <c r="F283" s="232">
        <v>466.7</v>
      </c>
      <c r="G283" s="232">
        <v>460.4</v>
      </c>
      <c r="H283" s="232">
        <v>483.19999999999993</v>
      </c>
      <c r="I283" s="232">
        <v>489.5</v>
      </c>
      <c r="J283" s="232">
        <v>494.59999999999991</v>
      </c>
      <c r="K283" s="231">
        <v>484.4</v>
      </c>
      <c r="L283" s="231">
        <v>473</v>
      </c>
      <c r="M283" s="231">
        <v>2.6194600000000001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1730.2</v>
      </c>
      <c r="D284" s="232">
        <v>1733.4166666666667</v>
      </c>
      <c r="E284" s="232">
        <v>1721.8333333333335</v>
      </c>
      <c r="F284" s="232">
        <v>1713.4666666666667</v>
      </c>
      <c r="G284" s="232">
        <v>1701.8833333333334</v>
      </c>
      <c r="H284" s="232">
        <v>1741.7833333333335</v>
      </c>
      <c r="I284" s="232">
        <v>1753.366666666667</v>
      </c>
      <c r="J284" s="232">
        <v>1761.7333333333336</v>
      </c>
      <c r="K284" s="231">
        <v>1745</v>
      </c>
      <c r="L284" s="231">
        <v>1725.05</v>
      </c>
      <c r="M284" s="231">
        <v>29.369340000000001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1399.9</v>
      </c>
      <c r="D285" s="232">
        <v>1392.3</v>
      </c>
      <c r="E285" s="232">
        <v>1369.6</v>
      </c>
      <c r="F285" s="232">
        <v>1339.3</v>
      </c>
      <c r="G285" s="232">
        <v>1316.6</v>
      </c>
      <c r="H285" s="232">
        <v>1422.6</v>
      </c>
      <c r="I285" s="232">
        <v>1445.3000000000002</v>
      </c>
      <c r="J285" s="232">
        <v>1475.6</v>
      </c>
      <c r="K285" s="231">
        <v>1415</v>
      </c>
      <c r="L285" s="231">
        <v>1362</v>
      </c>
      <c r="M285" s="231">
        <v>0.41309000000000001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89.85</v>
      </c>
      <c r="D286" s="232">
        <v>90.383333333333326</v>
      </c>
      <c r="E286" s="232">
        <v>89.066666666666649</v>
      </c>
      <c r="F286" s="232">
        <v>88.283333333333317</v>
      </c>
      <c r="G286" s="232">
        <v>86.96666666666664</v>
      </c>
      <c r="H286" s="232">
        <v>91.166666666666657</v>
      </c>
      <c r="I286" s="232">
        <v>92.48333333333332</v>
      </c>
      <c r="J286" s="232">
        <v>93.266666666666666</v>
      </c>
      <c r="K286" s="231">
        <v>91.7</v>
      </c>
      <c r="L286" s="231">
        <v>89.6</v>
      </c>
      <c r="M286" s="231">
        <v>41.240769999999998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3754.1</v>
      </c>
      <c r="D287" s="232">
        <v>3762.5833333333335</v>
      </c>
      <c r="E287" s="232">
        <v>3716.2166666666672</v>
      </c>
      <c r="F287" s="232">
        <v>3678.3333333333335</v>
      </c>
      <c r="G287" s="232">
        <v>3631.9666666666672</v>
      </c>
      <c r="H287" s="232">
        <v>3800.4666666666672</v>
      </c>
      <c r="I287" s="232">
        <v>3846.833333333333</v>
      </c>
      <c r="J287" s="232">
        <v>3884.7166666666672</v>
      </c>
      <c r="K287" s="231">
        <v>3808.95</v>
      </c>
      <c r="L287" s="231">
        <v>3724.7</v>
      </c>
      <c r="M287" s="231">
        <v>1.94418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358.25</v>
      </c>
      <c r="D288" s="232">
        <v>359.7</v>
      </c>
      <c r="E288" s="232">
        <v>355.59999999999997</v>
      </c>
      <c r="F288" s="232">
        <v>352.95</v>
      </c>
      <c r="G288" s="232">
        <v>348.84999999999997</v>
      </c>
      <c r="H288" s="232">
        <v>362.34999999999997</v>
      </c>
      <c r="I288" s="232">
        <v>366.45</v>
      </c>
      <c r="J288" s="232">
        <v>369.09999999999997</v>
      </c>
      <c r="K288" s="231">
        <v>363.8</v>
      </c>
      <c r="L288" s="231">
        <v>357.05</v>
      </c>
      <c r="M288" s="231">
        <v>12.116770000000001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11298.2</v>
      </c>
      <c r="D289" s="232">
        <v>11291.066666666666</v>
      </c>
      <c r="E289" s="232">
        <v>11232.133333333331</v>
      </c>
      <c r="F289" s="232">
        <v>11166.066666666666</v>
      </c>
      <c r="G289" s="232">
        <v>11107.133333333331</v>
      </c>
      <c r="H289" s="232">
        <v>11357.133333333331</v>
      </c>
      <c r="I289" s="232">
        <v>11416.066666666666</v>
      </c>
      <c r="J289" s="232">
        <v>11482.133333333331</v>
      </c>
      <c r="K289" s="231">
        <v>11350</v>
      </c>
      <c r="L289" s="231">
        <v>11225</v>
      </c>
      <c r="M289" s="231">
        <v>1.537E-2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4878.8999999999996</v>
      </c>
      <c r="D290" s="232">
        <v>4890.2333333333336</v>
      </c>
      <c r="E290" s="232">
        <v>4856.666666666667</v>
      </c>
      <c r="F290" s="232">
        <v>4834.4333333333334</v>
      </c>
      <c r="G290" s="232">
        <v>4800.8666666666668</v>
      </c>
      <c r="H290" s="232">
        <v>4912.4666666666672</v>
      </c>
      <c r="I290" s="232">
        <v>4946.0333333333328</v>
      </c>
      <c r="J290" s="232">
        <v>4968.2666666666673</v>
      </c>
      <c r="K290" s="231">
        <v>4923.8</v>
      </c>
      <c r="L290" s="231">
        <v>4868</v>
      </c>
      <c r="M290" s="231">
        <v>4.1073300000000001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2229.4499999999998</v>
      </c>
      <c r="D291" s="232">
        <v>2238.0499999999997</v>
      </c>
      <c r="E291" s="232">
        <v>2214.0999999999995</v>
      </c>
      <c r="F291" s="232">
        <v>2198.7499999999995</v>
      </c>
      <c r="G291" s="232">
        <v>2174.7999999999993</v>
      </c>
      <c r="H291" s="232">
        <v>2253.3999999999996</v>
      </c>
      <c r="I291" s="232">
        <v>2277.3499999999995</v>
      </c>
      <c r="J291" s="232">
        <v>2292.6999999999998</v>
      </c>
      <c r="K291" s="231">
        <v>2262</v>
      </c>
      <c r="L291" s="231">
        <v>2222.6999999999998</v>
      </c>
      <c r="M291" s="231">
        <v>18.826039999999999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358.1</v>
      </c>
      <c r="D292" s="232">
        <v>358.05</v>
      </c>
      <c r="E292" s="232">
        <v>356.15000000000003</v>
      </c>
      <c r="F292" s="232">
        <v>354.20000000000005</v>
      </c>
      <c r="G292" s="232">
        <v>352.30000000000007</v>
      </c>
      <c r="H292" s="232">
        <v>360</v>
      </c>
      <c r="I292" s="232">
        <v>361.9</v>
      </c>
      <c r="J292" s="232">
        <v>363.84999999999997</v>
      </c>
      <c r="K292" s="231">
        <v>359.95</v>
      </c>
      <c r="L292" s="231">
        <v>356.1</v>
      </c>
      <c r="M292" s="231">
        <v>1.3946000000000001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326.85000000000002</v>
      </c>
      <c r="D293" s="232">
        <v>328.53333333333336</v>
      </c>
      <c r="E293" s="232">
        <v>324.41666666666674</v>
      </c>
      <c r="F293" s="232">
        <v>321.98333333333341</v>
      </c>
      <c r="G293" s="232">
        <v>317.86666666666679</v>
      </c>
      <c r="H293" s="232">
        <v>330.9666666666667</v>
      </c>
      <c r="I293" s="232">
        <v>335.08333333333337</v>
      </c>
      <c r="J293" s="232">
        <v>337.51666666666665</v>
      </c>
      <c r="K293" s="231">
        <v>332.65</v>
      </c>
      <c r="L293" s="231">
        <v>326.10000000000002</v>
      </c>
      <c r="M293" s="231">
        <v>7.0832699999999997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263.60000000000002</v>
      </c>
      <c r="D294" s="232">
        <v>263.81666666666666</v>
      </c>
      <c r="E294" s="232">
        <v>261.98333333333335</v>
      </c>
      <c r="F294" s="232">
        <v>260.36666666666667</v>
      </c>
      <c r="G294" s="232">
        <v>258.53333333333336</v>
      </c>
      <c r="H294" s="232">
        <v>265.43333333333334</v>
      </c>
      <c r="I294" s="232">
        <v>267.26666666666671</v>
      </c>
      <c r="J294" s="232">
        <v>268.88333333333333</v>
      </c>
      <c r="K294" s="231">
        <v>265.64999999999998</v>
      </c>
      <c r="L294" s="231">
        <v>262.2</v>
      </c>
      <c r="M294" s="231">
        <v>2.03302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597.15</v>
      </c>
      <c r="D295" s="232">
        <v>598.11666666666667</v>
      </c>
      <c r="E295" s="232">
        <v>594.93333333333339</v>
      </c>
      <c r="F295" s="232">
        <v>592.7166666666667</v>
      </c>
      <c r="G295" s="232">
        <v>589.53333333333342</v>
      </c>
      <c r="H295" s="232">
        <v>600.33333333333337</v>
      </c>
      <c r="I295" s="232">
        <v>603.51666666666654</v>
      </c>
      <c r="J295" s="232">
        <v>605.73333333333335</v>
      </c>
      <c r="K295" s="231">
        <v>601.29999999999995</v>
      </c>
      <c r="L295" s="231">
        <v>595.9</v>
      </c>
      <c r="M295" s="231">
        <v>6.4878400000000003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3745.05</v>
      </c>
      <c r="D296" s="232">
        <v>3778.0333333333333</v>
      </c>
      <c r="E296" s="232">
        <v>3687.0666666666666</v>
      </c>
      <c r="F296" s="232">
        <v>3629.0833333333335</v>
      </c>
      <c r="G296" s="232">
        <v>3538.1166666666668</v>
      </c>
      <c r="H296" s="232">
        <v>3836.0166666666664</v>
      </c>
      <c r="I296" s="232">
        <v>3926.9833333333327</v>
      </c>
      <c r="J296" s="232">
        <v>3984.9666666666662</v>
      </c>
      <c r="K296" s="231">
        <v>3869</v>
      </c>
      <c r="L296" s="231">
        <v>3720.05</v>
      </c>
      <c r="M296" s="231">
        <v>0.62700999999999996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670.45</v>
      </c>
      <c r="D297" s="232">
        <v>668.91666666666663</v>
      </c>
      <c r="E297" s="232">
        <v>663.7833333333333</v>
      </c>
      <c r="F297" s="232">
        <v>657.11666666666667</v>
      </c>
      <c r="G297" s="232">
        <v>651.98333333333335</v>
      </c>
      <c r="H297" s="232">
        <v>675.58333333333326</v>
      </c>
      <c r="I297" s="232">
        <v>680.7166666666667</v>
      </c>
      <c r="J297" s="232">
        <v>687.38333333333321</v>
      </c>
      <c r="K297" s="231">
        <v>674.05</v>
      </c>
      <c r="L297" s="231">
        <v>662.25</v>
      </c>
      <c r="M297" s="231">
        <v>4.6457600000000001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1370.55</v>
      </c>
      <c r="D298" s="232">
        <v>1375.5666666666666</v>
      </c>
      <c r="E298" s="232">
        <v>1356.2333333333331</v>
      </c>
      <c r="F298" s="232">
        <v>1341.9166666666665</v>
      </c>
      <c r="G298" s="232">
        <v>1322.583333333333</v>
      </c>
      <c r="H298" s="232">
        <v>1389.8833333333332</v>
      </c>
      <c r="I298" s="232">
        <v>1409.2166666666667</v>
      </c>
      <c r="J298" s="232">
        <v>1423.5333333333333</v>
      </c>
      <c r="K298" s="231">
        <v>1394.9</v>
      </c>
      <c r="L298" s="231">
        <v>1361.25</v>
      </c>
      <c r="M298" s="231">
        <v>0.14557999999999999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32.85</v>
      </c>
      <c r="D299" s="232">
        <v>32.883333333333333</v>
      </c>
      <c r="E299" s="232">
        <v>32.516666666666666</v>
      </c>
      <c r="F299" s="232">
        <v>32.18333333333333</v>
      </c>
      <c r="G299" s="232">
        <v>31.816666666666663</v>
      </c>
      <c r="H299" s="232">
        <v>33.216666666666669</v>
      </c>
      <c r="I299" s="232">
        <v>33.583333333333329</v>
      </c>
      <c r="J299" s="232">
        <v>33.916666666666671</v>
      </c>
      <c r="K299" s="231">
        <v>33.25</v>
      </c>
      <c r="L299" s="231">
        <v>32.549999999999997</v>
      </c>
      <c r="M299" s="231">
        <v>5.3607699999999996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157.5</v>
      </c>
      <c r="D300" s="232">
        <v>157.54999999999998</v>
      </c>
      <c r="E300" s="232">
        <v>156.19999999999996</v>
      </c>
      <c r="F300" s="232">
        <v>154.89999999999998</v>
      </c>
      <c r="G300" s="232">
        <v>153.54999999999995</v>
      </c>
      <c r="H300" s="232">
        <v>158.84999999999997</v>
      </c>
      <c r="I300" s="232">
        <v>160.19999999999999</v>
      </c>
      <c r="J300" s="232">
        <v>161.49999999999997</v>
      </c>
      <c r="K300" s="231">
        <v>158.9</v>
      </c>
      <c r="L300" s="231">
        <v>156.25</v>
      </c>
      <c r="M300" s="231">
        <v>0.81744000000000006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89957.2</v>
      </c>
      <c r="D301" s="232">
        <v>89841.150000000009</v>
      </c>
      <c r="E301" s="232">
        <v>89237.300000000017</v>
      </c>
      <c r="F301" s="232">
        <v>88517.400000000009</v>
      </c>
      <c r="G301" s="232">
        <v>87913.550000000017</v>
      </c>
      <c r="H301" s="232">
        <v>90561.050000000017</v>
      </c>
      <c r="I301" s="232">
        <v>91164.900000000023</v>
      </c>
      <c r="J301" s="232">
        <v>91884.800000000017</v>
      </c>
      <c r="K301" s="231">
        <v>90445</v>
      </c>
      <c r="L301" s="231">
        <v>89121.25</v>
      </c>
      <c r="M301" s="231">
        <v>6.8040000000000003E-2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1714.35</v>
      </c>
      <c r="D302" s="232">
        <v>1724.7833333333335</v>
      </c>
      <c r="E302" s="232">
        <v>1700.5666666666671</v>
      </c>
      <c r="F302" s="232">
        <v>1686.7833333333335</v>
      </c>
      <c r="G302" s="232">
        <v>1662.5666666666671</v>
      </c>
      <c r="H302" s="232">
        <v>1738.5666666666671</v>
      </c>
      <c r="I302" s="232">
        <v>1762.7833333333338</v>
      </c>
      <c r="J302" s="232">
        <v>1776.5666666666671</v>
      </c>
      <c r="K302" s="231">
        <v>1749</v>
      </c>
      <c r="L302" s="231">
        <v>1711</v>
      </c>
      <c r="M302" s="231">
        <v>1.2549699999999999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874</v>
      </c>
      <c r="D303" s="232">
        <v>883.01666666666677</v>
      </c>
      <c r="E303" s="232">
        <v>861.98333333333358</v>
      </c>
      <c r="F303" s="232">
        <v>849.96666666666681</v>
      </c>
      <c r="G303" s="232">
        <v>828.93333333333362</v>
      </c>
      <c r="H303" s="232">
        <v>895.03333333333353</v>
      </c>
      <c r="I303" s="232">
        <v>916.06666666666661</v>
      </c>
      <c r="J303" s="232">
        <v>928.08333333333348</v>
      </c>
      <c r="K303" s="231">
        <v>904.05</v>
      </c>
      <c r="L303" s="231">
        <v>871</v>
      </c>
      <c r="M303" s="231">
        <v>1.2499100000000001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894.75</v>
      </c>
      <c r="D304" s="232">
        <v>896.7833333333333</v>
      </c>
      <c r="E304" s="232">
        <v>889.21666666666658</v>
      </c>
      <c r="F304" s="232">
        <v>883.68333333333328</v>
      </c>
      <c r="G304" s="232">
        <v>876.11666666666656</v>
      </c>
      <c r="H304" s="232">
        <v>902.31666666666661</v>
      </c>
      <c r="I304" s="232">
        <v>909.88333333333321</v>
      </c>
      <c r="J304" s="232">
        <v>915.41666666666663</v>
      </c>
      <c r="K304" s="231">
        <v>904.35</v>
      </c>
      <c r="L304" s="231">
        <v>891.25</v>
      </c>
      <c r="M304" s="231">
        <v>2.33927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256.10000000000002</v>
      </c>
      <c r="D305" s="232">
        <v>258.23333333333329</v>
      </c>
      <c r="E305" s="232">
        <v>252.51666666666659</v>
      </c>
      <c r="F305" s="232">
        <v>248.93333333333331</v>
      </c>
      <c r="G305" s="232">
        <v>243.21666666666661</v>
      </c>
      <c r="H305" s="232">
        <v>261.81666666666661</v>
      </c>
      <c r="I305" s="232">
        <v>267.5333333333333</v>
      </c>
      <c r="J305" s="232">
        <v>271.11666666666656</v>
      </c>
      <c r="K305" s="231">
        <v>263.95</v>
      </c>
      <c r="L305" s="231">
        <v>254.65</v>
      </c>
      <c r="M305" s="231">
        <v>16.939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1351.85</v>
      </c>
      <c r="D306" s="232">
        <v>1351.75</v>
      </c>
      <c r="E306" s="232">
        <v>1341.1</v>
      </c>
      <c r="F306" s="232">
        <v>1330.35</v>
      </c>
      <c r="G306" s="232">
        <v>1319.6999999999998</v>
      </c>
      <c r="H306" s="232">
        <v>1362.5</v>
      </c>
      <c r="I306" s="232">
        <v>1373.15</v>
      </c>
      <c r="J306" s="232">
        <v>1383.9</v>
      </c>
      <c r="K306" s="231">
        <v>1362.4</v>
      </c>
      <c r="L306" s="231">
        <v>1341</v>
      </c>
      <c r="M306" s="231">
        <v>21.18816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390.8</v>
      </c>
      <c r="D307" s="232">
        <v>392</v>
      </c>
      <c r="E307" s="232">
        <v>387.1</v>
      </c>
      <c r="F307" s="232">
        <v>383.40000000000003</v>
      </c>
      <c r="G307" s="232">
        <v>378.50000000000006</v>
      </c>
      <c r="H307" s="232">
        <v>395.7</v>
      </c>
      <c r="I307" s="232">
        <v>400.59999999999997</v>
      </c>
      <c r="J307" s="232">
        <v>404.29999999999995</v>
      </c>
      <c r="K307" s="231">
        <v>396.9</v>
      </c>
      <c r="L307" s="231">
        <v>388.3</v>
      </c>
      <c r="M307" s="231">
        <v>2.2025299999999999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274.60000000000002</v>
      </c>
      <c r="D308" s="232">
        <v>274.98333333333335</v>
      </c>
      <c r="E308" s="232">
        <v>271.16666666666669</v>
      </c>
      <c r="F308" s="232">
        <v>267.73333333333335</v>
      </c>
      <c r="G308" s="232">
        <v>263.91666666666669</v>
      </c>
      <c r="H308" s="232">
        <v>278.41666666666669</v>
      </c>
      <c r="I308" s="232">
        <v>282.23333333333329</v>
      </c>
      <c r="J308" s="232">
        <v>285.66666666666669</v>
      </c>
      <c r="K308" s="231">
        <v>278.8</v>
      </c>
      <c r="L308" s="231">
        <v>271.55</v>
      </c>
      <c r="M308" s="231">
        <v>0.88383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383.25</v>
      </c>
      <c r="D309" s="232">
        <v>380.16666666666669</v>
      </c>
      <c r="E309" s="232">
        <v>373.68333333333339</v>
      </c>
      <c r="F309" s="232">
        <v>364.11666666666673</v>
      </c>
      <c r="G309" s="232">
        <v>357.63333333333344</v>
      </c>
      <c r="H309" s="232">
        <v>389.73333333333335</v>
      </c>
      <c r="I309" s="232">
        <v>396.21666666666658</v>
      </c>
      <c r="J309" s="232">
        <v>405.7833333333333</v>
      </c>
      <c r="K309" s="231">
        <v>386.65</v>
      </c>
      <c r="L309" s="231">
        <v>370.6</v>
      </c>
      <c r="M309" s="231">
        <v>1.08151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371.3</v>
      </c>
      <c r="D310" s="232">
        <v>371.2166666666667</v>
      </c>
      <c r="E310" s="232">
        <v>367.33333333333337</v>
      </c>
      <c r="F310" s="232">
        <v>363.36666666666667</v>
      </c>
      <c r="G310" s="232">
        <v>359.48333333333335</v>
      </c>
      <c r="H310" s="232">
        <v>375.18333333333339</v>
      </c>
      <c r="I310" s="232">
        <v>379.06666666666672</v>
      </c>
      <c r="J310" s="232">
        <v>383.03333333333342</v>
      </c>
      <c r="K310" s="231">
        <v>375.1</v>
      </c>
      <c r="L310" s="231">
        <v>367.25</v>
      </c>
      <c r="M310" s="231">
        <v>2.62947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105.35</v>
      </c>
      <c r="D311" s="232">
        <v>106.33333333333333</v>
      </c>
      <c r="E311" s="232">
        <v>103.91666666666666</v>
      </c>
      <c r="F311" s="232">
        <v>102.48333333333333</v>
      </c>
      <c r="G311" s="232">
        <v>100.06666666666666</v>
      </c>
      <c r="H311" s="232">
        <v>107.76666666666665</v>
      </c>
      <c r="I311" s="232">
        <v>110.18333333333331</v>
      </c>
      <c r="J311" s="232">
        <v>111.61666666666665</v>
      </c>
      <c r="K311" s="231">
        <v>108.75</v>
      </c>
      <c r="L311" s="231">
        <v>104.9</v>
      </c>
      <c r="M311" s="231">
        <v>35.102060000000002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</v>
      </c>
      <c r="D312" s="232">
        <v>53.1</v>
      </c>
      <c r="E312" s="232">
        <v>52.800000000000004</v>
      </c>
      <c r="F312" s="232">
        <v>52.6</v>
      </c>
      <c r="G312" s="232">
        <v>52.300000000000004</v>
      </c>
      <c r="H312" s="232">
        <v>53.300000000000004</v>
      </c>
      <c r="I312" s="232">
        <v>53.6</v>
      </c>
      <c r="J312" s="232">
        <v>53.800000000000004</v>
      </c>
      <c r="K312" s="231">
        <v>53.4</v>
      </c>
      <c r="L312" s="231">
        <v>52.9</v>
      </c>
      <c r="M312" s="231">
        <v>6.2999200000000002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500.4</v>
      </c>
      <c r="D313" s="232">
        <v>497.60000000000008</v>
      </c>
      <c r="E313" s="232">
        <v>494.15000000000015</v>
      </c>
      <c r="F313" s="232">
        <v>487.90000000000009</v>
      </c>
      <c r="G313" s="232">
        <v>484.45000000000016</v>
      </c>
      <c r="H313" s="232">
        <v>503.85000000000014</v>
      </c>
      <c r="I313" s="232">
        <v>507.30000000000007</v>
      </c>
      <c r="J313" s="232">
        <v>513.55000000000018</v>
      </c>
      <c r="K313" s="231">
        <v>501.05</v>
      </c>
      <c r="L313" s="231">
        <v>491.35</v>
      </c>
      <c r="M313" s="231">
        <v>14.9855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8669.85</v>
      </c>
      <c r="D314" s="232">
        <v>8676.1</v>
      </c>
      <c r="E314" s="232">
        <v>8632.2000000000007</v>
      </c>
      <c r="F314" s="232">
        <v>8594.5500000000011</v>
      </c>
      <c r="G314" s="232">
        <v>8550.6500000000015</v>
      </c>
      <c r="H314" s="232">
        <v>8713.75</v>
      </c>
      <c r="I314" s="232">
        <v>8757.6499999999978</v>
      </c>
      <c r="J314" s="232">
        <v>8795.2999999999993</v>
      </c>
      <c r="K314" s="231">
        <v>8720</v>
      </c>
      <c r="L314" s="231">
        <v>8638.4500000000007</v>
      </c>
      <c r="M314" s="231">
        <v>3.2347800000000002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1651.1</v>
      </c>
      <c r="D315" s="232">
        <v>1668.6499999999999</v>
      </c>
      <c r="E315" s="232">
        <v>1627.3999999999996</v>
      </c>
      <c r="F315" s="232">
        <v>1603.6999999999998</v>
      </c>
      <c r="G315" s="232">
        <v>1562.4499999999996</v>
      </c>
      <c r="H315" s="232">
        <v>1692.3499999999997</v>
      </c>
      <c r="I315" s="232">
        <v>1733.6000000000001</v>
      </c>
      <c r="J315" s="232">
        <v>1757.2999999999997</v>
      </c>
      <c r="K315" s="231">
        <v>1709.9</v>
      </c>
      <c r="L315" s="231">
        <v>1644.95</v>
      </c>
      <c r="M315" s="231">
        <v>0.47941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708.95</v>
      </c>
      <c r="D316" s="232">
        <v>713.85</v>
      </c>
      <c r="E316" s="232">
        <v>700.25</v>
      </c>
      <c r="F316" s="232">
        <v>691.55</v>
      </c>
      <c r="G316" s="232">
        <v>677.94999999999993</v>
      </c>
      <c r="H316" s="232">
        <v>722.55000000000007</v>
      </c>
      <c r="I316" s="232">
        <v>736.1500000000002</v>
      </c>
      <c r="J316" s="232">
        <v>744.85000000000014</v>
      </c>
      <c r="K316" s="231">
        <v>727.45</v>
      </c>
      <c r="L316" s="231">
        <v>705.15</v>
      </c>
      <c r="M316" s="231">
        <v>4.8158799999999999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433.2</v>
      </c>
      <c r="D317" s="232">
        <v>432.2</v>
      </c>
      <c r="E317" s="232">
        <v>429</v>
      </c>
      <c r="F317" s="232">
        <v>424.8</v>
      </c>
      <c r="G317" s="232">
        <v>421.6</v>
      </c>
      <c r="H317" s="232">
        <v>436.4</v>
      </c>
      <c r="I317" s="232">
        <v>439.59999999999991</v>
      </c>
      <c r="J317" s="232">
        <v>443.79999999999995</v>
      </c>
      <c r="K317" s="231">
        <v>435.4</v>
      </c>
      <c r="L317" s="231">
        <v>428</v>
      </c>
      <c r="M317" s="231">
        <v>10.23742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745.05</v>
      </c>
      <c r="D318" s="232">
        <v>745.9</v>
      </c>
      <c r="E318" s="232">
        <v>738.09999999999991</v>
      </c>
      <c r="F318" s="232">
        <v>731.15</v>
      </c>
      <c r="G318" s="232">
        <v>723.34999999999991</v>
      </c>
      <c r="H318" s="232">
        <v>752.84999999999991</v>
      </c>
      <c r="I318" s="232">
        <v>760.64999999999986</v>
      </c>
      <c r="J318" s="232">
        <v>767.59999999999991</v>
      </c>
      <c r="K318" s="231">
        <v>753.7</v>
      </c>
      <c r="L318" s="231">
        <v>738.95</v>
      </c>
      <c r="M318" s="231">
        <v>7.7807300000000001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608.95000000000005</v>
      </c>
      <c r="D319" s="232">
        <v>615.76666666666677</v>
      </c>
      <c r="E319" s="232">
        <v>598.18333333333351</v>
      </c>
      <c r="F319" s="232">
        <v>587.41666666666674</v>
      </c>
      <c r="G319" s="232">
        <v>569.83333333333348</v>
      </c>
      <c r="H319" s="232">
        <v>626.53333333333353</v>
      </c>
      <c r="I319" s="232">
        <v>644.11666666666679</v>
      </c>
      <c r="J319" s="232">
        <v>654.88333333333355</v>
      </c>
      <c r="K319" s="231">
        <v>633.35</v>
      </c>
      <c r="L319" s="231">
        <v>605</v>
      </c>
      <c r="M319" s="231">
        <v>0.41059000000000001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849.25</v>
      </c>
      <c r="D320" s="232">
        <v>848.61666666666667</v>
      </c>
      <c r="E320" s="232">
        <v>839.5333333333333</v>
      </c>
      <c r="F320" s="232">
        <v>829.81666666666661</v>
      </c>
      <c r="G320" s="232">
        <v>820.73333333333323</v>
      </c>
      <c r="H320" s="232">
        <v>858.33333333333337</v>
      </c>
      <c r="I320" s="232">
        <v>867.41666666666663</v>
      </c>
      <c r="J320" s="232">
        <v>877.13333333333344</v>
      </c>
      <c r="K320" s="231">
        <v>857.7</v>
      </c>
      <c r="L320" s="231">
        <v>838.9</v>
      </c>
      <c r="M320" s="231">
        <v>0.98814000000000002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1354.8</v>
      </c>
      <c r="D321" s="232">
        <v>1357.9833333333333</v>
      </c>
      <c r="E321" s="232">
        <v>1343.9666666666667</v>
      </c>
      <c r="F321" s="232">
        <v>1333.1333333333334</v>
      </c>
      <c r="G321" s="232">
        <v>1319.1166666666668</v>
      </c>
      <c r="H321" s="232">
        <v>1368.8166666666666</v>
      </c>
      <c r="I321" s="232">
        <v>1382.8333333333335</v>
      </c>
      <c r="J321" s="232">
        <v>1393.6666666666665</v>
      </c>
      <c r="K321" s="231">
        <v>1372</v>
      </c>
      <c r="L321" s="231">
        <v>1347.15</v>
      </c>
      <c r="M321" s="231">
        <v>1.20699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50.35</v>
      </c>
      <c r="D322" s="232">
        <v>50.650000000000006</v>
      </c>
      <c r="E322" s="232">
        <v>49.850000000000009</v>
      </c>
      <c r="F322" s="232">
        <v>49.35</v>
      </c>
      <c r="G322" s="232">
        <v>48.550000000000004</v>
      </c>
      <c r="H322" s="232">
        <v>51.150000000000013</v>
      </c>
      <c r="I322" s="232">
        <v>51.95000000000001</v>
      </c>
      <c r="J322" s="232">
        <v>52.450000000000017</v>
      </c>
      <c r="K322" s="231">
        <v>51.45</v>
      </c>
      <c r="L322" s="231">
        <v>50.15</v>
      </c>
      <c r="M322" s="231">
        <v>48.902230000000003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657.6</v>
      </c>
      <c r="D323" s="232">
        <v>658.4666666666667</v>
      </c>
      <c r="E323" s="232">
        <v>651.13333333333344</v>
      </c>
      <c r="F323" s="232">
        <v>644.66666666666674</v>
      </c>
      <c r="G323" s="232">
        <v>637.33333333333348</v>
      </c>
      <c r="H323" s="232">
        <v>664.93333333333339</v>
      </c>
      <c r="I323" s="232">
        <v>672.26666666666665</v>
      </c>
      <c r="J323" s="232">
        <v>678.73333333333335</v>
      </c>
      <c r="K323" s="231">
        <v>665.8</v>
      </c>
      <c r="L323" s="231">
        <v>652</v>
      </c>
      <c r="M323" s="231">
        <v>1.0399499999999999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2210.3000000000002</v>
      </c>
      <c r="D324" s="232">
        <v>2235.1</v>
      </c>
      <c r="E324" s="232">
        <v>2180.1999999999998</v>
      </c>
      <c r="F324" s="232">
        <v>2150.1</v>
      </c>
      <c r="G324" s="232">
        <v>2095.1999999999998</v>
      </c>
      <c r="H324" s="232">
        <v>2265.1999999999998</v>
      </c>
      <c r="I324" s="232">
        <v>2320.1000000000004</v>
      </c>
      <c r="J324" s="232">
        <v>2350.1999999999998</v>
      </c>
      <c r="K324" s="231">
        <v>2290</v>
      </c>
      <c r="L324" s="231">
        <v>2205</v>
      </c>
      <c r="M324" s="231">
        <v>4.4283200000000003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1376.75</v>
      </c>
      <c r="D325" s="232">
        <v>1378.6166666666668</v>
      </c>
      <c r="E325" s="232">
        <v>1362.2333333333336</v>
      </c>
      <c r="F325" s="232">
        <v>1347.7166666666667</v>
      </c>
      <c r="G325" s="232">
        <v>1331.3333333333335</v>
      </c>
      <c r="H325" s="232">
        <v>1393.1333333333337</v>
      </c>
      <c r="I325" s="232">
        <v>1409.5166666666669</v>
      </c>
      <c r="J325" s="232">
        <v>1424.0333333333338</v>
      </c>
      <c r="K325" s="231">
        <v>1395</v>
      </c>
      <c r="L325" s="231">
        <v>1364.1</v>
      </c>
      <c r="M325" s="231">
        <v>1.17381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985.8</v>
      </c>
      <c r="D326" s="232">
        <v>988.26666666666677</v>
      </c>
      <c r="E326" s="232">
        <v>980.68333333333351</v>
      </c>
      <c r="F326" s="232">
        <v>975.56666666666672</v>
      </c>
      <c r="G326" s="232">
        <v>967.98333333333346</v>
      </c>
      <c r="H326" s="232">
        <v>993.38333333333355</v>
      </c>
      <c r="I326" s="232">
        <v>1000.9666666666668</v>
      </c>
      <c r="J326" s="232">
        <v>1006.0833333333336</v>
      </c>
      <c r="K326" s="231">
        <v>995.85</v>
      </c>
      <c r="L326" s="231">
        <v>983.15</v>
      </c>
      <c r="M326" s="231">
        <v>2.8313899999999999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547.79999999999995</v>
      </c>
      <c r="D327" s="232">
        <v>548.73333333333323</v>
      </c>
      <c r="E327" s="232">
        <v>543.46666666666647</v>
      </c>
      <c r="F327" s="232">
        <v>539.13333333333321</v>
      </c>
      <c r="G327" s="232">
        <v>533.86666666666645</v>
      </c>
      <c r="H327" s="232">
        <v>553.06666666666649</v>
      </c>
      <c r="I327" s="232">
        <v>558.33333333333314</v>
      </c>
      <c r="J327" s="232">
        <v>562.66666666666652</v>
      </c>
      <c r="K327" s="231">
        <v>554</v>
      </c>
      <c r="L327" s="231">
        <v>544.4</v>
      </c>
      <c r="M327" s="231">
        <v>1.0750599999999999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33.299999999999997</v>
      </c>
      <c r="D328" s="232">
        <v>33.4</v>
      </c>
      <c r="E328" s="232">
        <v>33.099999999999994</v>
      </c>
      <c r="F328" s="232">
        <v>32.9</v>
      </c>
      <c r="G328" s="232">
        <v>32.599999999999994</v>
      </c>
      <c r="H328" s="232">
        <v>33.599999999999994</v>
      </c>
      <c r="I328" s="232">
        <v>33.899999999999991</v>
      </c>
      <c r="J328" s="232">
        <v>34.099999999999994</v>
      </c>
      <c r="K328" s="231">
        <v>33.700000000000003</v>
      </c>
      <c r="L328" s="231">
        <v>33.200000000000003</v>
      </c>
      <c r="M328" s="231">
        <v>20.133150000000001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89.75</v>
      </c>
      <c r="D329" s="232">
        <v>90.09999999999998</v>
      </c>
      <c r="E329" s="232">
        <v>88.999999999999957</v>
      </c>
      <c r="F329" s="232">
        <v>88.249999999999972</v>
      </c>
      <c r="G329" s="232">
        <v>87.149999999999949</v>
      </c>
      <c r="H329" s="232">
        <v>90.849999999999966</v>
      </c>
      <c r="I329" s="232">
        <v>91.949999999999989</v>
      </c>
      <c r="J329" s="232">
        <v>92.699999999999974</v>
      </c>
      <c r="K329" s="231">
        <v>91.2</v>
      </c>
      <c r="L329" s="231">
        <v>89.35</v>
      </c>
      <c r="M329" s="231">
        <v>18.820740000000001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39.1</v>
      </c>
      <c r="D330" s="232">
        <v>39.083333333333336</v>
      </c>
      <c r="E330" s="232">
        <v>38.56666666666667</v>
      </c>
      <c r="F330" s="232">
        <v>38.033333333333331</v>
      </c>
      <c r="G330" s="232">
        <v>37.516666666666666</v>
      </c>
      <c r="H330" s="232">
        <v>39.616666666666674</v>
      </c>
      <c r="I330" s="232">
        <v>40.13333333333334</v>
      </c>
      <c r="J330" s="232">
        <v>40.666666666666679</v>
      </c>
      <c r="K330" s="231">
        <v>39.6</v>
      </c>
      <c r="L330" s="231">
        <v>38.549999999999997</v>
      </c>
      <c r="M330" s="231">
        <v>93.704660000000004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336.35</v>
      </c>
      <c r="D331" s="232">
        <v>339.8</v>
      </c>
      <c r="E331" s="232">
        <v>331.55</v>
      </c>
      <c r="F331" s="232">
        <v>326.75</v>
      </c>
      <c r="G331" s="232">
        <v>318.5</v>
      </c>
      <c r="H331" s="232">
        <v>344.6</v>
      </c>
      <c r="I331" s="232">
        <v>352.85</v>
      </c>
      <c r="J331" s="232">
        <v>357.65000000000003</v>
      </c>
      <c r="K331" s="231">
        <v>348.05</v>
      </c>
      <c r="L331" s="231">
        <v>335</v>
      </c>
      <c r="M331" s="231">
        <v>2.5112899999999998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81.55</v>
      </c>
      <c r="D332" s="232">
        <v>80.55</v>
      </c>
      <c r="E332" s="232">
        <v>78.949999999999989</v>
      </c>
      <c r="F332" s="232">
        <v>76.349999999999994</v>
      </c>
      <c r="G332" s="232">
        <v>74.749999999999986</v>
      </c>
      <c r="H332" s="232">
        <v>83.149999999999991</v>
      </c>
      <c r="I332" s="232">
        <v>84.749999999999986</v>
      </c>
      <c r="J332" s="232">
        <v>87.35</v>
      </c>
      <c r="K332" s="231">
        <v>82.15</v>
      </c>
      <c r="L332" s="231">
        <v>77.95</v>
      </c>
      <c r="M332" s="231">
        <v>51.626280000000001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229.9</v>
      </c>
      <c r="D333" s="232">
        <v>228.30000000000004</v>
      </c>
      <c r="E333" s="232">
        <v>225.90000000000009</v>
      </c>
      <c r="F333" s="232">
        <v>221.90000000000006</v>
      </c>
      <c r="G333" s="232">
        <v>219.50000000000011</v>
      </c>
      <c r="H333" s="232">
        <v>232.30000000000007</v>
      </c>
      <c r="I333" s="232">
        <v>234.7</v>
      </c>
      <c r="J333" s="232">
        <v>238.70000000000005</v>
      </c>
      <c r="K333" s="231">
        <v>230.7</v>
      </c>
      <c r="L333" s="231">
        <v>224.3</v>
      </c>
      <c r="M333" s="231">
        <v>3.0712100000000002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173.25</v>
      </c>
      <c r="D334" s="232">
        <v>172.18333333333331</v>
      </c>
      <c r="E334" s="232">
        <v>170.11666666666662</v>
      </c>
      <c r="F334" s="232">
        <v>166.98333333333332</v>
      </c>
      <c r="G334" s="232">
        <v>164.91666666666663</v>
      </c>
      <c r="H334" s="232">
        <v>175.31666666666661</v>
      </c>
      <c r="I334" s="232">
        <v>177.38333333333327</v>
      </c>
      <c r="J334" s="232">
        <v>180.51666666666659</v>
      </c>
      <c r="K334" s="231">
        <v>174.25</v>
      </c>
      <c r="L334" s="231">
        <v>169.05</v>
      </c>
      <c r="M334" s="231">
        <v>268.83881000000002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738.85</v>
      </c>
      <c r="D335" s="232">
        <v>736.33333333333337</v>
      </c>
      <c r="E335" s="232">
        <v>732.26666666666677</v>
      </c>
      <c r="F335" s="232">
        <v>725.68333333333339</v>
      </c>
      <c r="G335" s="232">
        <v>721.61666666666679</v>
      </c>
      <c r="H335" s="232">
        <v>742.91666666666674</v>
      </c>
      <c r="I335" s="232">
        <v>746.98333333333335</v>
      </c>
      <c r="J335" s="232">
        <v>753.56666666666672</v>
      </c>
      <c r="K335" s="231">
        <v>740.4</v>
      </c>
      <c r="L335" s="231">
        <v>729.75</v>
      </c>
      <c r="M335" s="231">
        <v>3.8292999999999999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82.05</v>
      </c>
      <c r="D336" s="232">
        <v>82.016666666666666</v>
      </c>
      <c r="E336" s="232">
        <v>81.233333333333334</v>
      </c>
      <c r="F336" s="232">
        <v>80.416666666666671</v>
      </c>
      <c r="G336" s="232">
        <v>79.63333333333334</v>
      </c>
      <c r="H336" s="232">
        <v>82.833333333333329</v>
      </c>
      <c r="I336" s="232">
        <v>83.61666666666666</v>
      </c>
      <c r="J336" s="232">
        <v>84.433333333333323</v>
      </c>
      <c r="K336" s="231">
        <v>82.8</v>
      </c>
      <c r="L336" s="231">
        <v>81.2</v>
      </c>
      <c r="M336" s="231">
        <v>88.65307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4244.45</v>
      </c>
      <c r="D337" s="232">
        <v>4261.5166666666664</v>
      </c>
      <c r="E337" s="232">
        <v>4204.4333333333325</v>
      </c>
      <c r="F337" s="232">
        <v>4164.4166666666661</v>
      </c>
      <c r="G337" s="232">
        <v>4107.3333333333321</v>
      </c>
      <c r="H337" s="232">
        <v>4301.5333333333328</v>
      </c>
      <c r="I337" s="232">
        <v>4358.6166666666668</v>
      </c>
      <c r="J337" s="232">
        <v>4398.6333333333332</v>
      </c>
      <c r="K337" s="231">
        <v>4318.6000000000004</v>
      </c>
      <c r="L337" s="231">
        <v>4221.5</v>
      </c>
      <c r="M337" s="231">
        <v>0.80925000000000002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549.25</v>
      </c>
      <c r="D338" s="232">
        <v>551.1</v>
      </c>
      <c r="E338" s="232">
        <v>545.15000000000009</v>
      </c>
      <c r="F338" s="232">
        <v>541.05000000000007</v>
      </c>
      <c r="G338" s="232">
        <v>535.10000000000014</v>
      </c>
      <c r="H338" s="232">
        <v>555.20000000000005</v>
      </c>
      <c r="I338" s="232">
        <v>561.15000000000009</v>
      </c>
      <c r="J338" s="232">
        <v>565.25</v>
      </c>
      <c r="K338" s="231">
        <v>557.04999999999995</v>
      </c>
      <c r="L338" s="231">
        <v>547</v>
      </c>
      <c r="M338" s="231">
        <v>0.73973999999999995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18848.7</v>
      </c>
      <c r="D339" s="232">
        <v>18847.5</v>
      </c>
      <c r="E339" s="232">
        <v>18761.2</v>
      </c>
      <c r="F339" s="232">
        <v>18673.7</v>
      </c>
      <c r="G339" s="232">
        <v>18587.400000000001</v>
      </c>
      <c r="H339" s="232">
        <v>18935</v>
      </c>
      <c r="I339" s="232">
        <v>19021.300000000003</v>
      </c>
      <c r="J339" s="232">
        <v>19108.8</v>
      </c>
      <c r="K339" s="231">
        <v>18933.8</v>
      </c>
      <c r="L339" s="231">
        <v>18760</v>
      </c>
      <c r="M339" s="231">
        <v>0.44954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60.4</v>
      </c>
      <c r="D340" s="232">
        <v>60.383333333333333</v>
      </c>
      <c r="E340" s="232">
        <v>60.016666666666666</v>
      </c>
      <c r="F340" s="232">
        <v>59.633333333333333</v>
      </c>
      <c r="G340" s="232">
        <v>59.266666666666666</v>
      </c>
      <c r="H340" s="232">
        <v>60.766666666666666</v>
      </c>
      <c r="I340" s="232">
        <v>61.133333333333326</v>
      </c>
      <c r="J340" s="232">
        <v>61.516666666666666</v>
      </c>
      <c r="K340" s="231">
        <v>60.75</v>
      </c>
      <c r="L340" s="231">
        <v>60</v>
      </c>
      <c r="M340" s="231">
        <v>3.40219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214.8</v>
      </c>
      <c r="D341" s="232">
        <v>216.33333333333334</v>
      </c>
      <c r="E341" s="232">
        <v>212.7166666666667</v>
      </c>
      <c r="F341" s="232">
        <v>210.63333333333335</v>
      </c>
      <c r="G341" s="232">
        <v>207.01666666666671</v>
      </c>
      <c r="H341" s="232">
        <v>218.41666666666669</v>
      </c>
      <c r="I341" s="232">
        <v>222.0333333333333</v>
      </c>
      <c r="J341" s="232">
        <v>224.11666666666667</v>
      </c>
      <c r="K341" s="231">
        <v>219.95</v>
      </c>
      <c r="L341" s="231">
        <v>214.25</v>
      </c>
      <c r="M341" s="231">
        <v>5.1140699999999999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366.15</v>
      </c>
      <c r="D342" s="232">
        <v>363.73333333333335</v>
      </c>
      <c r="E342" s="232">
        <v>360.4666666666667</v>
      </c>
      <c r="F342" s="232">
        <v>354.78333333333336</v>
      </c>
      <c r="G342" s="232">
        <v>351.51666666666671</v>
      </c>
      <c r="H342" s="232">
        <v>369.41666666666669</v>
      </c>
      <c r="I342" s="232">
        <v>372.68333333333334</v>
      </c>
      <c r="J342" s="232">
        <v>378.36666666666667</v>
      </c>
      <c r="K342" s="231">
        <v>367</v>
      </c>
      <c r="L342" s="231">
        <v>358.05</v>
      </c>
      <c r="M342" s="231">
        <v>0.58004999999999995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856.25</v>
      </c>
      <c r="D343" s="232">
        <v>857.51666666666677</v>
      </c>
      <c r="E343" s="232">
        <v>848.33333333333348</v>
      </c>
      <c r="F343" s="232">
        <v>840.41666666666674</v>
      </c>
      <c r="G343" s="232">
        <v>831.23333333333346</v>
      </c>
      <c r="H343" s="232">
        <v>865.43333333333351</v>
      </c>
      <c r="I343" s="232">
        <v>874.61666666666667</v>
      </c>
      <c r="J343" s="232">
        <v>882.53333333333353</v>
      </c>
      <c r="K343" s="231">
        <v>866.7</v>
      </c>
      <c r="L343" s="231">
        <v>849.6</v>
      </c>
      <c r="M343" s="231">
        <v>3.5486399999999998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154.1</v>
      </c>
      <c r="D344" s="232">
        <v>154.48333333333332</v>
      </c>
      <c r="E344" s="232">
        <v>153.06666666666663</v>
      </c>
      <c r="F344" s="232">
        <v>152.0333333333333</v>
      </c>
      <c r="G344" s="232">
        <v>150.61666666666662</v>
      </c>
      <c r="H344" s="232">
        <v>155.51666666666665</v>
      </c>
      <c r="I344" s="232">
        <v>156.93333333333334</v>
      </c>
      <c r="J344" s="232">
        <v>157.96666666666667</v>
      </c>
      <c r="K344" s="231">
        <v>155.9</v>
      </c>
      <c r="L344" s="231">
        <v>153.44999999999999</v>
      </c>
      <c r="M344" s="231">
        <v>75.999269999999996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254.8</v>
      </c>
      <c r="D345" s="232">
        <v>255.58333333333337</v>
      </c>
      <c r="E345" s="232">
        <v>253.06666666666672</v>
      </c>
      <c r="F345" s="232">
        <v>251.33333333333334</v>
      </c>
      <c r="G345" s="232">
        <v>248.81666666666669</v>
      </c>
      <c r="H345" s="232">
        <v>257.31666666666672</v>
      </c>
      <c r="I345" s="232">
        <v>259.83333333333337</v>
      </c>
      <c r="J345" s="232">
        <v>261.56666666666678</v>
      </c>
      <c r="K345" s="231">
        <v>258.10000000000002</v>
      </c>
      <c r="L345" s="231">
        <v>253.85</v>
      </c>
      <c r="M345" s="231">
        <v>14.00141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399</v>
      </c>
      <c r="D346" s="232">
        <v>406.38333333333338</v>
      </c>
      <c r="E346" s="232">
        <v>389.41666666666674</v>
      </c>
      <c r="F346" s="232">
        <v>379.83333333333337</v>
      </c>
      <c r="G346" s="232">
        <v>362.86666666666673</v>
      </c>
      <c r="H346" s="232">
        <v>415.96666666666675</v>
      </c>
      <c r="I346" s="232">
        <v>432.93333333333334</v>
      </c>
      <c r="J346" s="232">
        <v>442.51666666666677</v>
      </c>
      <c r="K346" s="231">
        <v>423.35</v>
      </c>
      <c r="L346" s="231">
        <v>396.8</v>
      </c>
      <c r="M346" s="231">
        <v>8.3025400000000005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623.04999999999995</v>
      </c>
      <c r="D347" s="232">
        <v>625.43333333333328</v>
      </c>
      <c r="E347" s="232">
        <v>614.16666666666652</v>
      </c>
      <c r="F347" s="232">
        <v>605.28333333333319</v>
      </c>
      <c r="G347" s="232">
        <v>594.01666666666642</v>
      </c>
      <c r="H347" s="232">
        <v>634.31666666666661</v>
      </c>
      <c r="I347" s="232">
        <v>645.58333333333326</v>
      </c>
      <c r="J347" s="232">
        <v>654.4666666666667</v>
      </c>
      <c r="K347" s="231">
        <v>636.70000000000005</v>
      </c>
      <c r="L347" s="231">
        <v>616.54999999999995</v>
      </c>
      <c r="M347" s="231">
        <v>23.269490000000001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3200.6</v>
      </c>
      <c r="D348" s="232">
        <v>3219.9333333333329</v>
      </c>
      <c r="E348" s="232">
        <v>3175.6666666666661</v>
      </c>
      <c r="F348" s="232">
        <v>3150.7333333333331</v>
      </c>
      <c r="G348" s="232">
        <v>3106.4666666666662</v>
      </c>
      <c r="H348" s="232">
        <v>3244.8666666666659</v>
      </c>
      <c r="I348" s="232">
        <v>3289.1333333333332</v>
      </c>
      <c r="J348" s="232">
        <v>3314.0666666666657</v>
      </c>
      <c r="K348" s="231">
        <v>3264.2</v>
      </c>
      <c r="L348" s="231">
        <v>3195</v>
      </c>
      <c r="M348" s="231">
        <v>0.44318999999999997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277.25</v>
      </c>
      <c r="D349" s="232">
        <v>275.0333333333333</v>
      </c>
      <c r="E349" s="232">
        <v>271.51666666666659</v>
      </c>
      <c r="F349" s="232">
        <v>265.7833333333333</v>
      </c>
      <c r="G349" s="232">
        <v>262.26666666666659</v>
      </c>
      <c r="H349" s="232">
        <v>280.76666666666659</v>
      </c>
      <c r="I349" s="232">
        <v>284.28333333333325</v>
      </c>
      <c r="J349" s="232">
        <v>290.01666666666659</v>
      </c>
      <c r="K349" s="231">
        <v>278.55</v>
      </c>
      <c r="L349" s="231">
        <v>269.3</v>
      </c>
      <c r="M349" s="231">
        <v>3.78633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498.1</v>
      </c>
      <c r="D350" s="232">
        <v>498.7166666666667</v>
      </c>
      <c r="E350" s="232">
        <v>488.63333333333338</v>
      </c>
      <c r="F350" s="232">
        <v>479.16666666666669</v>
      </c>
      <c r="G350" s="232">
        <v>469.08333333333337</v>
      </c>
      <c r="H350" s="232">
        <v>508.18333333333339</v>
      </c>
      <c r="I350" s="232">
        <v>518.26666666666665</v>
      </c>
      <c r="J350" s="232">
        <v>527.73333333333335</v>
      </c>
      <c r="K350" s="231">
        <v>508.8</v>
      </c>
      <c r="L350" s="231">
        <v>489.25</v>
      </c>
      <c r="M350" s="231">
        <v>10.612769999999999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120.75</v>
      </c>
      <c r="D351" s="232">
        <v>120.61666666666667</v>
      </c>
      <c r="E351" s="232">
        <v>119.08333333333334</v>
      </c>
      <c r="F351" s="232">
        <v>117.41666666666667</v>
      </c>
      <c r="G351" s="232">
        <v>115.88333333333334</v>
      </c>
      <c r="H351" s="232">
        <v>122.28333333333335</v>
      </c>
      <c r="I351" s="232">
        <v>123.81666666666668</v>
      </c>
      <c r="J351" s="232">
        <v>125.48333333333335</v>
      </c>
      <c r="K351" s="231">
        <v>122.15</v>
      </c>
      <c r="L351" s="231">
        <v>118.95</v>
      </c>
      <c r="M351" s="231">
        <v>22.77901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3269.05</v>
      </c>
      <c r="D352" s="232">
        <v>3287.1666666666665</v>
      </c>
      <c r="E352" s="232">
        <v>3221.8833333333332</v>
      </c>
      <c r="F352" s="232">
        <v>3174.7166666666667</v>
      </c>
      <c r="G352" s="232">
        <v>3109.4333333333334</v>
      </c>
      <c r="H352" s="232">
        <v>3334.333333333333</v>
      </c>
      <c r="I352" s="232">
        <v>3399.6166666666668</v>
      </c>
      <c r="J352" s="232">
        <v>3446.7833333333328</v>
      </c>
      <c r="K352" s="231">
        <v>3352.45</v>
      </c>
      <c r="L352" s="231">
        <v>3240</v>
      </c>
      <c r="M352" s="231">
        <v>3.90076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570.65</v>
      </c>
      <c r="D353" s="232">
        <v>573.63333333333333</v>
      </c>
      <c r="E353" s="232">
        <v>563.2166666666667</v>
      </c>
      <c r="F353" s="232">
        <v>555.78333333333342</v>
      </c>
      <c r="G353" s="232">
        <v>545.36666666666679</v>
      </c>
      <c r="H353" s="232">
        <v>581.06666666666661</v>
      </c>
      <c r="I353" s="232">
        <v>591.48333333333335</v>
      </c>
      <c r="J353" s="232">
        <v>598.91666666666652</v>
      </c>
      <c r="K353" s="231">
        <v>584.04999999999995</v>
      </c>
      <c r="L353" s="231">
        <v>566.20000000000005</v>
      </c>
      <c r="M353" s="231">
        <v>3.7554699999999999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308.7</v>
      </c>
      <c r="D354" s="232">
        <v>310.0333333333333</v>
      </c>
      <c r="E354" s="232">
        <v>305.66666666666663</v>
      </c>
      <c r="F354" s="232">
        <v>302.63333333333333</v>
      </c>
      <c r="G354" s="232">
        <v>298.26666666666665</v>
      </c>
      <c r="H354" s="232">
        <v>313.06666666666661</v>
      </c>
      <c r="I354" s="232">
        <v>317.43333333333328</v>
      </c>
      <c r="J354" s="232">
        <v>320.46666666666658</v>
      </c>
      <c r="K354" s="231">
        <v>314.39999999999998</v>
      </c>
      <c r="L354" s="231">
        <v>307</v>
      </c>
      <c r="M354" s="231">
        <v>4.4334899999999999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1654.35</v>
      </c>
      <c r="D355" s="232">
        <v>1661.1000000000001</v>
      </c>
      <c r="E355" s="232">
        <v>1634.2500000000002</v>
      </c>
      <c r="F355" s="232">
        <v>1614.15</v>
      </c>
      <c r="G355" s="232">
        <v>1587.3000000000002</v>
      </c>
      <c r="H355" s="232">
        <v>1681.2000000000003</v>
      </c>
      <c r="I355" s="232">
        <v>1708.0500000000002</v>
      </c>
      <c r="J355" s="232">
        <v>1728.1500000000003</v>
      </c>
      <c r="K355" s="231">
        <v>1687.95</v>
      </c>
      <c r="L355" s="231">
        <v>1641</v>
      </c>
      <c r="M355" s="231">
        <v>3.97282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38648.6</v>
      </c>
      <c r="D356" s="232">
        <v>38648.1</v>
      </c>
      <c r="E356" s="232">
        <v>38226.549999999996</v>
      </c>
      <c r="F356" s="232">
        <v>37804.5</v>
      </c>
      <c r="G356" s="232">
        <v>37382.949999999997</v>
      </c>
      <c r="H356" s="232">
        <v>39070.149999999994</v>
      </c>
      <c r="I356" s="232">
        <v>39491.699999999997</v>
      </c>
      <c r="J356" s="232">
        <v>39913.749999999993</v>
      </c>
      <c r="K356" s="231">
        <v>39069.65</v>
      </c>
      <c r="L356" s="231">
        <v>38226.050000000003</v>
      </c>
      <c r="M356" s="231">
        <v>0.14881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946.25</v>
      </c>
      <c r="D357" s="232">
        <v>946.98333333333323</v>
      </c>
      <c r="E357" s="232">
        <v>934.26666666666642</v>
      </c>
      <c r="F357" s="232">
        <v>922.28333333333319</v>
      </c>
      <c r="G357" s="232">
        <v>909.56666666666638</v>
      </c>
      <c r="H357" s="232">
        <v>958.96666666666647</v>
      </c>
      <c r="I357" s="232">
        <v>971.68333333333339</v>
      </c>
      <c r="J357" s="232">
        <v>983.66666666666652</v>
      </c>
      <c r="K357" s="231">
        <v>959.7</v>
      </c>
      <c r="L357" s="231">
        <v>935</v>
      </c>
      <c r="M357" s="231">
        <v>2.9125399999999999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4968</v>
      </c>
      <c r="D358" s="232">
        <v>5020.6166666666668</v>
      </c>
      <c r="E358" s="232">
        <v>4906.2333333333336</v>
      </c>
      <c r="F358" s="232">
        <v>4844.4666666666672</v>
      </c>
      <c r="G358" s="232">
        <v>4730.0833333333339</v>
      </c>
      <c r="H358" s="232">
        <v>5082.3833333333332</v>
      </c>
      <c r="I358" s="232">
        <v>5196.7666666666664</v>
      </c>
      <c r="J358" s="232">
        <v>5258.5333333333328</v>
      </c>
      <c r="K358" s="231">
        <v>5135</v>
      </c>
      <c r="L358" s="231">
        <v>4958.8500000000004</v>
      </c>
      <c r="M358" s="231">
        <v>4.0666900000000004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213.45</v>
      </c>
      <c r="D359" s="232">
        <v>214.38333333333335</v>
      </c>
      <c r="E359" s="232">
        <v>211.3666666666667</v>
      </c>
      <c r="F359" s="232">
        <v>209.28333333333336</v>
      </c>
      <c r="G359" s="232">
        <v>206.26666666666671</v>
      </c>
      <c r="H359" s="232">
        <v>216.4666666666667</v>
      </c>
      <c r="I359" s="232">
        <v>219.48333333333335</v>
      </c>
      <c r="J359" s="232">
        <v>221.56666666666669</v>
      </c>
      <c r="K359" s="231">
        <v>217.4</v>
      </c>
      <c r="L359" s="231">
        <v>212.3</v>
      </c>
      <c r="M359" s="231">
        <v>13.033939999999999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3820.45</v>
      </c>
      <c r="D360" s="232">
        <v>3824.1166666666668</v>
      </c>
      <c r="E360" s="232">
        <v>3808.3333333333335</v>
      </c>
      <c r="F360" s="232">
        <v>3796.2166666666667</v>
      </c>
      <c r="G360" s="232">
        <v>3780.4333333333334</v>
      </c>
      <c r="H360" s="232">
        <v>3836.2333333333336</v>
      </c>
      <c r="I360" s="232">
        <v>3852.0166666666664</v>
      </c>
      <c r="J360" s="232">
        <v>3864.1333333333337</v>
      </c>
      <c r="K360" s="231">
        <v>3839.9</v>
      </c>
      <c r="L360" s="231">
        <v>3812</v>
      </c>
      <c r="M360" s="231">
        <v>3.261E-2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1290.6500000000001</v>
      </c>
      <c r="D361" s="232">
        <v>1291.3333333333333</v>
      </c>
      <c r="E361" s="232">
        <v>1283.3166666666666</v>
      </c>
      <c r="F361" s="232">
        <v>1275.9833333333333</v>
      </c>
      <c r="G361" s="232">
        <v>1267.9666666666667</v>
      </c>
      <c r="H361" s="232">
        <v>1298.6666666666665</v>
      </c>
      <c r="I361" s="232">
        <v>1306.6833333333334</v>
      </c>
      <c r="J361" s="232">
        <v>1314.0166666666664</v>
      </c>
      <c r="K361" s="231">
        <v>1299.3499999999999</v>
      </c>
      <c r="L361" s="231">
        <v>1284</v>
      </c>
      <c r="M361" s="231">
        <v>0.78361999999999998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2331.85</v>
      </c>
      <c r="D362" s="232">
        <v>2324.2833333333333</v>
      </c>
      <c r="E362" s="232">
        <v>2313.5666666666666</v>
      </c>
      <c r="F362" s="232">
        <v>2295.2833333333333</v>
      </c>
      <c r="G362" s="232">
        <v>2284.5666666666666</v>
      </c>
      <c r="H362" s="232">
        <v>2342.5666666666666</v>
      </c>
      <c r="I362" s="232">
        <v>2353.2833333333328</v>
      </c>
      <c r="J362" s="232">
        <v>2371.5666666666666</v>
      </c>
      <c r="K362" s="231">
        <v>2335</v>
      </c>
      <c r="L362" s="231">
        <v>2306</v>
      </c>
      <c r="M362" s="231">
        <v>2.5693600000000001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938.9</v>
      </c>
      <c r="D363" s="232">
        <v>935.44999999999993</v>
      </c>
      <c r="E363" s="232">
        <v>923.44999999999982</v>
      </c>
      <c r="F363" s="232">
        <v>907.99999999999989</v>
      </c>
      <c r="G363" s="232">
        <v>895.99999999999977</v>
      </c>
      <c r="H363" s="232">
        <v>950.89999999999986</v>
      </c>
      <c r="I363" s="232">
        <v>962.90000000000009</v>
      </c>
      <c r="J363" s="232">
        <v>978.34999999999991</v>
      </c>
      <c r="K363" s="231">
        <v>947.45</v>
      </c>
      <c r="L363" s="231">
        <v>920</v>
      </c>
      <c r="M363" s="231">
        <v>0.45125999999999999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3041.35</v>
      </c>
      <c r="D364" s="232">
        <v>3032.9</v>
      </c>
      <c r="E364" s="232">
        <v>3000</v>
      </c>
      <c r="F364" s="232">
        <v>2958.65</v>
      </c>
      <c r="G364" s="232">
        <v>2925.75</v>
      </c>
      <c r="H364" s="232">
        <v>3074.25</v>
      </c>
      <c r="I364" s="232">
        <v>3107.1500000000005</v>
      </c>
      <c r="J364" s="232">
        <v>3148.5</v>
      </c>
      <c r="K364" s="231">
        <v>3065.8</v>
      </c>
      <c r="L364" s="231">
        <v>2991.55</v>
      </c>
      <c r="M364" s="231">
        <v>2.1148099999999999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1487.35</v>
      </c>
      <c r="D365" s="232">
        <v>1489.2666666666667</v>
      </c>
      <c r="E365" s="232">
        <v>1476.5333333333333</v>
      </c>
      <c r="F365" s="232">
        <v>1465.7166666666667</v>
      </c>
      <c r="G365" s="232">
        <v>1452.9833333333333</v>
      </c>
      <c r="H365" s="232">
        <v>1500.0833333333333</v>
      </c>
      <c r="I365" s="232">
        <v>1512.8166666666664</v>
      </c>
      <c r="J365" s="232">
        <v>1523.6333333333332</v>
      </c>
      <c r="K365" s="231">
        <v>1502</v>
      </c>
      <c r="L365" s="231">
        <v>1478.45</v>
      </c>
      <c r="M365" s="231">
        <v>0.52400999999999998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308.45</v>
      </c>
      <c r="D366" s="232">
        <v>311.18333333333334</v>
      </c>
      <c r="E366" s="232">
        <v>304.4666666666667</v>
      </c>
      <c r="F366" s="232">
        <v>300.48333333333335</v>
      </c>
      <c r="G366" s="232">
        <v>293.76666666666671</v>
      </c>
      <c r="H366" s="232">
        <v>315.16666666666669</v>
      </c>
      <c r="I366" s="232">
        <v>321.88333333333327</v>
      </c>
      <c r="J366" s="232">
        <v>325.86666666666667</v>
      </c>
      <c r="K366" s="231">
        <v>317.89999999999998</v>
      </c>
      <c r="L366" s="231">
        <v>307.2</v>
      </c>
      <c r="M366" s="231">
        <v>19.821670000000001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149.6</v>
      </c>
      <c r="D367" s="232">
        <v>149.5</v>
      </c>
      <c r="E367" s="232">
        <v>147.1</v>
      </c>
      <c r="F367" s="232">
        <v>144.6</v>
      </c>
      <c r="G367" s="232">
        <v>142.19999999999999</v>
      </c>
      <c r="H367" s="232">
        <v>152</v>
      </c>
      <c r="I367" s="232">
        <v>154.39999999999998</v>
      </c>
      <c r="J367" s="232">
        <v>156.9</v>
      </c>
      <c r="K367" s="231">
        <v>151.9</v>
      </c>
      <c r="L367" s="231">
        <v>147</v>
      </c>
      <c r="M367" s="231">
        <v>56.818669999999997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217.2</v>
      </c>
      <c r="D368" s="232">
        <v>217.33333333333334</v>
      </c>
      <c r="E368" s="232">
        <v>215.91666666666669</v>
      </c>
      <c r="F368" s="232">
        <v>214.63333333333335</v>
      </c>
      <c r="G368" s="232">
        <v>213.2166666666667</v>
      </c>
      <c r="H368" s="232">
        <v>218.61666666666667</v>
      </c>
      <c r="I368" s="232">
        <v>220.03333333333336</v>
      </c>
      <c r="J368" s="232">
        <v>221.31666666666666</v>
      </c>
      <c r="K368" s="231">
        <v>218.75</v>
      </c>
      <c r="L368" s="231">
        <v>216.05</v>
      </c>
      <c r="M368" s="231">
        <v>50.260759999999998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355.05</v>
      </c>
      <c r="D369" s="232">
        <v>355.16666666666669</v>
      </c>
      <c r="E369" s="232">
        <v>353.13333333333338</v>
      </c>
      <c r="F369" s="232">
        <v>351.2166666666667</v>
      </c>
      <c r="G369" s="232">
        <v>349.18333333333339</v>
      </c>
      <c r="H369" s="232">
        <v>357.08333333333337</v>
      </c>
      <c r="I369" s="232">
        <v>359.11666666666667</v>
      </c>
      <c r="J369" s="232">
        <v>361.03333333333336</v>
      </c>
      <c r="K369" s="231">
        <v>357.2</v>
      </c>
      <c r="L369" s="231">
        <v>353.25</v>
      </c>
      <c r="M369" s="231">
        <v>2.4115199999999999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414.35</v>
      </c>
      <c r="D370" s="232">
        <v>421.34999999999997</v>
      </c>
      <c r="E370" s="232">
        <v>404.69999999999993</v>
      </c>
      <c r="F370" s="232">
        <v>395.04999999999995</v>
      </c>
      <c r="G370" s="232">
        <v>378.39999999999992</v>
      </c>
      <c r="H370" s="232">
        <v>430.99999999999994</v>
      </c>
      <c r="I370" s="232">
        <v>447.64999999999992</v>
      </c>
      <c r="J370" s="232">
        <v>457.29999999999995</v>
      </c>
      <c r="K370" s="231">
        <v>438</v>
      </c>
      <c r="L370" s="231">
        <v>411.7</v>
      </c>
      <c r="M370" s="231">
        <v>4.9804000000000004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574.15</v>
      </c>
      <c r="D371" s="232">
        <v>575.56666666666661</v>
      </c>
      <c r="E371" s="232">
        <v>570.93333333333317</v>
      </c>
      <c r="F371" s="232">
        <v>567.71666666666658</v>
      </c>
      <c r="G371" s="232">
        <v>563.08333333333314</v>
      </c>
      <c r="H371" s="232">
        <v>578.78333333333319</v>
      </c>
      <c r="I371" s="232">
        <v>583.41666666666663</v>
      </c>
      <c r="J371" s="232">
        <v>586.63333333333321</v>
      </c>
      <c r="K371" s="231">
        <v>580.20000000000005</v>
      </c>
      <c r="L371" s="231">
        <v>572.35</v>
      </c>
      <c r="M371" s="231">
        <v>0.40362999999999999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102.7</v>
      </c>
      <c r="D372" s="232">
        <v>102.98333333333333</v>
      </c>
      <c r="E372" s="232">
        <v>101.76666666666667</v>
      </c>
      <c r="F372" s="232">
        <v>100.83333333333333</v>
      </c>
      <c r="G372" s="232">
        <v>99.61666666666666</v>
      </c>
      <c r="H372" s="232">
        <v>103.91666666666667</v>
      </c>
      <c r="I372" s="232">
        <v>105.13333333333334</v>
      </c>
      <c r="J372" s="232">
        <v>106.06666666666668</v>
      </c>
      <c r="K372" s="231">
        <v>104.2</v>
      </c>
      <c r="L372" s="231">
        <v>102.05</v>
      </c>
      <c r="M372" s="231">
        <v>2.0632899999999998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976.35</v>
      </c>
      <c r="D373" s="232">
        <v>979.1</v>
      </c>
      <c r="E373" s="232">
        <v>969.25</v>
      </c>
      <c r="F373" s="232">
        <v>962.15</v>
      </c>
      <c r="G373" s="232">
        <v>952.3</v>
      </c>
      <c r="H373" s="232">
        <v>986.2</v>
      </c>
      <c r="I373" s="232">
        <v>996.05000000000018</v>
      </c>
      <c r="J373" s="232">
        <v>1003.1500000000001</v>
      </c>
      <c r="K373" s="231">
        <v>988.95</v>
      </c>
      <c r="L373" s="231">
        <v>972</v>
      </c>
      <c r="M373" s="231">
        <v>0.13336999999999999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4603.5</v>
      </c>
      <c r="D374" s="232">
        <v>4601.166666666667</v>
      </c>
      <c r="E374" s="232">
        <v>4572.3333333333339</v>
      </c>
      <c r="F374" s="232">
        <v>4541.166666666667</v>
      </c>
      <c r="G374" s="232">
        <v>4512.3333333333339</v>
      </c>
      <c r="H374" s="232">
        <v>4632.3333333333339</v>
      </c>
      <c r="I374" s="232">
        <v>4661.1666666666679</v>
      </c>
      <c r="J374" s="232">
        <v>4692.3333333333339</v>
      </c>
      <c r="K374" s="231">
        <v>4630</v>
      </c>
      <c r="L374" s="231">
        <v>4570</v>
      </c>
      <c r="M374" s="231">
        <v>0.11237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13698.45</v>
      </c>
      <c r="D375" s="232">
        <v>13658.5</v>
      </c>
      <c r="E375" s="232">
        <v>13610.05</v>
      </c>
      <c r="F375" s="232">
        <v>13521.65</v>
      </c>
      <c r="G375" s="232">
        <v>13473.199999999999</v>
      </c>
      <c r="H375" s="232">
        <v>13746.9</v>
      </c>
      <c r="I375" s="232">
        <v>13795.35</v>
      </c>
      <c r="J375" s="232">
        <v>13883.75</v>
      </c>
      <c r="K375" s="231">
        <v>13706.95</v>
      </c>
      <c r="L375" s="231">
        <v>13570.1</v>
      </c>
      <c r="M375" s="231">
        <v>3.5069999999999997E-2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49.05</v>
      </c>
      <c r="D376" s="232">
        <v>49.283333333333331</v>
      </c>
      <c r="E376" s="232">
        <v>48.566666666666663</v>
      </c>
      <c r="F376" s="232">
        <v>48.083333333333329</v>
      </c>
      <c r="G376" s="232">
        <v>47.36666666666666</v>
      </c>
      <c r="H376" s="232">
        <v>49.766666666666666</v>
      </c>
      <c r="I376" s="232">
        <v>50.483333333333334</v>
      </c>
      <c r="J376" s="232">
        <v>50.966666666666669</v>
      </c>
      <c r="K376" s="231">
        <v>50</v>
      </c>
      <c r="L376" s="231">
        <v>48.8</v>
      </c>
      <c r="M376" s="231">
        <v>518.54291000000001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381.8</v>
      </c>
      <c r="D377" s="232">
        <v>379.73333333333329</v>
      </c>
      <c r="E377" s="232">
        <v>375.46666666666658</v>
      </c>
      <c r="F377" s="232">
        <v>369.13333333333327</v>
      </c>
      <c r="G377" s="232">
        <v>364.86666666666656</v>
      </c>
      <c r="H377" s="232">
        <v>386.06666666666661</v>
      </c>
      <c r="I377" s="232">
        <v>390.33333333333337</v>
      </c>
      <c r="J377" s="232">
        <v>396.66666666666663</v>
      </c>
      <c r="K377" s="231">
        <v>384</v>
      </c>
      <c r="L377" s="231">
        <v>373.4</v>
      </c>
      <c r="M377" s="231">
        <v>1.6893899999999999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158.85</v>
      </c>
      <c r="D378" s="232">
        <v>159.06666666666663</v>
      </c>
      <c r="E378" s="232">
        <v>157.18333333333328</v>
      </c>
      <c r="F378" s="232">
        <v>155.51666666666665</v>
      </c>
      <c r="G378" s="232">
        <v>153.6333333333333</v>
      </c>
      <c r="H378" s="232">
        <v>160.73333333333326</v>
      </c>
      <c r="I378" s="232">
        <v>162.61666666666665</v>
      </c>
      <c r="J378" s="232">
        <v>164.28333333333325</v>
      </c>
      <c r="K378" s="231">
        <v>160.94999999999999</v>
      </c>
      <c r="L378" s="231">
        <v>157.4</v>
      </c>
      <c r="M378" s="231">
        <v>43.220059999999997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113.95</v>
      </c>
      <c r="D379" s="232">
        <v>113.98333333333335</v>
      </c>
      <c r="E379" s="232">
        <v>112.56666666666669</v>
      </c>
      <c r="F379" s="232">
        <v>111.18333333333334</v>
      </c>
      <c r="G379" s="232">
        <v>109.76666666666668</v>
      </c>
      <c r="H379" s="232">
        <v>115.3666666666667</v>
      </c>
      <c r="I379" s="232">
        <v>116.78333333333336</v>
      </c>
      <c r="J379" s="232">
        <v>118.16666666666671</v>
      </c>
      <c r="K379" s="231">
        <v>115.4</v>
      </c>
      <c r="L379" s="231">
        <v>112.6</v>
      </c>
      <c r="M379" s="231">
        <v>42.20675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633.75</v>
      </c>
      <c r="D380" s="232">
        <v>636.98333333333335</v>
      </c>
      <c r="E380" s="232">
        <v>622.9666666666667</v>
      </c>
      <c r="F380" s="232">
        <v>612.18333333333339</v>
      </c>
      <c r="G380" s="232">
        <v>598.16666666666674</v>
      </c>
      <c r="H380" s="232">
        <v>647.76666666666665</v>
      </c>
      <c r="I380" s="232">
        <v>661.7833333333333</v>
      </c>
      <c r="J380" s="232">
        <v>672.56666666666661</v>
      </c>
      <c r="K380" s="231">
        <v>651</v>
      </c>
      <c r="L380" s="231">
        <v>626.20000000000005</v>
      </c>
      <c r="M380" s="231">
        <v>3.6218699999999999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322.2</v>
      </c>
      <c r="D381" s="232">
        <v>325.48333333333335</v>
      </c>
      <c r="E381" s="232">
        <v>317.7166666666667</v>
      </c>
      <c r="F381" s="232">
        <v>313.23333333333335</v>
      </c>
      <c r="G381" s="232">
        <v>305.4666666666667</v>
      </c>
      <c r="H381" s="232">
        <v>329.9666666666667</v>
      </c>
      <c r="I381" s="232">
        <v>337.73333333333335</v>
      </c>
      <c r="J381" s="232">
        <v>342.2166666666667</v>
      </c>
      <c r="K381" s="231">
        <v>333.25</v>
      </c>
      <c r="L381" s="231">
        <v>321</v>
      </c>
      <c r="M381" s="231">
        <v>3.0381100000000001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1093</v>
      </c>
      <c r="D382" s="232">
        <v>1099.2166666666667</v>
      </c>
      <c r="E382" s="232">
        <v>1082.7833333333333</v>
      </c>
      <c r="F382" s="232">
        <v>1072.5666666666666</v>
      </c>
      <c r="G382" s="232">
        <v>1056.1333333333332</v>
      </c>
      <c r="H382" s="232">
        <v>1109.4333333333334</v>
      </c>
      <c r="I382" s="232">
        <v>1125.8666666666668</v>
      </c>
      <c r="J382" s="232">
        <v>1136.0833333333335</v>
      </c>
      <c r="K382" s="231">
        <v>1115.6500000000001</v>
      </c>
      <c r="L382" s="231">
        <v>1089</v>
      </c>
      <c r="M382" s="231">
        <v>0.73260999999999998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64.95</v>
      </c>
      <c r="D383" s="232">
        <v>65.266666666666666</v>
      </c>
      <c r="E383" s="232">
        <v>63.933333333333337</v>
      </c>
      <c r="F383" s="232">
        <v>62.916666666666671</v>
      </c>
      <c r="G383" s="232">
        <v>61.583333333333343</v>
      </c>
      <c r="H383" s="232">
        <v>66.283333333333331</v>
      </c>
      <c r="I383" s="232">
        <v>67.616666666666674</v>
      </c>
      <c r="J383" s="232">
        <v>68.633333333333326</v>
      </c>
      <c r="K383" s="231">
        <v>66.599999999999994</v>
      </c>
      <c r="L383" s="231">
        <v>64.25</v>
      </c>
      <c r="M383" s="231">
        <v>75.801649999999995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162.85</v>
      </c>
      <c r="D384" s="232">
        <v>163.5</v>
      </c>
      <c r="E384" s="232">
        <v>161.75</v>
      </c>
      <c r="F384" s="232">
        <v>160.65</v>
      </c>
      <c r="G384" s="232">
        <v>158.9</v>
      </c>
      <c r="H384" s="232">
        <v>164.6</v>
      </c>
      <c r="I384" s="232">
        <v>166.35</v>
      </c>
      <c r="J384" s="232">
        <v>167.45</v>
      </c>
      <c r="K384" s="231">
        <v>165.25</v>
      </c>
      <c r="L384" s="231">
        <v>162.4</v>
      </c>
      <c r="M384" s="231">
        <v>8.96007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719.65</v>
      </c>
      <c r="D385" s="232">
        <v>725.13333333333333</v>
      </c>
      <c r="E385" s="232">
        <v>707.61666666666667</v>
      </c>
      <c r="F385" s="232">
        <v>695.58333333333337</v>
      </c>
      <c r="G385" s="232">
        <v>678.06666666666672</v>
      </c>
      <c r="H385" s="232">
        <v>737.16666666666663</v>
      </c>
      <c r="I385" s="232">
        <v>754.68333333333328</v>
      </c>
      <c r="J385" s="232">
        <v>766.71666666666658</v>
      </c>
      <c r="K385" s="231">
        <v>742.65</v>
      </c>
      <c r="L385" s="231">
        <v>713.1</v>
      </c>
      <c r="M385" s="231">
        <v>2.9962300000000002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206.6</v>
      </c>
      <c r="D386" s="232">
        <v>206.58333333333334</v>
      </c>
      <c r="E386" s="232">
        <v>205.2166666666667</v>
      </c>
      <c r="F386" s="232">
        <v>203.83333333333334</v>
      </c>
      <c r="G386" s="232">
        <v>202.4666666666667</v>
      </c>
      <c r="H386" s="232">
        <v>207.9666666666667</v>
      </c>
      <c r="I386" s="232">
        <v>209.33333333333331</v>
      </c>
      <c r="J386" s="232">
        <v>210.7166666666667</v>
      </c>
      <c r="K386" s="231">
        <v>207.95</v>
      </c>
      <c r="L386" s="231">
        <v>205.2</v>
      </c>
      <c r="M386" s="231">
        <v>1.04068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108.75</v>
      </c>
      <c r="D387" s="232">
        <v>109.11666666666667</v>
      </c>
      <c r="E387" s="232">
        <v>107.88333333333335</v>
      </c>
      <c r="F387" s="232">
        <v>107.01666666666668</v>
      </c>
      <c r="G387" s="232">
        <v>105.78333333333336</v>
      </c>
      <c r="H387" s="232">
        <v>109.98333333333335</v>
      </c>
      <c r="I387" s="232">
        <v>111.21666666666667</v>
      </c>
      <c r="J387" s="232">
        <v>112.08333333333334</v>
      </c>
      <c r="K387" s="231">
        <v>110.35</v>
      </c>
      <c r="L387" s="231">
        <v>108.25</v>
      </c>
      <c r="M387" s="231">
        <v>20.36131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2204.8000000000002</v>
      </c>
      <c r="D388" s="232">
        <v>2182.6</v>
      </c>
      <c r="E388" s="232">
        <v>2136.1999999999998</v>
      </c>
      <c r="F388" s="232">
        <v>2067.6</v>
      </c>
      <c r="G388" s="232">
        <v>2021.1999999999998</v>
      </c>
      <c r="H388" s="232">
        <v>2251.1999999999998</v>
      </c>
      <c r="I388" s="232">
        <v>2297.6000000000004</v>
      </c>
      <c r="J388" s="232">
        <v>2366.1999999999998</v>
      </c>
      <c r="K388" s="231">
        <v>2229</v>
      </c>
      <c r="L388" s="231">
        <v>2114</v>
      </c>
      <c r="M388" s="231">
        <v>2.4942299999999999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40.049999999999997</v>
      </c>
      <c r="D389" s="232">
        <v>40.216666666666661</v>
      </c>
      <c r="E389" s="232">
        <v>39.633333333333326</v>
      </c>
      <c r="F389" s="232">
        <v>39.216666666666661</v>
      </c>
      <c r="G389" s="232">
        <v>38.633333333333326</v>
      </c>
      <c r="H389" s="232">
        <v>40.633333333333326</v>
      </c>
      <c r="I389" s="232">
        <v>41.216666666666654</v>
      </c>
      <c r="J389" s="232">
        <v>41.633333333333326</v>
      </c>
      <c r="K389" s="231">
        <v>40.799999999999997</v>
      </c>
      <c r="L389" s="231">
        <v>39.799999999999997</v>
      </c>
      <c r="M389" s="231">
        <v>9.1741299999999999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1290.3</v>
      </c>
      <c r="D390" s="232">
        <v>1305.1333333333334</v>
      </c>
      <c r="E390" s="232">
        <v>1270.2666666666669</v>
      </c>
      <c r="F390" s="232">
        <v>1250.2333333333333</v>
      </c>
      <c r="G390" s="232">
        <v>1215.3666666666668</v>
      </c>
      <c r="H390" s="232">
        <v>1325.166666666667</v>
      </c>
      <c r="I390" s="232">
        <v>1360.0333333333333</v>
      </c>
      <c r="J390" s="232">
        <v>1380.0666666666671</v>
      </c>
      <c r="K390" s="231">
        <v>1340</v>
      </c>
      <c r="L390" s="231">
        <v>1285.0999999999999</v>
      </c>
      <c r="M390" s="231">
        <v>2.22071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177.65</v>
      </c>
      <c r="D391" s="232">
        <v>178.15</v>
      </c>
      <c r="E391" s="232">
        <v>176.5</v>
      </c>
      <c r="F391" s="232">
        <v>175.35</v>
      </c>
      <c r="G391" s="232">
        <v>173.7</v>
      </c>
      <c r="H391" s="232">
        <v>179.3</v>
      </c>
      <c r="I391" s="232">
        <v>180.95000000000005</v>
      </c>
      <c r="J391" s="232">
        <v>182.10000000000002</v>
      </c>
      <c r="K391" s="231">
        <v>179.8</v>
      </c>
      <c r="L391" s="231">
        <v>177</v>
      </c>
      <c r="M391" s="231">
        <v>4.66967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789.8</v>
      </c>
      <c r="D392" s="232">
        <v>784.66666666666663</v>
      </c>
      <c r="E392" s="232">
        <v>777.13333333333321</v>
      </c>
      <c r="F392" s="232">
        <v>764.46666666666658</v>
      </c>
      <c r="G392" s="232">
        <v>756.93333333333317</v>
      </c>
      <c r="H392" s="232">
        <v>797.33333333333326</v>
      </c>
      <c r="I392" s="232">
        <v>804.86666666666679</v>
      </c>
      <c r="J392" s="232">
        <v>817.5333333333333</v>
      </c>
      <c r="K392" s="231">
        <v>792.2</v>
      </c>
      <c r="L392" s="231">
        <v>772</v>
      </c>
      <c r="M392" s="231">
        <v>1.1504799999999999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2434.1</v>
      </c>
      <c r="D393" s="232">
        <v>2431.0833333333335</v>
      </c>
      <c r="E393" s="232">
        <v>2415.3666666666668</v>
      </c>
      <c r="F393" s="232">
        <v>2396.6333333333332</v>
      </c>
      <c r="G393" s="232">
        <v>2380.9166666666665</v>
      </c>
      <c r="H393" s="232">
        <v>2449.8166666666671</v>
      </c>
      <c r="I393" s="232">
        <v>2465.5333333333333</v>
      </c>
      <c r="J393" s="232">
        <v>2484.2666666666673</v>
      </c>
      <c r="K393" s="231">
        <v>2446.8000000000002</v>
      </c>
      <c r="L393" s="231">
        <v>2412.35</v>
      </c>
      <c r="M393" s="231">
        <v>61.432980000000001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98.2</v>
      </c>
      <c r="D394" s="232">
        <v>98.75</v>
      </c>
      <c r="E394" s="232">
        <v>97.45</v>
      </c>
      <c r="F394" s="232">
        <v>96.7</v>
      </c>
      <c r="G394" s="232">
        <v>95.4</v>
      </c>
      <c r="H394" s="232">
        <v>99.5</v>
      </c>
      <c r="I394" s="232">
        <v>100.80000000000001</v>
      </c>
      <c r="J394" s="232">
        <v>101.55</v>
      </c>
      <c r="K394" s="231">
        <v>100.05</v>
      </c>
      <c r="L394" s="231">
        <v>98</v>
      </c>
      <c r="M394" s="231">
        <v>2.9722499999999998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676.1</v>
      </c>
      <c r="D395" s="232">
        <v>677.4</v>
      </c>
      <c r="E395" s="232">
        <v>673.69999999999993</v>
      </c>
      <c r="F395" s="232">
        <v>671.3</v>
      </c>
      <c r="G395" s="232">
        <v>667.59999999999991</v>
      </c>
      <c r="H395" s="232">
        <v>679.8</v>
      </c>
      <c r="I395" s="232">
        <v>683.5</v>
      </c>
      <c r="J395" s="232">
        <v>685.9</v>
      </c>
      <c r="K395" s="231">
        <v>681.1</v>
      </c>
      <c r="L395" s="231">
        <v>675</v>
      </c>
      <c r="M395" s="231">
        <v>0.14904999999999999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1333.3</v>
      </c>
      <c r="D396" s="232">
        <v>1336.6000000000001</v>
      </c>
      <c r="E396" s="232">
        <v>1324.7000000000003</v>
      </c>
      <c r="F396" s="232">
        <v>1316.1000000000001</v>
      </c>
      <c r="G396" s="232">
        <v>1304.2000000000003</v>
      </c>
      <c r="H396" s="232">
        <v>1345.2000000000003</v>
      </c>
      <c r="I396" s="232">
        <v>1357.1000000000004</v>
      </c>
      <c r="J396" s="232">
        <v>1365.7000000000003</v>
      </c>
      <c r="K396" s="231">
        <v>1348.5</v>
      </c>
      <c r="L396" s="231">
        <v>1328</v>
      </c>
      <c r="M396" s="231">
        <v>0.99870999999999999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745.6</v>
      </c>
      <c r="D397" s="232">
        <v>749.46666666666658</v>
      </c>
      <c r="E397" s="232">
        <v>738.93333333333317</v>
      </c>
      <c r="F397" s="232">
        <v>732.26666666666654</v>
      </c>
      <c r="G397" s="232">
        <v>721.73333333333312</v>
      </c>
      <c r="H397" s="232">
        <v>756.13333333333321</v>
      </c>
      <c r="I397" s="232">
        <v>766.66666666666674</v>
      </c>
      <c r="J397" s="232">
        <v>773.33333333333326</v>
      </c>
      <c r="K397" s="231">
        <v>760</v>
      </c>
      <c r="L397" s="231">
        <v>742.8</v>
      </c>
      <c r="M397" s="231">
        <v>5.4395699999999998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1150.3499999999999</v>
      </c>
      <c r="D398" s="232">
        <v>1154.1833333333334</v>
      </c>
      <c r="E398" s="232">
        <v>1140.3666666666668</v>
      </c>
      <c r="F398" s="232">
        <v>1130.3833333333334</v>
      </c>
      <c r="G398" s="232">
        <v>1116.5666666666668</v>
      </c>
      <c r="H398" s="232">
        <v>1164.1666666666667</v>
      </c>
      <c r="I398" s="232">
        <v>1177.9833333333333</v>
      </c>
      <c r="J398" s="232">
        <v>1187.9666666666667</v>
      </c>
      <c r="K398" s="231">
        <v>1168</v>
      </c>
      <c r="L398" s="231">
        <v>1144.2</v>
      </c>
      <c r="M398" s="231">
        <v>6.1075499999999998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358.8</v>
      </c>
      <c r="D399" s="232">
        <v>360</v>
      </c>
      <c r="E399" s="232">
        <v>356.45</v>
      </c>
      <c r="F399" s="232">
        <v>354.09999999999997</v>
      </c>
      <c r="G399" s="232">
        <v>350.54999999999995</v>
      </c>
      <c r="H399" s="232">
        <v>362.35</v>
      </c>
      <c r="I399" s="232">
        <v>365.9</v>
      </c>
      <c r="J399" s="232">
        <v>368.25000000000006</v>
      </c>
      <c r="K399" s="231">
        <v>363.55</v>
      </c>
      <c r="L399" s="231">
        <v>357.65</v>
      </c>
      <c r="M399" s="231">
        <v>0.35761999999999999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30.85</v>
      </c>
      <c r="D400" s="232">
        <v>30.933333333333334</v>
      </c>
      <c r="E400" s="232">
        <v>30.616666666666667</v>
      </c>
      <c r="F400" s="232">
        <v>30.383333333333333</v>
      </c>
      <c r="G400" s="232">
        <v>30.066666666666666</v>
      </c>
      <c r="H400" s="232">
        <v>31.166666666666668</v>
      </c>
      <c r="I400" s="232">
        <v>31.483333333333338</v>
      </c>
      <c r="J400" s="232">
        <v>31.716666666666669</v>
      </c>
      <c r="K400" s="231">
        <v>31.25</v>
      </c>
      <c r="L400" s="231">
        <v>30.7</v>
      </c>
      <c r="M400" s="231">
        <v>18.11326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4463.7</v>
      </c>
      <c r="D401" s="232">
        <v>4434.5666666666666</v>
      </c>
      <c r="E401" s="232">
        <v>4394.1333333333332</v>
      </c>
      <c r="F401" s="232">
        <v>4324.5666666666666</v>
      </c>
      <c r="G401" s="232">
        <v>4284.1333333333332</v>
      </c>
      <c r="H401" s="232">
        <v>4504.1333333333332</v>
      </c>
      <c r="I401" s="232">
        <v>4544.5666666666657</v>
      </c>
      <c r="J401" s="232">
        <v>4614.1333333333332</v>
      </c>
      <c r="K401" s="231">
        <v>4475</v>
      </c>
      <c r="L401" s="231">
        <v>4365</v>
      </c>
      <c r="M401" s="231">
        <v>0.21739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2318.1999999999998</v>
      </c>
      <c r="D402" s="232">
        <v>2328.4</v>
      </c>
      <c r="E402" s="232">
        <v>2301.8000000000002</v>
      </c>
      <c r="F402" s="232">
        <v>2285.4</v>
      </c>
      <c r="G402" s="232">
        <v>2258.8000000000002</v>
      </c>
      <c r="H402" s="232">
        <v>2344.8000000000002</v>
      </c>
      <c r="I402" s="232">
        <v>2371.3999999999996</v>
      </c>
      <c r="J402" s="232">
        <v>2387.8000000000002</v>
      </c>
      <c r="K402" s="231">
        <v>2355</v>
      </c>
      <c r="L402" s="231">
        <v>2312</v>
      </c>
      <c r="M402" s="231">
        <v>5.1113600000000003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82.15</v>
      </c>
      <c r="D403" s="232">
        <v>81.983333333333334</v>
      </c>
      <c r="E403" s="232">
        <v>81.466666666666669</v>
      </c>
      <c r="F403" s="232">
        <v>80.783333333333331</v>
      </c>
      <c r="G403" s="232">
        <v>80.266666666666666</v>
      </c>
      <c r="H403" s="232">
        <v>82.666666666666671</v>
      </c>
      <c r="I403" s="232">
        <v>83.183333333333351</v>
      </c>
      <c r="J403" s="232">
        <v>83.866666666666674</v>
      </c>
      <c r="K403" s="231">
        <v>82.5</v>
      </c>
      <c r="L403" s="231">
        <v>81.3</v>
      </c>
      <c r="M403" s="231">
        <v>83.023290000000003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5395.85</v>
      </c>
      <c r="D404" s="232">
        <v>5405.166666666667</v>
      </c>
      <c r="E404" s="232">
        <v>5376.7333333333336</v>
      </c>
      <c r="F404" s="232">
        <v>5357.6166666666668</v>
      </c>
      <c r="G404" s="232">
        <v>5329.1833333333334</v>
      </c>
      <c r="H404" s="232">
        <v>5424.2833333333338</v>
      </c>
      <c r="I404" s="232">
        <v>5452.7166666666662</v>
      </c>
      <c r="J404" s="232">
        <v>5471.8333333333339</v>
      </c>
      <c r="K404" s="231">
        <v>5433.6</v>
      </c>
      <c r="L404" s="231">
        <v>5386.05</v>
      </c>
      <c r="M404" s="231">
        <v>5.4649999999999997E-2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1236.5</v>
      </c>
      <c r="D405" s="232">
        <v>1225.5</v>
      </c>
      <c r="E405" s="232">
        <v>1204</v>
      </c>
      <c r="F405" s="232">
        <v>1171.5</v>
      </c>
      <c r="G405" s="232">
        <v>1150</v>
      </c>
      <c r="H405" s="232">
        <v>1258</v>
      </c>
      <c r="I405" s="232">
        <v>1279.5</v>
      </c>
      <c r="J405" s="232">
        <v>1312</v>
      </c>
      <c r="K405" s="231">
        <v>1247</v>
      </c>
      <c r="L405" s="231">
        <v>1193</v>
      </c>
      <c r="M405" s="231">
        <v>1.8923300000000001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328.25</v>
      </c>
      <c r="D406" s="232">
        <v>328.71666666666664</v>
      </c>
      <c r="E406" s="232">
        <v>325.68333333333328</v>
      </c>
      <c r="F406" s="232">
        <v>323.11666666666662</v>
      </c>
      <c r="G406" s="232">
        <v>320.08333333333326</v>
      </c>
      <c r="H406" s="232">
        <v>331.2833333333333</v>
      </c>
      <c r="I406" s="232">
        <v>334.31666666666672</v>
      </c>
      <c r="J406" s="232">
        <v>336.88333333333333</v>
      </c>
      <c r="K406" s="231">
        <v>331.75</v>
      </c>
      <c r="L406" s="231">
        <v>326.14999999999998</v>
      </c>
      <c r="M406" s="231">
        <v>0.67798000000000003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2989.45</v>
      </c>
      <c r="D407" s="232">
        <v>2974.5</v>
      </c>
      <c r="E407" s="232">
        <v>2949</v>
      </c>
      <c r="F407" s="232">
        <v>2908.55</v>
      </c>
      <c r="G407" s="232">
        <v>2883.05</v>
      </c>
      <c r="H407" s="232">
        <v>3014.95</v>
      </c>
      <c r="I407" s="232">
        <v>3040.45</v>
      </c>
      <c r="J407" s="232">
        <v>3080.8999999999996</v>
      </c>
      <c r="K407" s="231">
        <v>3000</v>
      </c>
      <c r="L407" s="231">
        <v>2934.05</v>
      </c>
      <c r="M407" s="231">
        <v>2.0636800000000002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481.6</v>
      </c>
      <c r="D408" s="232">
        <v>479.26666666666665</v>
      </c>
      <c r="E408" s="232">
        <v>474.13333333333333</v>
      </c>
      <c r="F408" s="232">
        <v>466.66666666666669</v>
      </c>
      <c r="G408" s="232">
        <v>461.53333333333336</v>
      </c>
      <c r="H408" s="232">
        <v>486.73333333333329</v>
      </c>
      <c r="I408" s="232">
        <v>491.86666666666662</v>
      </c>
      <c r="J408" s="232">
        <v>499.33333333333326</v>
      </c>
      <c r="K408" s="231">
        <v>484.4</v>
      </c>
      <c r="L408" s="231">
        <v>471.8</v>
      </c>
      <c r="M408" s="231">
        <v>0.72172000000000003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1134.5999999999999</v>
      </c>
      <c r="D409" s="232">
        <v>1142.0833333333333</v>
      </c>
      <c r="E409" s="232">
        <v>1121.5166666666664</v>
      </c>
      <c r="F409" s="232">
        <v>1108.4333333333332</v>
      </c>
      <c r="G409" s="232">
        <v>1087.8666666666663</v>
      </c>
      <c r="H409" s="232">
        <v>1155.1666666666665</v>
      </c>
      <c r="I409" s="232">
        <v>1175.7333333333336</v>
      </c>
      <c r="J409" s="232">
        <v>1188.8166666666666</v>
      </c>
      <c r="K409" s="231">
        <v>1162.6500000000001</v>
      </c>
      <c r="L409" s="231">
        <v>1129</v>
      </c>
      <c r="M409" s="231">
        <v>0.10652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297.2</v>
      </c>
      <c r="D410" s="232">
        <v>291.58333333333331</v>
      </c>
      <c r="E410" s="232">
        <v>278.91666666666663</v>
      </c>
      <c r="F410" s="232">
        <v>260.63333333333333</v>
      </c>
      <c r="G410" s="232">
        <v>247.96666666666664</v>
      </c>
      <c r="H410" s="232">
        <v>309.86666666666662</v>
      </c>
      <c r="I410" s="232">
        <v>322.53333333333325</v>
      </c>
      <c r="J410" s="232">
        <v>340.81666666666661</v>
      </c>
      <c r="K410" s="231">
        <v>304.25</v>
      </c>
      <c r="L410" s="231">
        <v>273.3</v>
      </c>
      <c r="M410" s="231">
        <v>109.39426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117.1</v>
      </c>
      <c r="D411" s="232">
        <v>117.56666666666666</v>
      </c>
      <c r="E411" s="232">
        <v>115.73333333333332</v>
      </c>
      <c r="F411" s="232">
        <v>114.36666666666666</v>
      </c>
      <c r="G411" s="232">
        <v>112.53333333333332</v>
      </c>
      <c r="H411" s="232">
        <v>118.93333333333332</v>
      </c>
      <c r="I411" s="232">
        <v>120.76666666666667</v>
      </c>
      <c r="J411" s="232">
        <v>122.13333333333333</v>
      </c>
      <c r="K411" s="231">
        <v>119.4</v>
      </c>
      <c r="L411" s="231">
        <v>116.2</v>
      </c>
      <c r="M411" s="231">
        <v>5.1901299999999999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649.45000000000005</v>
      </c>
      <c r="D412" s="232">
        <v>641.01666666666677</v>
      </c>
      <c r="E412" s="232">
        <v>632.03333333333353</v>
      </c>
      <c r="F412" s="232">
        <v>614.61666666666679</v>
      </c>
      <c r="G412" s="232">
        <v>605.63333333333355</v>
      </c>
      <c r="H412" s="232">
        <v>658.43333333333351</v>
      </c>
      <c r="I412" s="232">
        <v>667.41666666666686</v>
      </c>
      <c r="J412" s="232">
        <v>684.83333333333348</v>
      </c>
      <c r="K412" s="231">
        <v>650</v>
      </c>
      <c r="L412" s="231">
        <v>623.6</v>
      </c>
      <c r="M412" s="231">
        <v>0.61778999999999995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26530.9</v>
      </c>
      <c r="D413" s="232">
        <v>26632.466666666664</v>
      </c>
      <c r="E413" s="232">
        <v>26215.933333333327</v>
      </c>
      <c r="F413" s="232">
        <v>25900.966666666664</v>
      </c>
      <c r="G413" s="232">
        <v>25484.433333333327</v>
      </c>
      <c r="H413" s="232">
        <v>26947.433333333327</v>
      </c>
      <c r="I413" s="232">
        <v>27363.96666666666</v>
      </c>
      <c r="J413" s="232">
        <v>27678.933333333327</v>
      </c>
      <c r="K413" s="231">
        <v>27049</v>
      </c>
      <c r="L413" s="231">
        <v>26317.5</v>
      </c>
      <c r="M413" s="231">
        <v>1.28006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45.75</v>
      </c>
      <c r="D414" s="232">
        <v>46.050000000000004</v>
      </c>
      <c r="E414" s="232">
        <v>45.150000000000006</v>
      </c>
      <c r="F414" s="232">
        <v>44.550000000000004</v>
      </c>
      <c r="G414" s="232">
        <v>43.650000000000006</v>
      </c>
      <c r="H414" s="232">
        <v>46.650000000000006</v>
      </c>
      <c r="I414" s="232">
        <v>47.55</v>
      </c>
      <c r="J414" s="232">
        <v>48.150000000000006</v>
      </c>
      <c r="K414" s="231">
        <v>46.95</v>
      </c>
      <c r="L414" s="231">
        <v>45.45</v>
      </c>
      <c r="M414" s="231">
        <v>26.596270000000001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1214.95</v>
      </c>
      <c r="D415" s="313">
        <v>1226.2</v>
      </c>
      <c r="E415" s="313">
        <v>1199.75</v>
      </c>
      <c r="F415" s="313">
        <v>1184.55</v>
      </c>
      <c r="G415" s="313">
        <v>1158.0999999999999</v>
      </c>
      <c r="H415" s="313">
        <v>1241.4000000000001</v>
      </c>
      <c r="I415" s="313">
        <v>1267.8500000000004</v>
      </c>
      <c r="J415" s="313">
        <v>1283.0500000000002</v>
      </c>
      <c r="K415" s="312">
        <v>1252.6500000000001</v>
      </c>
      <c r="L415" s="312">
        <v>1211</v>
      </c>
      <c r="M415" s="312">
        <v>4.3270999999999997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288.85000000000002</v>
      </c>
      <c r="D416" s="232">
        <v>289.36666666666667</v>
      </c>
      <c r="E416" s="232">
        <v>287.48333333333335</v>
      </c>
      <c r="F416" s="232">
        <v>286.11666666666667</v>
      </c>
      <c r="G416" s="232">
        <v>284.23333333333335</v>
      </c>
      <c r="H416" s="232">
        <v>290.73333333333335</v>
      </c>
      <c r="I416" s="232">
        <v>292.61666666666667</v>
      </c>
      <c r="J416" s="232">
        <v>293.98333333333335</v>
      </c>
      <c r="K416" s="231">
        <v>291.25</v>
      </c>
      <c r="L416" s="231">
        <v>288</v>
      </c>
      <c r="M416" s="231">
        <v>0.69676000000000005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3294.2</v>
      </c>
      <c r="D417" s="232">
        <v>3264.9166666666665</v>
      </c>
      <c r="E417" s="232">
        <v>3225.0333333333328</v>
      </c>
      <c r="F417" s="232">
        <v>3155.8666666666663</v>
      </c>
      <c r="G417" s="232">
        <v>3115.9833333333327</v>
      </c>
      <c r="H417" s="232">
        <v>3334.083333333333</v>
      </c>
      <c r="I417" s="232">
        <v>3373.9666666666672</v>
      </c>
      <c r="J417" s="232">
        <v>3443.1333333333332</v>
      </c>
      <c r="K417" s="231">
        <v>3304.8</v>
      </c>
      <c r="L417" s="231">
        <v>3195.75</v>
      </c>
      <c r="M417" s="231">
        <v>13.30777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590.25</v>
      </c>
      <c r="D418" s="232">
        <v>588.2166666666667</v>
      </c>
      <c r="E418" s="232">
        <v>583.63333333333344</v>
      </c>
      <c r="F418" s="232">
        <v>577.01666666666677</v>
      </c>
      <c r="G418" s="232">
        <v>572.43333333333351</v>
      </c>
      <c r="H418" s="232">
        <v>594.83333333333337</v>
      </c>
      <c r="I418" s="232">
        <v>599.41666666666663</v>
      </c>
      <c r="J418" s="232">
        <v>606.0333333333333</v>
      </c>
      <c r="K418" s="231">
        <v>592.79999999999995</v>
      </c>
      <c r="L418" s="231">
        <v>581.6</v>
      </c>
      <c r="M418" s="231">
        <v>0.51526000000000005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3995.5</v>
      </c>
      <c r="D419" s="232">
        <v>3979.1666666666665</v>
      </c>
      <c r="E419" s="232">
        <v>3931.333333333333</v>
      </c>
      <c r="F419" s="232">
        <v>3867.1666666666665</v>
      </c>
      <c r="G419" s="232">
        <v>3819.333333333333</v>
      </c>
      <c r="H419" s="232">
        <v>4043.333333333333</v>
      </c>
      <c r="I419" s="232">
        <v>4091.1666666666661</v>
      </c>
      <c r="J419" s="232">
        <v>4155.333333333333</v>
      </c>
      <c r="K419" s="231">
        <v>4027</v>
      </c>
      <c r="L419" s="231">
        <v>3915</v>
      </c>
      <c r="M419" s="231">
        <v>0.61487000000000003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465.8</v>
      </c>
      <c r="D420" s="232">
        <v>468.9666666666667</v>
      </c>
      <c r="E420" s="232">
        <v>460.13333333333338</v>
      </c>
      <c r="F420" s="232">
        <v>454.4666666666667</v>
      </c>
      <c r="G420" s="232">
        <v>445.63333333333338</v>
      </c>
      <c r="H420" s="232">
        <v>474.63333333333338</v>
      </c>
      <c r="I420" s="232">
        <v>483.46666666666664</v>
      </c>
      <c r="J420" s="232">
        <v>489.13333333333338</v>
      </c>
      <c r="K420" s="231">
        <v>477.8</v>
      </c>
      <c r="L420" s="231">
        <v>463.3</v>
      </c>
      <c r="M420" s="231">
        <v>6.3029599999999997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722.8</v>
      </c>
      <c r="D421" s="232">
        <v>725.15</v>
      </c>
      <c r="E421" s="232">
        <v>713.8</v>
      </c>
      <c r="F421" s="232">
        <v>704.8</v>
      </c>
      <c r="G421" s="232">
        <v>693.44999999999993</v>
      </c>
      <c r="H421" s="232">
        <v>734.15</v>
      </c>
      <c r="I421" s="232">
        <v>745.50000000000011</v>
      </c>
      <c r="J421" s="232">
        <v>754.5</v>
      </c>
      <c r="K421" s="231">
        <v>736.5</v>
      </c>
      <c r="L421" s="231">
        <v>716.15</v>
      </c>
      <c r="M421" s="231">
        <v>6.0848399999999998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552.54999999999995</v>
      </c>
      <c r="D422" s="232">
        <v>554.55000000000007</v>
      </c>
      <c r="E422" s="232">
        <v>544.40000000000009</v>
      </c>
      <c r="F422" s="232">
        <v>536.25</v>
      </c>
      <c r="G422" s="232">
        <v>526.1</v>
      </c>
      <c r="H422" s="232">
        <v>562.70000000000016</v>
      </c>
      <c r="I422" s="232">
        <v>572.85</v>
      </c>
      <c r="J422" s="232">
        <v>581.00000000000023</v>
      </c>
      <c r="K422" s="231">
        <v>564.70000000000005</v>
      </c>
      <c r="L422" s="231">
        <v>546.4</v>
      </c>
      <c r="M422" s="231">
        <v>12.74774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523.45000000000005</v>
      </c>
      <c r="D423" s="232">
        <v>524.93333333333339</v>
      </c>
      <c r="E423" s="232">
        <v>520.91666666666674</v>
      </c>
      <c r="F423" s="232">
        <v>518.38333333333333</v>
      </c>
      <c r="G423" s="232">
        <v>514.36666666666667</v>
      </c>
      <c r="H423" s="232">
        <v>527.46666666666681</v>
      </c>
      <c r="I423" s="232">
        <v>531.48333333333346</v>
      </c>
      <c r="J423" s="232">
        <v>534.01666666666688</v>
      </c>
      <c r="K423" s="231">
        <v>528.95000000000005</v>
      </c>
      <c r="L423" s="231">
        <v>522.4</v>
      </c>
      <c r="M423" s="231">
        <v>102.23218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87.15</v>
      </c>
      <c r="D424" s="232">
        <v>86.966666666666654</v>
      </c>
      <c r="E424" s="232">
        <v>86.333333333333314</v>
      </c>
      <c r="F424" s="232">
        <v>85.516666666666666</v>
      </c>
      <c r="G424" s="232">
        <v>84.883333333333326</v>
      </c>
      <c r="H424" s="232">
        <v>87.783333333333303</v>
      </c>
      <c r="I424" s="232">
        <v>88.416666666666657</v>
      </c>
      <c r="J424" s="232">
        <v>89.233333333333292</v>
      </c>
      <c r="K424" s="231">
        <v>87.6</v>
      </c>
      <c r="L424" s="231">
        <v>86.15</v>
      </c>
      <c r="M424" s="231">
        <v>140.79807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298.05</v>
      </c>
      <c r="D425" s="232">
        <v>296.84999999999997</v>
      </c>
      <c r="E425" s="232">
        <v>293.69999999999993</v>
      </c>
      <c r="F425" s="232">
        <v>289.34999999999997</v>
      </c>
      <c r="G425" s="232">
        <v>286.19999999999993</v>
      </c>
      <c r="H425" s="232">
        <v>301.19999999999993</v>
      </c>
      <c r="I425" s="232">
        <v>304.34999999999991</v>
      </c>
      <c r="J425" s="232">
        <v>308.69999999999993</v>
      </c>
      <c r="K425" s="231">
        <v>300</v>
      </c>
      <c r="L425" s="231">
        <v>292.5</v>
      </c>
      <c r="M425" s="231">
        <v>2.3050999999999999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169.85</v>
      </c>
      <c r="D426" s="232">
        <v>169.74999999999997</v>
      </c>
      <c r="E426" s="232">
        <v>168.54999999999995</v>
      </c>
      <c r="F426" s="232">
        <v>167.24999999999997</v>
      </c>
      <c r="G426" s="232">
        <v>166.04999999999995</v>
      </c>
      <c r="H426" s="232">
        <v>171.04999999999995</v>
      </c>
      <c r="I426" s="232">
        <v>172.24999999999994</v>
      </c>
      <c r="J426" s="232">
        <v>173.54999999999995</v>
      </c>
      <c r="K426" s="231">
        <v>170.95</v>
      </c>
      <c r="L426" s="231">
        <v>168.45</v>
      </c>
      <c r="M426" s="231">
        <v>5.22973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369.75</v>
      </c>
      <c r="D427" s="232">
        <v>371.93333333333334</v>
      </c>
      <c r="E427" s="232">
        <v>364.06666666666666</v>
      </c>
      <c r="F427" s="232">
        <v>358.38333333333333</v>
      </c>
      <c r="G427" s="232">
        <v>350.51666666666665</v>
      </c>
      <c r="H427" s="232">
        <v>377.61666666666667</v>
      </c>
      <c r="I427" s="232">
        <v>385.48333333333335</v>
      </c>
      <c r="J427" s="232">
        <v>391.16666666666669</v>
      </c>
      <c r="K427" s="231">
        <v>379.8</v>
      </c>
      <c r="L427" s="231">
        <v>366.25</v>
      </c>
      <c r="M427" s="231">
        <v>1.5739700000000001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459.35</v>
      </c>
      <c r="D428" s="232">
        <v>462.34999999999997</v>
      </c>
      <c r="E428" s="232">
        <v>452.99999999999994</v>
      </c>
      <c r="F428" s="232">
        <v>446.65</v>
      </c>
      <c r="G428" s="232">
        <v>437.29999999999995</v>
      </c>
      <c r="H428" s="232">
        <v>468.69999999999993</v>
      </c>
      <c r="I428" s="232">
        <v>478.04999999999995</v>
      </c>
      <c r="J428" s="232">
        <v>484.39999999999992</v>
      </c>
      <c r="K428" s="231">
        <v>471.7</v>
      </c>
      <c r="L428" s="231">
        <v>456</v>
      </c>
      <c r="M428" s="231">
        <v>11.060739999999999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195.4</v>
      </c>
      <c r="D429" s="232">
        <v>196.26666666666665</v>
      </c>
      <c r="E429" s="232">
        <v>192.83333333333331</v>
      </c>
      <c r="F429" s="232">
        <v>190.26666666666665</v>
      </c>
      <c r="G429" s="232">
        <v>186.83333333333331</v>
      </c>
      <c r="H429" s="232">
        <v>198.83333333333331</v>
      </c>
      <c r="I429" s="232">
        <v>202.26666666666665</v>
      </c>
      <c r="J429" s="232">
        <v>204.83333333333331</v>
      </c>
      <c r="K429" s="231">
        <v>199.7</v>
      </c>
      <c r="L429" s="231">
        <v>193.7</v>
      </c>
      <c r="M429" s="231">
        <v>6.2756600000000002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971.6</v>
      </c>
      <c r="D430" s="232">
        <v>977.18333333333339</v>
      </c>
      <c r="E430" s="232">
        <v>963.56666666666683</v>
      </c>
      <c r="F430" s="232">
        <v>955.53333333333342</v>
      </c>
      <c r="G430" s="232">
        <v>941.91666666666686</v>
      </c>
      <c r="H430" s="232">
        <v>985.21666666666681</v>
      </c>
      <c r="I430" s="232">
        <v>998.83333333333337</v>
      </c>
      <c r="J430" s="232">
        <v>1006.8666666666668</v>
      </c>
      <c r="K430" s="231">
        <v>990.8</v>
      </c>
      <c r="L430" s="231">
        <v>969.15</v>
      </c>
      <c r="M430" s="231">
        <v>17.718129999999999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443.45</v>
      </c>
      <c r="D431" s="232">
        <v>446.39999999999992</v>
      </c>
      <c r="E431" s="232">
        <v>439.89999999999986</v>
      </c>
      <c r="F431" s="232">
        <v>436.34999999999997</v>
      </c>
      <c r="G431" s="232">
        <v>429.84999999999991</v>
      </c>
      <c r="H431" s="232">
        <v>449.94999999999982</v>
      </c>
      <c r="I431" s="232">
        <v>456.44999999999993</v>
      </c>
      <c r="J431" s="232">
        <v>459.99999999999977</v>
      </c>
      <c r="K431" s="231">
        <v>452.9</v>
      </c>
      <c r="L431" s="231">
        <v>442.85</v>
      </c>
      <c r="M431" s="231">
        <v>4.6948699999999999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2339.5</v>
      </c>
      <c r="D432" s="232">
        <v>2335.3666666666668</v>
      </c>
      <c r="E432" s="232">
        <v>2320.7333333333336</v>
      </c>
      <c r="F432" s="232">
        <v>2301.9666666666667</v>
      </c>
      <c r="G432" s="232">
        <v>2287.3333333333335</v>
      </c>
      <c r="H432" s="232">
        <v>2354.1333333333337</v>
      </c>
      <c r="I432" s="232">
        <v>2368.7666666666669</v>
      </c>
      <c r="J432" s="232">
        <v>2387.5333333333338</v>
      </c>
      <c r="K432" s="231">
        <v>2350</v>
      </c>
      <c r="L432" s="231">
        <v>2316.6</v>
      </c>
      <c r="M432" s="231">
        <v>5.8529999999999999E-2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975.35</v>
      </c>
      <c r="D433" s="232">
        <v>979.81666666666661</v>
      </c>
      <c r="E433" s="232">
        <v>965.63333333333321</v>
      </c>
      <c r="F433" s="232">
        <v>955.91666666666663</v>
      </c>
      <c r="G433" s="232">
        <v>941.73333333333323</v>
      </c>
      <c r="H433" s="232">
        <v>989.53333333333319</v>
      </c>
      <c r="I433" s="232">
        <v>1003.7166666666666</v>
      </c>
      <c r="J433" s="232">
        <v>1013.4333333333332</v>
      </c>
      <c r="K433" s="231">
        <v>994</v>
      </c>
      <c r="L433" s="231">
        <v>970.1</v>
      </c>
      <c r="M433" s="231">
        <v>0.38236999999999999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317.39999999999998</v>
      </c>
      <c r="D434" s="232">
        <v>318.21666666666664</v>
      </c>
      <c r="E434" s="232">
        <v>312.73333333333329</v>
      </c>
      <c r="F434" s="232">
        <v>308.06666666666666</v>
      </c>
      <c r="G434" s="232">
        <v>302.58333333333331</v>
      </c>
      <c r="H434" s="232">
        <v>322.88333333333327</v>
      </c>
      <c r="I434" s="232">
        <v>328.36666666666662</v>
      </c>
      <c r="J434" s="232">
        <v>333.03333333333325</v>
      </c>
      <c r="K434" s="231">
        <v>323.7</v>
      </c>
      <c r="L434" s="231">
        <v>313.55</v>
      </c>
      <c r="M434" s="231">
        <v>1.6217699999999999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350.2</v>
      </c>
      <c r="D435" s="232">
        <v>351.31666666666666</v>
      </c>
      <c r="E435" s="232">
        <v>347.08333333333331</v>
      </c>
      <c r="F435" s="232">
        <v>343.96666666666664</v>
      </c>
      <c r="G435" s="232">
        <v>339.73333333333329</v>
      </c>
      <c r="H435" s="232">
        <v>354.43333333333334</v>
      </c>
      <c r="I435" s="232">
        <v>358.66666666666669</v>
      </c>
      <c r="J435" s="232">
        <v>361.78333333333336</v>
      </c>
      <c r="K435" s="231">
        <v>355.55</v>
      </c>
      <c r="L435" s="231">
        <v>348.2</v>
      </c>
      <c r="M435" s="231">
        <v>0.94599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2756.65</v>
      </c>
      <c r="D436" s="232">
        <v>2743.1333333333332</v>
      </c>
      <c r="E436" s="232">
        <v>2721.3666666666663</v>
      </c>
      <c r="F436" s="232">
        <v>2686.083333333333</v>
      </c>
      <c r="G436" s="232">
        <v>2664.3166666666662</v>
      </c>
      <c r="H436" s="232">
        <v>2778.4166666666665</v>
      </c>
      <c r="I436" s="232">
        <v>2800.1833333333329</v>
      </c>
      <c r="J436" s="232">
        <v>2835.4666666666667</v>
      </c>
      <c r="K436" s="231">
        <v>2764.9</v>
      </c>
      <c r="L436" s="231">
        <v>2707.85</v>
      </c>
      <c r="M436" s="231">
        <v>1.10107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481.35</v>
      </c>
      <c r="D437" s="232">
        <v>481.2</v>
      </c>
      <c r="E437" s="232">
        <v>478.7</v>
      </c>
      <c r="F437" s="232">
        <v>476.05</v>
      </c>
      <c r="G437" s="232">
        <v>473.55</v>
      </c>
      <c r="H437" s="232">
        <v>483.84999999999997</v>
      </c>
      <c r="I437" s="232">
        <v>486.34999999999997</v>
      </c>
      <c r="J437" s="232">
        <v>488.99999999999994</v>
      </c>
      <c r="K437" s="231">
        <v>483.7</v>
      </c>
      <c r="L437" s="231">
        <v>478.55</v>
      </c>
      <c r="M437" s="231">
        <v>1.37035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8.4</v>
      </c>
      <c r="D438" s="232">
        <v>8.4666666666666668</v>
      </c>
      <c r="E438" s="232">
        <v>8.2833333333333332</v>
      </c>
      <c r="F438" s="232">
        <v>8.1666666666666661</v>
      </c>
      <c r="G438" s="232">
        <v>7.9833333333333325</v>
      </c>
      <c r="H438" s="232">
        <v>8.5833333333333339</v>
      </c>
      <c r="I438" s="232">
        <v>8.7666666666666675</v>
      </c>
      <c r="J438" s="232">
        <v>8.8833333333333346</v>
      </c>
      <c r="K438" s="231">
        <v>8.65</v>
      </c>
      <c r="L438" s="231">
        <v>8.35</v>
      </c>
      <c r="M438" s="231">
        <v>390.42075999999997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262.60000000000002</v>
      </c>
      <c r="D439" s="232">
        <v>264.98333333333335</v>
      </c>
      <c r="E439" s="232">
        <v>257.7166666666667</v>
      </c>
      <c r="F439" s="232">
        <v>252.83333333333337</v>
      </c>
      <c r="G439" s="232">
        <v>245.56666666666672</v>
      </c>
      <c r="H439" s="232">
        <v>269.86666666666667</v>
      </c>
      <c r="I439" s="232">
        <v>277.13333333333333</v>
      </c>
      <c r="J439" s="232">
        <v>282.01666666666665</v>
      </c>
      <c r="K439" s="231">
        <v>272.25</v>
      </c>
      <c r="L439" s="231">
        <v>260.10000000000002</v>
      </c>
      <c r="M439" s="231">
        <v>2.5135399999999999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1110.05</v>
      </c>
      <c r="D440" s="232">
        <v>1102.7</v>
      </c>
      <c r="E440" s="232">
        <v>1069.4000000000001</v>
      </c>
      <c r="F440" s="232">
        <v>1028.75</v>
      </c>
      <c r="G440" s="232">
        <v>995.45</v>
      </c>
      <c r="H440" s="232">
        <v>1143.3500000000001</v>
      </c>
      <c r="I440" s="232">
        <v>1176.6499999999999</v>
      </c>
      <c r="J440" s="232">
        <v>1217.3000000000002</v>
      </c>
      <c r="K440" s="231">
        <v>1136</v>
      </c>
      <c r="L440" s="231">
        <v>1062.05</v>
      </c>
      <c r="M440" s="231">
        <v>10.519220000000001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575.6</v>
      </c>
      <c r="D441" s="232">
        <v>574.56666666666672</v>
      </c>
      <c r="E441" s="232">
        <v>563.23333333333346</v>
      </c>
      <c r="F441" s="232">
        <v>550.86666666666679</v>
      </c>
      <c r="G441" s="232">
        <v>539.53333333333353</v>
      </c>
      <c r="H441" s="232">
        <v>586.93333333333339</v>
      </c>
      <c r="I441" s="232">
        <v>598.26666666666665</v>
      </c>
      <c r="J441" s="232">
        <v>610.63333333333333</v>
      </c>
      <c r="K441" s="231">
        <v>585.9</v>
      </c>
      <c r="L441" s="231">
        <v>562.20000000000005</v>
      </c>
      <c r="M441" s="231">
        <v>9.2088000000000001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1546.95</v>
      </c>
      <c r="D442" s="232">
        <v>1548.4166666666667</v>
      </c>
      <c r="E442" s="232">
        <v>1531.8333333333335</v>
      </c>
      <c r="F442" s="232">
        <v>1516.7166666666667</v>
      </c>
      <c r="G442" s="232">
        <v>1500.1333333333334</v>
      </c>
      <c r="H442" s="232">
        <v>1563.5333333333335</v>
      </c>
      <c r="I442" s="232">
        <v>1580.116666666667</v>
      </c>
      <c r="J442" s="232">
        <v>1595.2333333333336</v>
      </c>
      <c r="K442" s="231">
        <v>1565</v>
      </c>
      <c r="L442" s="231">
        <v>1533.3</v>
      </c>
      <c r="M442" s="231">
        <v>0.11672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460.65</v>
      </c>
      <c r="D443" s="232">
        <v>460.48333333333335</v>
      </c>
      <c r="E443" s="232">
        <v>450.66666666666669</v>
      </c>
      <c r="F443" s="232">
        <v>440.68333333333334</v>
      </c>
      <c r="G443" s="232">
        <v>430.86666666666667</v>
      </c>
      <c r="H443" s="232">
        <v>470.4666666666667</v>
      </c>
      <c r="I443" s="232">
        <v>480.2833333333333</v>
      </c>
      <c r="J443" s="232">
        <v>490.26666666666671</v>
      </c>
      <c r="K443" s="231">
        <v>470.3</v>
      </c>
      <c r="L443" s="231">
        <v>450.5</v>
      </c>
      <c r="M443" s="231">
        <v>0.93120000000000003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745.4</v>
      </c>
      <c r="D444" s="232">
        <v>749.44999999999993</v>
      </c>
      <c r="E444" s="232">
        <v>739.34999999999991</v>
      </c>
      <c r="F444" s="232">
        <v>733.3</v>
      </c>
      <c r="G444" s="232">
        <v>723.19999999999993</v>
      </c>
      <c r="H444" s="232">
        <v>755.49999999999989</v>
      </c>
      <c r="I444" s="232">
        <v>765.6</v>
      </c>
      <c r="J444" s="232">
        <v>771.64999999999986</v>
      </c>
      <c r="K444" s="231">
        <v>759.55</v>
      </c>
      <c r="L444" s="231">
        <v>743.4</v>
      </c>
      <c r="M444" s="231">
        <v>0.42813000000000001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32.35</v>
      </c>
      <c r="D445" s="232">
        <v>32.366666666666667</v>
      </c>
      <c r="E445" s="232">
        <v>32.133333333333333</v>
      </c>
      <c r="F445" s="232">
        <v>31.916666666666664</v>
      </c>
      <c r="G445" s="232">
        <v>31.68333333333333</v>
      </c>
      <c r="H445" s="232">
        <v>32.583333333333336</v>
      </c>
      <c r="I445" s="232">
        <v>32.81666666666667</v>
      </c>
      <c r="J445" s="232">
        <v>33.033333333333339</v>
      </c>
      <c r="K445" s="231">
        <v>32.6</v>
      </c>
      <c r="L445" s="231">
        <v>32.15</v>
      </c>
      <c r="M445" s="231">
        <v>36.009320000000002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1125.8</v>
      </c>
      <c r="D446" s="232">
        <v>1126.4166666666667</v>
      </c>
      <c r="E446" s="232">
        <v>1113.8833333333334</v>
      </c>
      <c r="F446" s="232">
        <v>1101.9666666666667</v>
      </c>
      <c r="G446" s="232">
        <v>1089.4333333333334</v>
      </c>
      <c r="H446" s="232">
        <v>1138.3333333333335</v>
      </c>
      <c r="I446" s="232">
        <v>1150.8666666666668</v>
      </c>
      <c r="J446" s="232">
        <v>1162.7833333333335</v>
      </c>
      <c r="K446" s="231">
        <v>1138.95</v>
      </c>
      <c r="L446" s="231">
        <v>1114.5</v>
      </c>
      <c r="M446" s="231">
        <v>16.225290000000001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646.45000000000005</v>
      </c>
      <c r="D447" s="232">
        <v>654.43333333333339</v>
      </c>
      <c r="E447" s="232">
        <v>634.01666666666677</v>
      </c>
      <c r="F447" s="232">
        <v>621.58333333333337</v>
      </c>
      <c r="G447" s="232">
        <v>601.16666666666674</v>
      </c>
      <c r="H447" s="232">
        <v>666.86666666666679</v>
      </c>
      <c r="I447" s="232">
        <v>687.2833333333333</v>
      </c>
      <c r="J447" s="232">
        <v>699.71666666666681</v>
      </c>
      <c r="K447" s="231">
        <v>674.85</v>
      </c>
      <c r="L447" s="231">
        <v>642</v>
      </c>
      <c r="M447" s="231">
        <v>2.4248599999999998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1000.25</v>
      </c>
      <c r="D448" s="232">
        <v>1005.4</v>
      </c>
      <c r="E448" s="232">
        <v>992.84999999999991</v>
      </c>
      <c r="F448" s="232">
        <v>985.44999999999993</v>
      </c>
      <c r="G448" s="232">
        <v>972.89999999999986</v>
      </c>
      <c r="H448" s="232">
        <v>1012.8</v>
      </c>
      <c r="I448" s="232">
        <v>1025.3499999999999</v>
      </c>
      <c r="J448" s="232">
        <v>1032.75</v>
      </c>
      <c r="K448" s="231">
        <v>1017.95</v>
      </c>
      <c r="L448" s="231">
        <v>998</v>
      </c>
      <c r="M448" s="231">
        <v>5.7483599999999999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210.7</v>
      </c>
      <c r="D449" s="232">
        <v>210.46666666666667</v>
      </c>
      <c r="E449" s="232">
        <v>208.93333333333334</v>
      </c>
      <c r="F449" s="232">
        <v>207.16666666666666</v>
      </c>
      <c r="G449" s="232">
        <v>205.63333333333333</v>
      </c>
      <c r="H449" s="232">
        <v>212.23333333333335</v>
      </c>
      <c r="I449" s="232">
        <v>213.76666666666671</v>
      </c>
      <c r="J449" s="232">
        <v>215.53333333333336</v>
      </c>
      <c r="K449" s="231">
        <v>212</v>
      </c>
      <c r="L449" s="231">
        <v>208.7</v>
      </c>
      <c r="M449" s="231">
        <v>1.49319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1230.45</v>
      </c>
      <c r="D450" s="232">
        <v>1236.9166666666667</v>
      </c>
      <c r="E450" s="232">
        <v>1221.5333333333335</v>
      </c>
      <c r="F450" s="232">
        <v>1212.6166666666668</v>
      </c>
      <c r="G450" s="232">
        <v>1197.2333333333336</v>
      </c>
      <c r="H450" s="232">
        <v>1245.8333333333335</v>
      </c>
      <c r="I450" s="232">
        <v>1261.2166666666667</v>
      </c>
      <c r="J450" s="232">
        <v>1270.1333333333334</v>
      </c>
      <c r="K450" s="231">
        <v>1252.3</v>
      </c>
      <c r="L450" s="231">
        <v>1228</v>
      </c>
      <c r="M450" s="231">
        <v>1.4928300000000001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3451</v>
      </c>
      <c r="D451" s="232">
        <v>3468.2166666666667</v>
      </c>
      <c r="E451" s="232">
        <v>3427.5333333333333</v>
      </c>
      <c r="F451" s="232">
        <v>3404.0666666666666</v>
      </c>
      <c r="G451" s="232">
        <v>3363.3833333333332</v>
      </c>
      <c r="H451" s="232">
        <v>3491.6833333333334</v>
      </c>
      <c r="I451" s="232">
        <v>3532.3666666666668</v>
      </c>
      <c r="J451" s="232">
        <v>3555.8333333333335</v>
      </c>
      <c r="K451" s="231">
        <v>3508.9</v>
      </c>
      <c r="L451" s="231">
        <v>3444.75</v>
      </c>
      <c r="M451" s="231">
        <v>11.39541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726.2</v>
      </c>
      <c r="D452" s="232">
        <v>726.08333333333337</v>
      </c>
      <c r="E452" s="232">
        <v>722.16666666666674</v>
      </c>
      <c r="F452" s="232">
        <v>718.13333333333333</v>
      </c>
      <c r="G452" s="232">
        <v>714.2166666666667</v>
      </c>
      <c r="H452" s="232">
        <v>730.11666666666679</v>
      </c>
      <c r="I452" s="232">
        <v>734.03333333333353</v>
      </c>
      <c r="J452" s="232">
        <v>738.06666666666683</v>
      </c>
      <c r="K452" s="231">
        <v>730</v>
      </c>
      <c r="L452" s="231">
        <v>722.05</v>
      </c>
      <c r="M452" s="231">
        <v>6.7344900000000001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6661.75</v>
      </c>
      <c r="D453" s="232">
        <v>6673.0666666666666</v>
      </c>
      <c r="E453" s="232">
        <v>6633.9333333333334</v>
      </c>
      <c r="F453" s="232">
        <v>6606.1166666666668</v>
      </c>
      <c r="G453" s="232">
        <v>6566.9833333333336</v>
      </c>
      <c r="H453" s="232">
        <v>6700.8833333333332</v>
      </c>
      <c r="I453" s="232">
        <v>6740.0166666666664</v>
      </c>
      <c r="J453" s="232">
        <v>6767.833333333333</v>
      </c>
      <c r="K453" s="231">
        <v>6712.2</v>
      </c>
      <c r="L453" s="231">
        <v>6645.25</v>
      </c>
      <c r="M453" s="231">
        <v>0.56128999999999996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2066.6</v>
      </c>
      <c r="D454" s="232">
        <v>2083.7166666666667</v>
      </c>
      <c r="E454" s="232">
        <v>2032.8833333333332</v>
      </c>
      <c r="F454" s="232">
        <v>1999.1666666666665</v>
      </c>
      <c r="G454" s="232">
        <v>1948.333333333333</v>
      </c>
      <c r="H454" s="232">
        <v>2117.4333333333334</v>
      </c>
      <c r="I454" s="232">
        <v>2168.2666666666664</v>
      </c>
      <c r="J454" s="232">
        <v>2201.9833333333336</v>
      </c>
      <c r="K454" s="231">
        <v>2134.5500000000002</v>
      </c>
      <c r="L454" s="231">
        <v>2050</v>
      </c>
      <c r="M454" s="231">
        <v>0.67412000000000005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219.85</v>
      </c>
      <c r="D455" s="232">
        <v>220.93333333333331</v>
      </c>
      <c r="E455" s="232">
        <v>217.96666666666661</v>
      </c>
      <c r="F455" s="232">
        <v>216.08333333333331</v>
      </c>
      <c r="G455" s="232">
        <v>213.11666666666662</v>
      </c>
      <c r="H455" s="232">
        <v>222.81666666666661</v>
      </c>
      <c r="I455" s="232">
        <v>225.7833333333333</v>
      </c>
      <c r="J455" s="232">
        <v>227.6666666666666</v>
      </c>
      <c r="K455" s="231">
        <v>223.9</v>
      </c>
      <c r="L455" s="231">
        <v>219.05</v>
      </c>
      <c r="M455" s="231">
        <v>16.17266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436.5</v>
      </c>
      <c r="D456" s="232">
        <v>438.98333333333335</v>
      </c>
      <c r="E456" s="232">
        <v>432.76666666666671</v>
      </c>
      <c r="F456" s="232">
        <v>429.03333333333336</v>
      </c>
      <c r="G456" s="232">
        <v>422.81666666666672</v>
      </c>
      <c r="H456" s="232">
        <v>442.7166666666667</v>
      </c>
      <c r="I456" s="232">
        <v>448.93333333333339</v>
      </c>
      <c r="J456" s="232">
        <v>452.66666666666669</v>
      </c>
      <c r="K456" s="231">
        <v>445.2</v>
      </c>
      <c r="L456" s="231">
        <v>435.25</v>
      </c>
      <c r="M456" s="231">
        <v>89.579300000000003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207.95</v>
      </c>
      <c r="D457" s="232">
        <v>207.43333333333331</v>
      </c>
      <c r="E457" s="232">
        <v>205.11666666666662</v>
      </c>
      <c r="F457" s="232">
        <v>202.2833333333333</v>
      </c>
      <c r="G457" s="232">
        <v>199.96666666666661</v>
      </c>
      <c r="H457" s="232">
        <v>210.26666666666662</v>
      </c>
      <c r="I457" s="232">
        <v>212.58333333333329</v>
      </c>
      <c r="J457" s="232">
        <v>215.41666666666663</v>
      </c>
      <c r="K457" s="231">
        <v>209.75</v>
      </c>
      <c r="L457" s="231">
        <v>204.6</v>
      </c>
      <c r="M457" s="231">
        <v>150.68225000000001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113.15</v>
      </c>
      <c r="D458" s="232">
        <v>113.36666666666667</v>
      </c>
      <c r="E458" s="232">
        <v>112.53333333333335</v>
      </c>
      <c r="F458" s="232">
        <v>111.91666666666667</v>
      </c>
      <c r="G458" s="232">
        <v>111.08333333333334</v>
      </c>
      <c r="H458" s="232">
        <v>113.98333333333335</v>
      </c>
      <c r="I458" s="232">
        <v>114.81666666666666</v>
      </c>
      <c r="J458" s="232">
        <v>115.43333333333335</v>
      </c>
      <c r="K458" s="231">
        <v>114.2</v>
      </c>
      <c r="L458" s="231">
        <v>112.75</v>
      </c>
      <c r="M458" s="231">
        <v>298.30864000000003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59.7</v>
      </c>
      <c r="D459" s="232">
        <v>61.083333333333336</v>
      </c>
      <c r="E459" s="232">
        <v>57.666666666666671</v>
      </c>
      <c r="F459" s="232">
        <v>55.633333333333333</v>
      </c>
      <c r="G459" s="232">
        <v>52.216666666666669</v>
      </c>
      <c r="H459" s="232">
        <v>63.116666666666674</v>
      </c>
      <c r="I459" s="232">
        <v>66.533333333333346</v>
      </c>
      <c r="J459" s="232">
        <v>68.566666666666677</v>
      </c>
      <c r="K459" s="231">
        <v>64.5</v>
      </c>
      <c r="L459" s="231">
        <v>59.05</v>
      </c>
      <c r="M459" s="231">
        <v>55.253019999999999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2516.9</v>
      </c>
      <c r="D460" s="232">
        <v>2522.2833333333333</v>
      </c>
      <c r="E460" s="232">
        <v>2494.6166666666668</v>
      </c>
      <c r="F460" s="232">
        <v>2472.3333333333335</v>
      </c>
      <c r="G460" s="232">
        <v>2444.666666666667</v>
      </c>
      <c r="H460" s="232">
        <v>2544.5666666666666</v>
      </c>
      <c r="I460" s="232">
        <v>2572.2333333333336</v>
      </c>
      <c r="J460" s="232">
        <v>2594.5166666666664</v>
      </c>
      <c r="K460" s="231">
        <v>2549.9499999999998</v>
      </c>
      <c r="L460" s="231">
        <v>2500</v>
      </c>
      <c r="M460" s="231">
        <v>0.39284999999999998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1134.45</v>
      </c>
      <c r="D461" s="232">
        <v>1139.1499999999999</v>
      </c>
      <c r="E461" s="232">
        <v>1126.3499999999997</v>
      </c>
      <c r="F461" s="232">
        <v>1118.2499999999998</v>
      </c>
      <c r="G461" s="232">
        <v>1105.4499999999996</v>
      </c>
      <c r="H461" s="232">
        <v>1147.2499999999998</v>
      </c>
      <c r="I461" s="232">
        <v>1160.05</v>
      </c>
      <c r="J461" s="232">
        <v>1168.1499999999999</v>
      </c>
      <c r="K461" s="231">
        <v>1151.95</v>
      </c>
      <c r="L461" s="231">
        <v>1131.05</v>
      </c>
      <c r="M461" s="231">
        <v>34.942880000000002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602.9</v>
      </c>
      <c r="D462" s="232">
        <v>600.94999999999993</v>
      </c>
      <c r="E462" s="232">
        <v>582.29999999999984</v>
      </c>
      <c r="F462" s="232">
        <v>561.69999999999993</v>
      </c>
      <c r="G462" s="232">
        <v>543.04999999999984</v>
      </c>
      <c r="H462" s="232">
        <v>621.54999999999984</v>
      </c>
      <c r="I462" s="232">
        <v>640.19999999999993</v>
      </c>
      <c r="J462" s="232">
        <v>660.79999999999984</v>
      </c>
      <c r="K462" s="231">
        <v>619.6</v>
      </c>
      <c r="L462" s="231">
        <v>580.35</v>
      </c>
      <c r="M462" s="231">
        <v>7.1263500000000004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104.95</v>
      </c>
      <c r="D463" s="232">
        <v>105.01666666666667</v>
      </c>
      <c r="E463" s="232">
        <v>102.63333333333333</v>
      </c>
      <c r="F463" s="232">
        <v>100.31666666666666</v>
      </c>
      <c r="G463" s="232">
        <v>97.933333333333323</v>
      </c>
      <c r="H463" s="232">
        <v>107.33333333333333</v>
      </c>
      <c r="I463" s="232">
        <v>109.71666666666668</v>
      </c>
      <c r="J463" s="232">
        <v>112.03333333333333</v>
      </c>
      <c r="K463" s="231">
        <v>107.4</v>
      </c>
      <c r="L463" s="231">
        <v>102.7</v>
      </c>
      <c r="M463" s="231">
        <v>11.83169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735</v>
      </c>
      <c r="D464" s="232">
        <v>733.81666666666661</v>
      </c>
      <c r="E464" s="232">
        <v>718.98333333333323</v>
      </c>
      <c r="F464" s="232">
        <v>702.96666666666658</v>
      </c>
      <c r="G464" s="232">
        <v>688.13333333333321</v>
      </c>
      <c r="H464" s="232">
        <v>749.83333333333326</v>
      </c>
      <c r="I464" s="232">
        <v>764.66666666666674</v>
      </c>
      <c r="J464" s="232">
        <v>780.68333333333328</v>
      </c>
      <c r="K464" s="231">
        <v>748.65</v>
      </c>
      <c r="L464" s="231">
        <v>717.8</v>
      </c>
      <c r="M464" s="231">
        <v>6.1356900000000003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2000.1</v>
      </c>
      <c r="D465" s="232">
        <v>2010.3666666666668</v>
      </c>
      <c r="E465" s="232">
        <v>1981.7833333333335</v>
      </c>
      <c r="F465" s="232">
        <v>1963.4666666666667</v>
      </c>
      <c r="G465" s="232">
        <v>1934.8833333333334</v>
      </c>
      <c r="H465" s="232">
        <v>2028.6833333333336</v>
      </c>
      <c r="I465" s="232">
        <v>2057.2666666666664</v>
      </c>
      <c r="J465" s="232">
        <v>2075.5833333333339</v>
      </c>
      <c r="K465" s="231">
        <v>2038.95</v>
      </c>
      <c r="L465" s="231">
        <v>1992.05</v>
      </c>
      <c r="M465" s="231">
        <v>1.0039800000000001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479</v>
      </c>
      <c r="D466" s="232">
        <v>479.25</v>
      </c>
      <c r="E466" s="232">
        <v>474.5</v>
      </c>
      <c r="F466" s="232">
        <v>470</v>
      </c>
      <c r="G466" s="232">
        <v>465.25</v>
      </c>
      <c r="H466" s="232">
        <v>483.75</v>
      </c>
      <c r="I466" s="232">
        <v>488.5</v>
      </c>
      <c r="J466" s="232">
        <v>493</v>
      </c>
      <c r="K466" s="231">
        <v>484</v>
      </c>
      <c r="L466" s="231">
        <v>474.75</v>
      </c>
      <c r="M466" s="231">
        <v>0.49070999999999998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3055.2</v>
      </c>
      <c r="D467" s="232">
        <v>3082.8166666666671</v>
      </c>
      <c r="E467" s="232">
        <v>3014.3833333333341</v>
      </c>
      <c r="F467" s="232">
        <v>2973.5666666666671</v>
      </c>
      <c r="G467" s="232">
        <v>2905.1333333333341</v>
      </c>
      <c r="H467" s="232">
        <v>3123.6333333333341</v>
      </c>
      <c r="I467" s="232">
        <v>3192.0666666666675</v>
      </c>
      <c r="J467" s="232">
        <v>3232.8833333333341</v>
      </c>
      <c r="K467" s="231">
        <v>3151.25</v>
      </c>
      <c r="L467" s="231">
        <v>3042</v>
      </c>
      <c r="M467" s="231">
        <v>0.28137000000000001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2463.6</v>
      </c>
      <c r="D468" s="232">
        <v>2466.6833333333329</v>
      </c>
      <c r="E468" s="232">
        <v>2447.4166666666661</v>
      </c>
      <c r="F468" s="232">
        <v>2431.2333333333331</v>
      </c>
      <c r="G468" s="232">
        <v>2411.9666666666662</v>
      </c>
      <c r="H468" s="232">
        <v>2482.8666666666659</v>
      </c>
      <c r="I468" s="232">
        <v>2502.1333333333332</v>
      </c>
      <c r="J468" s="232">
        <v>2518.3166666666657</v>
      </c>
      <c r="K468" s="231">
        <v>2485.9499999999998</v>
      </c>
      <c r="L468" s="231">
        <v>2450.5</v>
      </c>
      <c r="M468" s="231">
        <v>7.5027200000000001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1484.95</v>
      </c>
      <c r="D469" s="232">
        <v>1485.8</v>
      </c>
      <c r="E469" s="232">
        <v>1475.05</v>
      </c>
      <c r="F469" s="232">
        <v>1465.15</v>
      </c>
      <c r="G469" s="232">
        <v>1454.4</v>
      </c>
      <c r="H469" s="232">
        <v>1495.6999999999998</v>
      </c>
      <c r="I469" s="232">
        <v>1506.4499999999998</v>
      </c>
      <c r="J469" s="232">
        <v>1516.3499999999997</v>
      </c>
      <c r="K469" s="231">
        <v>1496.55</v>
      </c>
      <c r="L469" s="231">
        <v>1475.9</v>
      </c>
      <c r="M469" s="231">
        <v>3.1043599999999998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517.95000000000005</v>
      </c>
      <c r="D470" s="232">
        <v>515.25</v>
      </c>
      <c r="E470" s="232">
        <v>510.29999999999995</v>
      </c>
      <c r="F470" s="232">
        <v>502.65</v>
      </c>
      <c r="G470" s="232">
        <v>497.69999999999993</v>
      </c>
      <c r="H470" s="232">
        <v>522.9</v>
      </c>
      <c r="I470" s="232">
        <v>527.85</v>
      </c>
      <c r="J470" s="232">
        <v>535.5</v>
      </c>
      <c r="K470" s="231">
        <v>520.20000000000005</v>
      </c>
      <c r="L470" s="231">
        <v>507.6</v>
      </c>
      <c r="M470" s="231">
        <v>8.9839199999999995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650.6</v>
      </c>
      <c r="D471" s="232">
        <v>650.73333333333323</v>
      </c>
      <c r="E471" s="232">
        <v>639.96666666666647</v>
      </c>
      <c r="F471" s="232">
        <v>629.33333333333326</v>
      </c>
      <c r="G471" s="232">
        <v>618.56666666666649</v>
      </c>
      <c r="H471" s="232">
        <v>661.36666666666645</v>
      </c>
      <c r="I471" s="232">
        <v>672.1333333333331</v>
      </c>
      <c r="J471" s="232">
        <v>682.76666666666642</v>
      </c>
      <c r="K471" s="231">
        <v>661.5</v>
      </c>
      <c r="L471" s="231">
        <v>640.1</v>
      </c>
      <c r="M471" s="231">
        <v>0.39956999999999998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1338.1</v>
      </c>
      <c r="D472" s="232">
        <v>1341.7333333333333</v>
      </c>
      <c r="E472" s="232">
        <v>1326.0166666666667</v>
      </c>
      <c r="F472" s="232">
        <v>1313.9333333333334</v>
      </c>
      <c r="G472" s="232">
        <v>1298.2166666666667</v>
      </c>
      <c r="H472" s="232">
        <v>1353.8166666666666</v>
      </c>
      <c r="I472" s="232">
        <v>1369.5333333333333</v>
      </c>
      <c r="J472" s="232">
        <v>1381.6166666666666</v>
      </c>
      <c r="K472" s="231">
        <v>1357.45</v>
      </c>
      <c r="L472" s="231">
        <v>1329.65</v>
      </c>
      <c r="M472" s="231">
        <v>5.7541799999999999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31.55</v>
      </c>
      <c r="D473" s="232">
        <v>31.633333333333336</v>
      </c>
      <c r="E473" s="232">
        <v>31.266666666666673</v>
      </c>
      <c r="F473" s="232">
        <v>30.983333333333338</v>
      </c>
      <c r="G473" s="232">
        <v>30.616666666666674</v>
      </c>
      <c r="H473" s="232">
        <v>31.916666666666671</v>
      </c>
      <c r="I473" s="232">
        <v>32.283333333333339</v>
      </c>
      <c r="J473" s="232">
        <v>32.56666666666667</v>
      </c>
      <c r="K473" s="231">
        <v>32</v>
      </c>
      <c r="L473" s="231">
        <v>31.35</v>
      </c>
      <c r="M473" s="231">
        <v>35.463720000000002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275.85000000000002</v>
      </c>
      <c r="D474" s="232">
        <v>277.23333333333335</v>
      </c>
      <c r="E474" s="232">
        <v>273.7166666666667</v>
      </c>
      <c r="F474" s="232">
        <v>271.58333333333337</v>
      </c>
      <c r="G474" s="232">
        <v>268.06666666666672</v>
      </c>
      <c r="H474" s="232">
        <v>279.36666666666667</v>
      </c>
      <c r="I474" s="232">
        <v>282.88333333333333</v>
      </c>
      <c r="J474" s="232">
        <v>285.01666666666665</v>
      </c>
      <c r="K474" s="231">
        <v>280.75</v>
      </c>
      <c r="L474" s="231">
        <v>275.10000000000002</v>
      </c>
      <c r="M474" s="231">
        <v>1.6150500000000001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306.2</v>
      </c>
      <c r="D475" s="232">
        <v>304.95</v>
      </c>
      <c r="E475" s="232">
        <v>299.34999999999997</v>
      </c>
      <c r="F475" s="232">
        <v>292.5</v>
      </c>
      <c r="G475" s="232">
        <v>286.89999999999998</v>
      </c>
      <c r="H475" s="232">
        <v>311.79999999999995</v>
      </c>
      <c r="I475" s="232">
        <v>317.39999999999998</v>
      </c>
      <c r="J475" s="232">
        <v>324.24999999999994</v>
      </c>
      <c r="K475" s="231">
        <v>310.55</v>
      </c>
      <c r="L475" s="231">
        <v>298.10000000000002</v>
      </c>
      <c r="M475" s="231">
        <v>22.766590000000001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2547.75</v>
      </c>
      <c r="D476" s="232">
        <v>2526.9666666666667</v>
      </c>
      <c r="E476" s="232">
        <v>2476.7833333333333</v>
      </c>
      <c r="F476" s="232">
        <v>2405.8166666666666</v>
      </c>
      <c r="G476" s="232">
        <v>2355.6333333333332</v>
      </c>
      <c r="H476" s="232">
        <v>2597.9333333333334</v>
      </c>
      <c r="I476" s="232">
        <v>2648.1166666666668</v>
      </c>
      <c r="J476" s="232">
        <v>2719.0833333333335</v>
      </c>
      <c r="K476" s="231">
        <v>2577.15</v>
      </c>
      <c r="L476" s="231">
        <v>2456</v>
      </c>
      <c r="M476" s="231">
        <v>1.96024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477.7</v>
      </c>
      <c r="D477" s="232">
        <v>477.01666666666665</v>
      </c>
      <c r="E477" s="232">
        <v>466.08333333333331</v>
      </c>
      <c r="F477" s="232">
        <v>454.46666666666664</v>
      </c>
      <c r="G477" s="232">
        <v>443.5333333333333</v>
      </c>
      <c r="H477" s="232">
        <v>488.63333333333333</v>
      </c>
      <c r="I477" s="232">
        <v>499.56666666666672</v>
      </c>
      <c r="J477" s="232">
        <v>511.18333333333334</v>
      </c>
      <c r="K477" s="231">
        <v>487.95</v>
      </c>
      <c r="L477" s="231">
        <v>465.4</v>
      </c>
      <c r="M477" s="231">
        <v>8.0809800000000003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502.9</v>
      </c>
      <c r="D478" s="232">
        <v>505.09999999999997</v>
      </c>
      <c r="E478" s="232">
        <v>498.19999999999993</v>
      </c>
      <c r="F478" s="232">
        <v>493.49999999999994</v>
      </c>
      <c r="G478" s="232">
        <v>486.59999999999991</v>
      </c>
      <c r="H478" s="232">
        <v>509.79999999999995</v>
      </c>
      <c r="I478" s="232">
        <v>516.69999999999993</v>
      </c>
      <c r="J478" s="232">
        <v>521.4</v>
      </c>
      <c r="K478" s="231">
        <v>512</v>
      </c>
      <c r="L478" s="231">
        <v>500.4</v>
      </c>
      <c r="M478" s="231">
        <v>7.8927300000000002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747.15</v>
      </c>
      <c r="D479" s="232">
        <v>751.85</v>
      </c>
      <c r="E479" s="232">
        <v>739.6</v>
      </c>
      <c r="F479" s="232">
        <v>732.05</v>
      </c>
      <c r="G479" s="232">
        <v>719.8</v>
      </c>
      <c r="H479" s="232">
        <v>759.40000000000009</v>
      </c>
      <c r="I479" s="232">
        <v>771.65000000000009</v>
      </c>
      <c r="J479" s="232">
        <v>779.20000000000016</v>
      </c>
      <c r="K479" s="231">
        <v>764.1</v>
      </c>
      <c r="L479" s="231">
        <v>744.3</v>
      </c>
      <c r="M479" s="231">
        <v>19.64019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675</v>
      </c>
      <c r="D480" s="232">
        <v>678.55000000000007</v>
      </c>
      <c r="E480" s="232">
        <v>663.90000000000009</v>
      </c>
      <c r="F480" s="232">
        <v>652.80000000000007</v>
      </c>
      <c r="G480" s="232">
        <v>638.15000000000009</v>
      </c>
      <c r="H480" s="232">
        <v>689.65000000000009</v>
      </c>
      <c r="I480" s="232">
        <v>704.3</v>
      </c>
      <c r="J480" s="232">
        <v>715.40000000000009</v>
      </c>
      <c r="K480" s="231">
        <v>693.2</v>
      </c>
      <c r="L480" s="231">
        <v>667.45</v>
      </c>
      <c r="M480" s="231">
        <v>1.05036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7340.55</v>
      </c>
      <c r="D481" s="232">
        <v>7382.1833333333334</v>
      </c>
      <c r="E481" s="232">
        <v>7279.3666666666668</v>
      </c>
      <c r="F481" s="232">
        <v>7218.1833333333334</v>
      </c>
      <c r="G481" s="232">
        <v>7115.3666666666668</v>
      </c>
      <c r="H481" s="232">
        <v>7443.3666666666668</v>
      </c>
      <c r="I481" s="232">
        <v>7546.1833333333343</v>
      </c>
      <c r="J481" s="232">
        <v>7607.3666666666668</v>
      </c>
      <c r="K481" s="231">
        <v>7485</v>
      </c>
      <c r="L481" s="231">
        <v>7321</v>
      </c>
      <c r="M481" s="231">
        <v>3.9949300000000001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69.55</v>
      </c>
      <c r="D482" s="232">
        <v>69.849999999999994</v>
      </c>
      <c r="E482" s="232">
        <v>68.849999999999994</v>
      </c>
      <c r="F482" s="232">
        <v>68.150000000000006</v>
      </c>
      <c r="G482" s="232">
        <v>67.150000000000006</v>
      </c>
      <c r="H482" s="232">
        <v>70.549999999999983</v>
      </c>
      <c r="I482" s="232">
        <v>71.549999999999983</v>
      </c>
      <c r="J482" s="232">
        <v>72.249999999999972</v>
      </c>
      <c r="K482" s="231">
        <v>70.849999999999994</v>
      </c>
      <c r="L482" s="231">
        <v>69.150000000000006</v>
      </c>
      <c r="M482" s="231">
        <v>70.33623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1464.35</v>
      </c>
      <c r="D483" s="232">
        <v>1463.8</v>
      </c>
      <c r="E483" s="232">
        <v>1453.75</v>
      </c>
      <c r="F483" s="232">
        <v>1443.15</v>
      </c>
      <c r="G483" s="232">
        <v>1433.1000000000001</v>
      </c>
      <c r="H483" s="232">
        <v>1474.3999999999999</v>
      </c>
      <c r="I483" s="232">
        <v>1484.4499999999996</v>
      </c>
      <c r="J483" s="232">
        <v>1495.0499999999997</v>
      </c>
      <c r="K483" s="231">
        <v>1473.85</v>
      </c>
      <c r="L483" s="231">
        <v>1453.2</v>
      </c>
      <c r="M483" s="231">
        <v>2.4632800000000001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752.75</v>
      </c>
      <c r="D484" s="242">
        <v>758.19999999999993</v>
      </c>
      <c r="E484" s="242">
        <v>745.94999999999982</v>
      </c>
      <c r="F484" s="242">
        <v>739.14999999999986</v>
      </c>
      <c r="G484" s="242">
        <v>726.89999999999975</v>
      </c>
      <c r="H484" s="242">
        <v>764.99999999999989</v>
      </c>
      <c r="I484" s="242">
        <v>777.25000000000011</v>
      </c>
      <c r="J484" s="241">
        <v>784.05</v>
      </c>
      <c r="K484" s="241">
        <v>770.45</v>
      </c>
      <c r="L484" s="241">
        <v>751.4</v>
      </c>
      <c r="M484" s="217">
        <v>5.9908900000000003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250.85</v>
      </c>
      <c r="D485" s="242">
        <v>251.54999999999998</v>
      </c>
      <c r="E485" s="242">
        <v>244.29999999999995</v>
      </c>
      <c r="F485" s="242">
        <v>237.74999999999997</v>
      </c>
      <c r="G485" s="242">
        <v>230.49999999999994</v>
      </c>
      <c r="H485" s="242">
        <v>258.09999999999997</v>
      </c>
      <c r="I485" s="242">
        <v>265.35000000000002</v>
      </c>
      <c r="J485" s="241">
        <v>271.89999999999998</v>
      </c>
      <c r="K485" s="241">
        <v>258.8</v>
      </c>
      <c r="L485" s="241">
        <v>245</v>
      </c>
      <c r="M485" s="217">
        <v>4.99038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2450.75</v>
      </c>
      <c r="D486" s="232">
        <v>2470.35</v>
      </c>
      <c r="E486" s="232">
        <v>2416.8999999999996</v>
      </c>
      <c r="F486" s="232">
        <v>2383.0499999999997</v>
      </c>
      <c r="G486" s="232">
        <v>2329.5999999999995</v>
      </c>
      <c r="H486" s="232">
        <v>2504.1999999999998</v>
      </c>
      <c r="I486" s="232">
        <v>2557.6499999999996</v>
      </c>
      <c r="J486" s="232">
        <v>2591.5</v>
      </c>
      <c r="K486" s="231">
        <v>2523.8000000000002</v>
      </c>
      <c r="L486" s="231">
        <v>2436.5</v>
      </c>
      <c r="M486" s="231">
        <v>0.12209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660.65</v>
      </c>
      <c r="D487" s="242">
        <v>663.73333333333323</v>
      </c>
      <c r="E487" s="242">
        <v>655.31666666666649</v>
      </c>
      <c r="F487" s="242">
        <v>649.98333333333323</v>
      </c>
      <c r="G487" s="242">
        <v>641.56666666666649</v>
      </c>
      <c r="H487" s="242">
        <v>669.06666666666649</v>
      </c>
      <c r="I487" s="242">
        <v>677.48333333333323</v>
      </c>
      <c r="J487" s="241">
        <v>682.81666666666649</v>
      </c>
      <c r="K487" s="241">
        <v>672.15</v>
      </c>
      <c r="L487" s="241">
        <v>658.4</v>
      </c>
      <c r="M487" s="217">
        <v>0.78437999999999997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328.45</v>
      </c>
      <c r="D488" s="232">
        <v>332.43333333333334</v>
      </c>
      <c r="E488" s="232">
        <v>321.31666666666666</v>
      </c>
      <c r="F488" s="232">
        <v>314.18333333333334</v>
      </c>
      <c r="G488" s="232">
        <v>303.06666666666666</v>
      </c>
      <c r="H488" s="232">
        <v>339.56666666666666</v>
      </c>
      <c r="I488" s="232">
        <v>350.68333333333334</v>
      </c>
      <c r="J488" s="232">
        <v>357.81666666666666</v>
      </c>
      <c r="K488" s="231">
        <v>343.55</v>
      </c>
      <c r="L488" s="231">
        <v>325.3</v>
      </c>
      <c r="M488" s="231">
        <v>3.3351600000000001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314.3</v>
      </c>
      <c r="D489" s="242">
        <v>312.48333333333335</v>
      </c>
      <c r="E489" s="232">
        <v>309.16666666666669</v>
      </c>
      <c r="F489" s="232">
        <v>304.03333333333336</v>
      </c>
      <c r="G489" s="232">
        <v>300.7166666666667</v>
      </c>
      <c r="H489" s="232">
        <v>317.61666666666667</v>
      </c>
      <c r="I489" s="232">
        <v>320.93333333333328</v>
      </c>
      <c r="J489" s="232">
        <v>326.06666666666666</v>
      </c>
      <c r="K489" s="231">
        <v>315.8</v>
      </c>
      <c r="L489" s="231">
        <v>307.35000000000002</v>
      </c>
      <c r="M489" s="231">
        <v>1.0000100000000001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264.39999999999998</v>
      </c>
      <c r="D490" s="232">
        <v>261.06666666666666</v>
      </c>
      <c r="E490" s="232">
        <v>254.33333333333331</v>
      </c>
      <c r="F490" s="232">
        <v>244.26666666666665</v>
      </c>
      <c r="G490" s="232">
        <v>237.5333333333333</v>
      </c>
      <c r="H490" s="232">
        <v>271.13333333333333</v>
      </c>
      <c r="I490" s="232">
        <v>277.86666666666667</v>
      </c>
      <c r="J490" s="232">
        <v>287.93333333333334</v>
      </c>
      <c r="K490" s="231">
        <v>267.8</v>
      </c>
      <c r="L490" s="231">
        <v>251</v>
      </c>
      <c r="M490" s="231">
        <v>3.1174200000000001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1324.5</v>
      </c>
      <c r="D491" s="242">
        <v>1328.1666666666667</v>
      </c>
      <c r="E491" s="232">
        <v>1310.3333333333335</v>
      </c>
      <c r="F491" s="232">
        <v>1296.1666666666667</v>
      </c>
      <c r="G491" s="232">
        <v>1278.3333333333335</v>
      </c>
      <c r="H491" s="232">
        <v>1342.3333333333335</v>
      </c>
      <c r="I491" s="232">
        <v>1360.166666666667</v>
      </c>
      <c r="J491" s="232">
        <v>1374.3333333333335</v>
      </c>
      <c r="K491" s="231">
        <v>1346</v>
      </c>
      <c r="L491" s="231">
        <v>1314</v>
      </c>
      <c r="M491" s="231">
        <v>17.907209999999999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1168.9000000000001</v>
      </c>
      <c r="D492" s="232">
        <v>1180.3</v>
      </c>
      <c r="E492" s="232">
        <v>1128.5999999999999</v>
      </c>
      <c r="F492" s="232">
        <v>1088.3</v>
      </c>
      <c r="G492" s="232">
        <v>1036.5999999999999</v>
      </c>
      <c r="H492" s="232">
        <v>1220.5999999999999</v>
      </c>
      <c r="I492" s="232">
        <v>1272.3000000000002</v>
      </c>
      <c r="J492" s="232">
        <v>1312.6</v>
      </c>
      <c r="K492" s="231">
        <v>1232</v>
      </c>
      <c r="L492" s="231">
        <v>1140</v>
      </c>
      <c r="M492" s="231">
        <v>1.3371500000000001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308.05</v>
      </c>
      <c r="D493" s="242">
        <v>309.65000000000003</v>
      </c>
      <c r="E493" s="232">
        <v>305.40000000000009</v>
      </c>
      <c r="F493" s="232">
        <v>302.75000000000006</v>
      </c>
      <c r="G493" s="232">
        <v>298.50000000000011</v>
      </c>
      <c r="H493" s="232">
        <v>312.30000000000007</v>
      </c>
      <c r="I493" s="232">
        <v>316.54999999999995</v>
      </c>
      <c r="J493" s="232">
        <v>319.20000000000005</v>
      </c>
      <c r="K493" s="231">
        <v>313.89999999999998</v>
      </c>
      <c r="L493" s="231">
        <v>307</v>
      </c>
      <c r="M493" s="231">
        <v>63.361800000000002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389.7</v>
      </c>
      <c r="D494" s="232">
        <v>396.31666666666666</v>
      </c>
      <c r="E494" s="232">
        <v>380.63333333333333</v>
      </c>
      <c r="F494" s="232">
        <v>371.56666666666666</v>
      </c>
      <c r="G494" s="232">
        <v>355.88333333333333</v>
      </c>
      <c r="H494" s="232">
        <v>405.38333333333333</v>
      </c>
      <c r="I494" s="232">
        <v>421.06666666666661</v>
      </c>
      <c r="J494" s="232">
        <v>430.13333333333333</v>
      </c>
      <c r="K494" s="231">
        <v>412</v>
      </c>
      <c r="L494" s="231">
        <v>387.25</v>
      </c>
      <c r="M494" s="231">
        <v>1.75319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1858.95</v>
      </c>
      <c r="D495" s="242">
        <v>1860.9833333333333</v>
      </c>
      <c r="E495" s="232">
        <v>1848.9166666666667</v>
      </c>
      <c r="F495" s="232">
        <v>1838.8833333333334</v>
      </c>
      <c r="G495" s="232">
        <v>1826.8166666666668</v>
      </c>
      <c r="H495" s="232">
        <v>1871.0166666666667</v>
      </c>
      <c r="I495" s="232">
        <v>1883.0833333333333</v>
      </c>
      <c r="J495" s="232">
        <v>1893.1166666666666</v>
      </c>
      <c r="K495" s="231">
        <v>1873.05</v>
      </c>
      <c r="L495" s="231">
        <v>1850.95</v>
      </c>
      <c r="M495" s="231">
        <v>0.16027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</v>
      </c>
      <c r="D496" s="242">
        <v>7</v>
      </c>
      <c r="E496" s="232">
        <v>6.9</v>
      </c>
      <c r="F496" s="232">
        <v>6.8000000000000007</v>
      </c>
      <c r="G496" s="232">
        <v>6.7000000000000011</v>
      </c>
      <c r="H496" s="232">
        <v>7.1</v>
      </c>
      <c r="I496" s="232">
        <v>7.1999999999999993</v>
      </c>
      <c r="J496" s="232">
        <v>7.2999999999999989</v>
      </c>
      <c r="K496" s="231">
        <v>7.1</v>
      </c>
      <c r="L496" s="231">
        <v>6.9</v>
      </c>
      <c r="M496" s="231">
        <v>565.54003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895.8</v>
      </c>
      <c r="D497" s="242">
        <v>888.91666666666663</v>
      </c>
      <c r="E497" s="232">
        <v>879.93333333333328</v>
      </c>
      <c r="F497" s="232">
        <v>864.06666666666661</v>
      </c>
      <c r="G497" s="232">
        <v>855.08333333333326</v>
      </c>
      <c r="H497" s="232">
        <v>904.7833333333333</v>
      </c>
      <c r="I497" s="232">
        <v>913.76666666666665</v>
      </c>
      <c r="J497" s="232">
        <v>929.63333333333333</v>
      </c>
      <c r="K497" s="231">
        <v>897.9</v>
      </c>
      <c r="L497" s="231">
        <v>873.05</v>
      </c>
      <c r="M497" s="231">
        <v>21.83174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192.95</v>
      </c>
      <c r="D498" s="242">
        <v>193.88333333333335</v>
      </c>
      <c r="E498" s="232">
        <v>191.1166666666667</v>
      </c>
      <c r="F498" s="232">
        <v>189.28333333333336</v>
      </c>
      <c r="G498" s="232">
        <v>186.51666666666671</v>
      </c>
      <c r="H498" s="232">
        <v>195.7166666666667</v>
      </c>
      <c r="I498" s="232">
        <v>198.48333333333335</v>
      </c>
      <c r="J498" s="232">
        <v>200.31666666666669</v>
      </c>
      <c r="K498" s="231">
        <v>196.65</v>
      </c>
      <c r="L498" s="231">
        <v>192.05</v>
      </c>
      <c r="M498" s="231">
        <v>2.8481299999999998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70.75</v>
      </c>
      <c r="D499" s="242">
        <v>70.649999999999991</v>
      </c>
      <c r="E499" s="232">
        <v>70.049999999999983</v>
      </c>
      <c r="F499" s="232">
        <v>69.349999999999994</v>
      </c>
      <c r="G499" s="232">
        <v>68.749999999999986</v>
      </c>
      <c r="H499" s="232">
        <v>71.34999999999998</v>
      </c>
      <c r="I499" s="232">
        <v>71.949999999999974</v>
      </c>
      <c r="J499" s="232">
        <v>72.649999999999977</v>
      </c>
      <c r="K499" s="231">
        <v>71.25</v>
      </c>
      <c r="L499" s="231">
        <v>69.95</v>
      </c>
      <c r="M499" s="231">
        <v>3.0556199999999998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681.05</v>
      </c>
      <c r="D500" s="242">
        <v>672.11666666666667</v>
      </c>
      <c r="E500" s="232">
        <v>659.43333333333339</v>
      </c>
      <c r="F500" s="232">
        <v>637.81666666666672</v>
      </c>
      <c r="G500" s="232">
        <v>625.13333333333344</v>
      </c>
      <c r="H500" s="232">
        <v>693.73333333333335</v>
      </c>
      <c r="I500" s="232">
        <v>706.41666666666652</v>
      </c>
      <c r="J500" s="232">
        <v>728.0333333333333</v>
      </c>
      <c r="K500" s="231">
        <v>684.8</v>
      </c>
      <c r="L500" s="231">
        <v>650.5</v>
      </c>
      <c r="M500" s="231">
        <v>1.8623400000000001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1297.95</v>
      </c>
      <c r="D501" s="242">
        <v>1299.05</v>
      </c>
      <c r="E501" s="232">
        <v>1289.0999999999999</v>
      </c>
      <c r="F501" s="232">
        <v>1280.25</v>
      </c>
      <c r="G501" s="232">
        <v>1270.3</v>
      </c>
      <c r="H501" s="232">
        <v>1307.8999999999999</v>
      </c>
      <c r="I501" s="232">
        <v>1317.8500000000001</v>
      </c>
      <c r="J501" s="232">
        <v>1326.6999999999998</v>
      </c>
      <c r="K501" s="231">
        <v>1309</v>
      </c>
      <c r="L501" s="231">
        <v>1290.2</v>
      </c>
      <c r="M501" s="231">
        <v>1.0996900000000001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402.75</v>
      </c>
      <c r="D502" s="242">
        <v>404.2833333333333</v>
      </c>
      <c r="E502" s="232">
        <v>400.56666666666661</v>
      </c>
      <c r="F502" s="232">
        <v>398.38333333333333</v>
      </c>
      <c r="G502" s="232">
        <v>394.66666666666663</v>
      </c>
      <c r="H502" s="232">
        <v>406.46666666666658</v>
      </c>
      <c r="I502" s="232">
        <v>410.18333333333328</v>
      </c>
      <c r="J502" s="232">
        <v>412.36666666666656</v>
      </c>
      <c r="K502" s="231">
        <v>408</v>
      </c>
      <c r="L502" s="231">
        <v>402.1</v>
      </c>
      <c r="M502" s="231">
        <v>28.805859999999999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192.8</v>
      </c>
      <c r="D503" s="242">
        <v>191.95000000000002</v>
      </c>
      <c r="E503" s="232">
        <v>189.65000000000003</v>
      </c>
      <c r="F503" s="232">
        <v>186.50000000000003</v>
      </c>
      <c r="G503" s="232">
        <v>184.20000000000005</v>
      </c>
      <c r="H503" s="232">
        <v>195.10000000000002</v>
      </c>
      <c r="I503" s="232">
        <v>197.40000000000003</v>
      </c>
      <c r="J503" s="232">
        <v>200.55</v>
      </c>
      <c r="K503" s="231">
        <v>194.25</v>
      </c>
      <c r="L503" s="231">
        <v>188.8</v>
      </c>
      <c r="M503" s="231">
        <v>4.1260300000000001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16.7</v>
      </c>
      <c r="D504" s="242">
        <v>16.716666666666669</v>
      </c>
      <c r="E504" s="232">
        <v>16.433333333333337</v>
      </c>
      <c r="F504" s="232">
        <v>16.166666666666668</v>
      </c>
      <c r="G504" s="232">
        <v>15.883333333333336</v>
      </c>
      <c r="H504" s="232">
        <v>16.983333333333338</v>
      </c>
      <c r="I504" s="232">
        <v>17.266666666666669</v>
      </c>
      <c r="J504" s="232">
        <v>17.533333333333339</v>
      </c>
      <c r="K504" s="231">
        <v>17</v>
      </c>
      <c r="L504" s="231">
        <v>16.45</v>
      </c>
      <c r="M504" s="231">
        <v>1731.8889300000001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10196.450000000001</v>
      </c>
      <c r="D505" s="242">
        <v>10198.050000000001</v>
      </c>
      <c r="E505" s="232">
        <v>10126.100000000002</v>
      </c>
      <c r="F505" s="232">
        <v>10055.750000000002</v>
      </c>
      <c r="G505" s="232">
        <v>9983.8000000000029</v>
      </c>
      <c r="H505" s="232">
        <v>10268.400000000001</v>
      </c>
      <c r="I505" s="232">
        <v>10340.350000000002</v>
      </c>
      <c r="J505" s="232">
        <v>10410.700000000001</v>
      </c>
      <c r="K505" s="231">
        <v>10270</v>
      </c>
      <c r="L505" s="231">
        <v>10127.700000000001</v>
      </c>
      <c r="M505" s="231">
        <v>1.187E-2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210.65</v>
      </c>
      <c r="D506" s="232">
        <v>212.15</v>
      </c>
      <c r="E506" s="232">
        <v>208.5</v>
      </c>
      <c r="F506" s="232">
        <v>206.35</v>
      </c>
      <c r="G506" s="232">
        <v>202.7</v>
      </c>
      <c r="H506" s="232">
        <v>214.3</v>
      </c>
      <c r="I506" s="232">
        <v>217.95000000000005</v>
      </c>
      <c r="J506" s="231">
        <v>220.10000000000002</v>
      </c>
      <c r="K506" s="231">
        <v>215.8</v>
      </c>
      <c r="L506" s="231">
        <v>210</v>
      </c>
      <c r="M506" s="217">
        <v>30.650639999999999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293.45</v>
      </c>
      <c r="D507" s="232">
        <v>286.56666666666666</v>
      </c>
      <c r="E507" s="232">
        <v>277.23333333333335</v>
      </c>
      <c r="F507" s="232">
        <v>261.01666666666671</v>
      </c>
      <c r="G507" s="232">
        <v>251.68333333333339</v>
      </c>
      <c r="H507" s="232">
        <v>302.7833333333333</v>
      </c>
      <c r="I507" s="232">
        <v>312.11666666666667</v>
      </c>
      <c r="J507" s="231">
        <v>328.33333333333326</v>
      </c>
      <c r="K507" s="231">
        <v>295.89999999999998</v>
      </c>
      <c r="L507" s="231">
        <v>270.35000000000002</v>
      </c>
      <c r="M507" s="217">
        <v>84.359759999999994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55.35</v>
      </c>
      <c r="D508" s="242">
        <v>55.300000000000004</v>
      </c>
      <c r="E508" s="232">
        <v>54.45000000000001</v>
      </c>
      <c r="F508" s="232">
        <v>53.550000000000004</v>
      </c>
      <c r="G508" s="232">
        <v>52.70000000000001</v>
      </c>
      <c r="H508" s="232">
        <v>56.20000000000001</v>
      </c>
      <c r="I508" s="232">
        <v>57.050000000000004</v>
      </c>
      <c r="J508" s="232">
        <v>57.95000000000001</v>
      </c>
      <c r="K508" s="231">
        <v>56.15</v>
      </c>
      <c r="L508" s="231">
        <v>54.4</v>
      </c>
      <c r="M508" s="231">
        <v>1001.06053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468.45</v>
      </c>
      <c r="D509" s="242">
        <v>468.01666666666665</v>
      </c>
      <c r="E509" s="232">
        <v>463.73333333333329</v>
      </c>
      <c r="F509" s="232">
        <v>459.01666666666665</v>
      </c>
      <c r="G509" s="232">
        <v>454.73333333333329</v>
      </c>
      <c r="H509" s="232">
        <v>472.73333333333329</v>
      </c>
      <c r="I509" s="232">
        <v>477.01666666666659</v>
      </c>
      <c r="J509" s="232">
        <v>481.73333333333329</v>
      </c>
      <c r="K509" s="231">
        <v>472.3</v>
      </c>
      <c r="L509" s="231">
        <v>463.3</v>
      </c>
      <c r="M509" s="231">
        <v>6.93825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1462.3</v>
      </c>
      <c r="D510" s="232">
        <v>1460.8166666666668</v>
      </c>
      <c r="E510" s="232">
        <v>1442.6333333333337</v>
      </c>
      <c r="F510" s="232">
        <v>1422.9666666666669</v>
      </c>
      <c r="G510" s="232">
        <v>1404.7833333333338</v>
      </c>
      <c r="H510" s="232">
        <v>1480.4833333333336</v>
      </c>
      <c r="I510" s="232">
        <v>1498.6666666666665</v>
      </c>
      <c r="J510" s="231">
        <v>1518.3333333333335</v>
      </c>
      <c r="K510" s="231">
        <v>1479</v>
      </c>
      <c r="L510" s="231">
        <v>1441.15</v>
      </c>
      <c r="M510" s="217">
        <v>0.16177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1456.8</v>
      </c>
      <c r="D511" s="242">
        <v>1447.75</v>
      </c>
      <c r="E511" s="232">
        <v>1425.5</v>
      </c>
      <c r="F511" s="232">
        <v>1394.2</v>
      </c>
      <c r="G511" s="232">
        <v>1371.95</v>
      </c>
      <c r="H511" s="232">
        <v>1479.05</v>
      </c>
      <c r="I511" s="232">
        <v>1501.3</v>
      </c>
      <c r="J511" s="232">
        <v>1532.6</v>
      </c>
      <c r="K511" s="231">
        <v>1470</v>
      </c>
      <c r="L511" s="231">
        <v>1416.45</v>
      </c>
      <c r="M511" s="231">
        <v>0.16697000000000001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3" t="s">
        <v>513</v>
      </c>
      <c r="C7" s="392"/>
      <c r="D7" s="7">
        <f>Main!B10</f>
        <v>44979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44978</v>
      </c>
      <c r="B10" s="29">
        <v>531156</v>
      </c>
      <c r="C10" s="28" t="s">
        <v>1031</v>
      </c>
      <c r="D10" s="28" t="s">
        <v>1032</v>
      </c>
      <c r="E10" s="28" t="s">
        <v>522</v>
      </c>
      <c r="F10" s="85">
        <v>158346</v>
      </c>
      <c r="G10" s="29">
        <v>11.16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44978</v>
      </c>
      <c r="B11" s="29">
        <v>539277</v>
      </c>
      <c r="C11" s="28" t="s">
        <v>1033</v>
      </c>
      <c r="D11" s="28" t="s">
        <v>1034</v>
      </c>
      <c r="E11" s="28" t="s">
        <v>523</v>
      </c>
      <c r="F11" s="85">
        <v>8000000</v>
      </c>
      <c r="G11" s="29">
        <v>1.34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44978</v>
      </c>
      <c r="B12" s="29">
        <v>543439</v>
      </c>
      <c r="C12" s="28" t="s">
        <v>974</v>
      </c>
      <c r="D12" s="28" t="s">
        <v>1035</v>
      </c>
      <c r="E12" s="28" t="s">
        <v>523</v>
      </c>
      <c r="F12" s="85">
        <v>22000</v>
      </c>
      <c r="G12" s="29">
        <v>19.5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44978</v>
      </c>
      <c r="B13" s="29">
        <v>531259</v>
      </c>
      <c r="C13" s="28" t="s">
        <v>1036</v>
      </c>
      <c r="D13" s="28" t="s">
        <v>1037</v>
      </c>
      <c r="E13" s="28" t="s">
        <v>523</v>
      </c>
      <c r="F13" s="85">
        <v>48000</v>
      </c>
      <c r="G13" s="29">
        <v>5.3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44978</v>
      </c>
      <c r="B14" s="29">
        <v>531259</v>
      </c>
      <c r="C14" s="28" t="s">
        <v>1036</v>
      </c>
      <c r="D14" s="28" t="s">
        <v>1038</v>
      </c>
      <c r="E14" s="28" t="s">
        <v>522</v>
      </c>
      <c r="F14" s="85">
        <v>48000</v>
      </c>
      <c r="G14" s="29">
        <v>5.3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44978</v>
      </c>
      <c r="B15" s="29">
        <v>521137</v>
      </c>
      <c r="C15" s="28" t="s">
        <v>996</v>
      </c>
      <c r="D15" s="28" t="s">
        <v>997</v>
      </c>
      <c r="E15" s="28" t="s">
        <v>522</v>
      </c>
      <c r="F15" s="85">
        <v>100000</v>
      </c>
      <c r="G15" s="29">
        <v>5.77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44978</v>
      </c>
      <c r="B16" s="29">
        <v>540614</v>
      </c>
      <c r="C16" s="28" t="s">
        <v>1039</v>
      </c>
      <c r="D16" s="28" t="s">
        <v>1040</v>
      </c>
      <c r="E16" s="28" t="s">
        <v>522</v>
      </c>
      <c r="F16" s="85">
        <v>2825650</v>
      </c>
      <c r="G16" s="29">
        <v>1.0900000000000001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44978</v>
      </c>
      <c r="B17" s="29">
        <v>540266</v>
      </c>
      <c r="C17" s="28" t="s">
        <v>1041</v>
      </c>
      <c r="D17" s="28" t="s">
        <v>1042</v>
      </c>
      <c r="E17" s="28" t="s">
        <v>522</v>
      </c>
      <c r="F17" s="85">
        <v>102000</v>
      </c>
      <c r="G17" s="29">
        <v>41.02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44978</v>
      </c>
      <c r="B18" s="29">
        <v>540266</v>
      </c>
      <c r="C18" s="28" t="s">
        <v>1041</v>
      </c>
      <c r="D18" s="28" t="s">
        <v>1043</v>
      </c>
      <c r="E18" s="28" t="s">
        <v>523</v>
      </c>
      <c r="F18" s="85">
        <v>50000</v>
      </c>
      <c r="G18" s="29">
        <v>41.21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44978</v>
      </c>
      <c r="B19" s="29">
        <v>540266</v>
      </c>
      <c r="C19" s="28" t="s">
        <v>1041</v>
      </c>
      <c r="D19" s="28" t="s">
        <v>1044</v>
      </c>
      <c r="E19" s="28" t="s">
        <v>523</v>
      </c>
      <c r="F19" s="85">
        <v>50000</v>
      </c>
      <c r="G19" s="29">
        <v>41.01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44978</v>
      </c>
      <c r="B20" s="29">
        <v>540266</v>
      </c>
      <c r="C20" s="28" t="s">
        <v>1041</v>
      </c>
      <c r="D20" s="28" t="s">
        <v>978</v>
      </c>
      <c r="E20" s="28" t="s">
        <v>522</v>
      </c>
      <c r="F20" s="85">
        <v>32794</v>
      </c>
      <c r="G20" s="29">
        <v>41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44978</v>
      </c>
      <c r="B21" s="29">
        <v>540266</v>
      </c>
      <c r="C21" s="28" t="s">
        <v>1041</v>
      </c>
      <c r="D21" s="28" t="s">
        <v>1045</v>
      </c>
      <c r="E21" s="28" t="s">
        <v>523</v>
      </c>
      <c r="F21" s="85">
        <v>50000</v>
      </c>
      <c r="G21" s="29">
        <v>41.03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44978</v>
      </c>
      <c r="B22" s="29">
        <v>531913</v>
      </c>
      <c r="C22" s="28" t="s">
        <v>969</v>
      </c>
      <c r="D22" s="28" t="s">
        <v>998</v>
      </c>
      <c r="E22" s="28" t="s">
        <v>523</v>
      </c>
      <c r="F22" s="85">
        <v>235705</v>
      </c>
      <c r="G22" s="29">
        <v>11.12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44978</v>
      </c>
      <c r="B23" s="29">
        <v>531913</v>
      </c>
      <c r="C23" s="28" t="s">
        <v>969</v>
      </c>
      <c r="D23" s="28" t="s">
        <v>999</v>
      </c>
      <c r="E23" s="28" t="s">
        <v>523</v>
      </c>
      <c r="F23" s="85">
        <v>36936</v>
      </c>
      <c r="G23" s="29">
        <v>11.11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44978</v>
      </c>
      <c r="B24" s="29">
        <v>531913</v>
      </c>
      <c r="C24" s="28" t="s">
        <v>969</v>
      </c>
      <c r="D24" s="28" t="s">
        <v>1046</v>
      </c>
      <c r="E24" s="28" t="s">
        <v>523</v>
      </c>
      <c r="F24" s="85">
        <v>53614</v>
      </c>
      <c r="G24" s="29">
        <v>11.15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44978</v>
      </c>
      <c r="B25" s="29">
        <v>531913</v>
      </c>
      <c r="C25" s="28" t="s">
        <v>969</v>
      </c>
      <c r="D25" s="28" t="s">
        <v>1046</v>
      </c>
      <c r="E25" s="28" t="s">
        <v>522</v>
      </c>
      <c r="F25" s="85">
        <v>35000</v>
      </c>
      <c r="G25" s="29">
        <v>11.14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44978</v>
      </c>
      <c r="B26" s="29">
        <v>531913</v>
      </c>
      <c r="C26" s="28" t="s">
        <v>969</v>
      </c>
      <c r="D26" s="28" t="s">
        <v>1047</v>
      </c>
      <c r="E26" s="28" t="s">
        <v>523</v>
      </c>
      <c r="F26" s="85">
        <v>25000</v>
      </c>
      <c r="G26" s="29">
        <v>10.93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44978</v>
      </c>
      <c r="B27" s="29">
        <v>531913</v>
      </c>
      <c r="C27" s="28" t="s">
        <v>969</v>
      </c>
      <c r="D27" s="28" t="s">
        <v>1048</v>
      </c>
      <c r="E27" s="28" t="s">
        <v>522</v>
      </c>
      <c r="F27" s="85">
        <v>40759</v>
      </c>
      <c r="G27" s="29">
        <v>11.03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44978</v>
      </c>
      <c r="B28" s="29">
        <v>531913</v>
      </c>
      <c r="C28" s="28" t="s">
        <v>969</v>
      </c>
      <c r="D28" s="28" t="s">
        <v>977</v>
      </c>
      <c r="E28" s="28" t="s">
        <v>522</v>
      </c>
      <c r="F28" s="85">
        <v>96000</v>
      </c>
      <c r="G28" s="29">
        <v>11.14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44978</v>
      </c>
      <c r="B29" s="29">
        <v>526967</v>
      </c>
      <c r="C29" s="28" t="s">
        <v>970</v>
      </c>
      <c r="D29" s="28" t="s">
        <v>1049</v>
      </c>
      <c r="E29" s="28" t="s">
        <v>523</v>
      </c>
      <c r="F29" s="85">
        <v>40206</v>
      </c>
      <c r="G29" s="29">
        <v>10.4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44978</v>
      </c>
      <c r="B30" s="29">
        <v>526967</v>
      </c>
      <c r="C30" s="28" t="s">
        <v>970</v>
      </c>
      <c r="D30" s="28" t="s">
        <v>1000</v>
      </c>
      <c r="E30" s="28" t="s">
        <v>522</v>
      </c>
      <c r="F30" s="85">
        <v>50000</v>
      </c>
      <c r="G30" s="29">
        <v>10.4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44978</v>
      </c>
      <c r="B31" s="29">
        <v>526967</v>
      </c>
      <c r="C31" s="28" t="s">
        <v>970</v>
      </c>
      <c r="D31" s="28" t="s">
        <v>1050</v>
      </c>
      <c r="E31" s="28" t="s">
        <v>523</v>
      </c>
      <c r="F31" s="85">
        <v>35147</v>
      </c>
      <c r="G31" s="29">
        <v>9.51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44978</v>
      </c>
      <c r="B32" s="29">
        <v>526967</v>
      </c>
      <c r="C32" s="28" t="s">
        <v>970</v>
      </c>
      <c r="D32" s="28" t="s">
        <v>971</v>
      </c>
      <c r="E32" s="28" t="s">
        <v>523</v>
      </c>
      <c r="F32" s="85">
        <v>96900</v>
      </c>
      <c r="G32" s="29">
        <v>9.5500000000000007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44978</v>
      </c>
      <c r="B33" s="29">
        <v>526967</v>
      </c>
      <c r="C33" s="28" t="s">
        <v>970</v>
      </c>
      <c r="D33" s="28" t="s">
        <v>971</v>
      </c>
      <c r="E33" s="28" t="s">
        <v>522</v>
      </c>
      <c r="F33" s="85">
        <v>100152</v>
      </c>
      <c r="G33" s="29">
        <v>10.18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44978</v>
      </c>
      <c r="B34" s="29">
        <v>543769</v>
      </c>
      <c r="C34" s="28" t="s">
        <v>1051</v>
      </c>
      <c r="D34" s="28" t="s">
        <v>1052</v>
      </c>
      <c r="E34" s="28" t="s">
        <v>522</v>
      </c>
      <c r="F34" s="85">
        <v>148000</v>
      </c>
      <c r="G34" s="29">
        <v>20.8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44978</v>
      </c>
      <c r="B35" s="29">
        <v>543769</v>
      </c>
      <c r="C35" s="28" t="s">
        <v>1051</v>
      </c>
      <c r="D35" s="28" t="s">
        <v>1053</v>
      </c>
      <c r="E35" s="28" t="s">
        <v>522</v>
      </c>
      <c r="F35" s="85">
        <v>248000</v>
      </c>
      <c r="G35" s="29">
        <v>20.05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44978</v>
      </c>
      <c r="B36" s="29">
        <v>543769</v>
      </c>
      <c r="C36" s="28" t="s">
        <v>1051</v>
      </c>
      <c r="D36" s="28" t="s">
        <v>1054</v>
      </c>
      <c r="E36" s="28" t="s">
        <v>522</v>
      </c>
      <c r="F36" s="85">
        <v>96000</v>
      </c>
      <c r="G36" s="29">
        <v>20.8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44978</v>
      </c>
      <c r="B37" s="29">
        <v>543769</v>
      </c>
      <c r="C37" s="28" t="s">
        <v>1051</v>
      </c>
      <c r="D37" s="28" t="s">
        <v>1055</v>
      </c>
      <c r="E37" s="28" t="s">
        <v>522</v>
      </c>
      <c r="F37" s="85">
        <v>452000</v>
      </c>
      <c r="G37" s="29">
        <v>20.8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44978</v>
      </c>
      <c r="B38" s="29">
        <v>543769</v>
      </c>
      <c r="C38" s="28" t="s">
        <v>1051</v>
      </c>
      <c r="D38" s="28" t="s">
        <v>1056</v>
      </c>
      <c r="E38" s="28" t="s">
        <v>523</v>
      </c>
      <c r="F38" s="85">
        <v>252000</v>
      </c>
      <c r="G38" s="29">
        <v>20.76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44978</v>
      </c>
      <c r="B39" s="29">
        <v>543286</v>
      </c>
      <c r="C39" s="28" t="s">
        <v>1057</v>
      </c>
      <c r="D39" s="28" t="s">
        <v>1058</v>
      </c>
      <c r="E39" s="28" t="s">
        <v>523</v>
      </c>
      <c r="F39" s="85">
        <v>30000</v>
      </c>
      <c r="G39" s="29">
        <v>22.4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44978</v>
      </c>
      <c r="B40" s="29">
        <v>531784</v>
      </c>
      <c r="C40" s="28" t="s">
        <v>975</v>
      </c>
      <c r="D40" s="28" t="s">
        <v>1059</v>
      </c>
      <c r="E40" s="28" t="s">
        <v>523</v>
      </c>
      <c r="F40" s="85">
        <v>318997</v>
      </c>
      <c r="G40" s="29">
        <v>1.84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44978</v>
      </c>
      <c r="B41" s="29">
        <v>541337</v>
      </c>
      <c r="C41" s="28" t="s">
        <v>1060</v>
      </c>
      <c r="D41" s="28" t="s">
        <v>1061</v>
      </c>
      <c r="E41" s="28" t="s">
        <v>523</v>
      </c>
      <c r="F41" s="85">
        <v>51000</v>
      </c>
      <c r="G41" s="29">
        <v>7.18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44978</v>
      </c>
      <c r="B42" s="29">
        <v>541337</v>
      </c>
      <c r="C42" s="28" t="s">
        <v>1060</v>
      </c>
      <c r="D42" s="28" t="s">
        <v>1062</v>
      </c>
      <c r="E42" s="28" t="s">
        <v>523</v>
      </c>
      <c r="F42" s="85">
        <v>72000</v>
      </c>
      <c r="G42" s="29">
        <v>6.6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44978</v>
      </c>
      <c r="B43" s="29">
        <v>541337</v>
      </c>
      <c r="C43" s="28" t="s">
        <v>1060</v>
      </c>
      <c r="D43" s="28" t="s">
        <v>1062</v>
      </c>
      <c r="E43" s="28" t="s">
        <v>522</v>
      </c>
      <c r="F43" s="85">
        <v>27000</v>
      </c>
      <c r="G43" s="29">
        <v>6.68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44978</v>
      </c>
      <c r="B44" s="29">
        <v>541337</v>
      </c>
      <c r="C44" s="28" t="s">
        <v>1060</v>
      </c>
      <c r="D44" s="28" t="s">
        <v>1063</v>
      </c>
      <c r="E44" s="28" t="s">
        <v>523</v>
      </c>
      <c r="F44" s="85">
        <v>57000</v>
      </c>
      <c r="G44" s="29">
        <v>6.51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44978</v>
      </c>
      <c r="B45" s="29">
        <v>541337</v>
      </c>
      <c r="C45" s="28" t="s">
        <v>1060</v>
      </c>
      <c r="D45" s="28" t="s">
        <v>1064</v>
      </c>
      <c r="E45" s="28" t="s">
        <v>522</v>
      </c>
      <c r="F45" s="85">
        <v>84000</v>
      </c>
      <c r="G45" s="29">
        <v>6.5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44978</v>
      </c>
      <c r="B46" s="29">
        <v>541337</v>
      </c>
      <c r="C46" s="28" t="s">
        <v>1060</v>
      </c>
      <c r="D46" s="28" t="s">
        <v>1065</v>
      </c>
      <c r="E46" s="28" t="s">
        <v>523</v>
      </c>
      <c r="F46" s="85">
        <v>48000</v>
      </c>
      <c r="G46" s="29">
        <v>6.73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44978</v>
      </c>
      <c r="B47" s="29">
        <v>543305</v>
      </c>
      <c r="C47" s="28" t="s">
        <v>1066</v>
      </c>
      <c r="D47" s="28" t="s">
        <v>1067</v>
      </c>
      <c r="E47" s="28" t="s">
        <v>522</v>
      </c>
      <c r="F47" s="85">
        <v>48000</v>
      </c>
      <c r="G47" s="29">
        <v>5.01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44978</v>
      </c>
      <c r="B48" s="29">
        <v>511672</v>
      </c>
      <c r="C48" s="28" t="s">
        <v>1068</v>
      </c>
      <c r="D48" s="28" t="s">
        <v>1069</v>
      </c>
      <c r="E48" s="28" t="s">
        <v>522</v>
      </c>
      <c r="F48" s="85">
        <v>700000</v>
      </c>
      <c r="G48" s="29">
        <v>34.32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44978</v>
      </c>
      <c r="B49" s="29">
        <v>511672</v>
      </c>
      <c r="C49" s="28" t="s">
        <v>1068</v>
      </c>
      <c r="D49" s="28" t="s">
        <v>1070</v>
      </c>
      <c r="E49" s="28" t="s">
        <v>523</v>
      </c>
      <c r="F49" s="85">
        <v>700000</v>
      </c>
      <c r="G49" s="29">
        <v>34.32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44978</v>
      </c>
      <c r="B50" s="29">
        <v>538923</v>
      </c>
      <c r="C50" s="28" t="s">
        <v>1071</v>
      </c>
      <c r="D50" s="28" t="s">
        <v>1072</v>
      </c>
      <c r="E50" s="28" t="s">
        <v>522</v>
      </c>
      <c r="F50" s="85">
        <v>31515</v>
      </c>
      <c r="G50" s="29">
        <v>92.85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44978</v>
      </c>
      <c r="B51" s="29">
        <v>538923</v>
      </c>
      <c r="C51" s="28" t="s">
        <v>1071</v>
      </c>
      <c r="D51" s="28" t="s">
        <v>1073</v>
      </c>
      <c r="E51" s="28" t="s">
        <v>523</v>
      </c>
      <c r="F51" s="85">
        <v>23000</v>
      </c>
      <c r="G51" s="29">
        <v>93.34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44978</v>
      </c>
      <c r="B52" s="29">
        <v>538923</v>
      </c>
      <c r="C52" s="28" t="s">
        <v>1071</v>
      </c>
      <c r="D52" s="28" t="s">
        <v>1073</v>
      </c>
      <c r="E52" s="28" t="s">
        <v>522</v>
      </c>
      <c r="F52" s="85">
        <v>566</v>
      </c>
      <c r="G52" s="29">
        <v>87.9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44978</v>
      </c>
      <c r="B53" s="29">
        <v>531529</v>
      </c>
      <c r="C53" s="28" t="s">
        <v>1001</v>
      </c>
      <c r="D53" s="28" t="s">
        <v>1074</v>
      </c>
      <c r="E53" s="28" t="s">
        <v>523</v>
      </c>
      <c r="F53" s="85">
        <v>240000</v>
      </c>
      <c r="G53" s="29">
        <v>7.96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44978</v>
      </c>
      <c r="B54" s="29">
        <v>530611</v>
      </c>
      <c r="C54" s="28" t="s">
        <v>1075</v>
      </c>
      <c r="D54" s="28" t="s">
        <v>1076</v>
      </c>
      <c r="E54" s="28" t="s">
        <v>523</v>
      </c>
      <c r="F54" s="85">
        <v>1136033</v>
      </c>
      <c r="G54" s="29">
        <v>0.41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44978</v>
      </c>
      <c r="B55" s="29">
        <v>539041</v>
      </c>
      <c r="C55" s="28" t="s">
        <v>1002</v>
      </c>
      <c r="D55" s="28" t="s">
        <v>1077</v>
      </c>
      <c r="E55" s="28" t="s">
        <v>522</v>
      </c>
      <c r="F55" s="85">
        <v>100000</v>
      </c>
      <c r="G55" s="29">
        <v>48.15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44978</v>
      </c>
      <c r="B56" s="29">
        <v>539041</v>
      </c>
      <c r="C56" s="28" t="s">
        <v>1002</v>
      </c>
      <c r="D56" s="28" t="s">
        <v>1078</v>
      </c>
      <c r="E56" s="28" t="s">
        <v>523</v>
      </c>
      <c r="F56" s="85">
        <v>117500</v>
      </c>
      <c r="G56" s="29">
        <v>48.67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44978</v>
      </c>
      <c r="B57" s="29">
        <v>531025</v>
      </c>
      <c r="C57" s="28" t="s">
        <v>1079</v>
      </c>
      <c r="D57" s="28" t="s">
        <v>1080</v>
      </c>
      <c r="E57" s="28" t="s">
        <v>522</v>
      </c>
      <c r="F57" s="85">
        <v>874314</v>
      </c>
      <c r="G57" s="29">
        <v>1.36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44978</v>
      </c>
      <c r="B58" s="29" t="s">
        <v>979</v>
      </c>
      <c r="C58" s="28" t="s">
        <v>980</v>
      </c>
      <c r="D58" s="28" t="s">
        <v>1081</v>
      </c>
      <c r="E58" s="28" t="s">
        <v>522</v>
      </c>
      <c r="F58" s="85">
        <v>41360</v>
      </c>
      <c r="G58" s="29">
        <v>113.16</v>
      </c>
      <c r="H58" s="29" t="s">
        <v>875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44978</v>
      </c>
      <c r="B59" s="29" t="s">
        <v>979</v>
      </c>
      <c r="C59" s="28" t="s">
        <v>980</v>
      </c>
      <c r="D59" s="28" t="s">
        <v>968</v>
      </c>
      <c r="E59" s="28" t="s">
        <v>522</v>
      </c>
      <c r="F59" s="85">
        <v>63517</v>
      </c>
      <c r="G59" s="29">
        <v>109.17</v>
      </c>
      <c r="H59" s="29" t="s">
        <v>875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44978</v>
      </c>
      <c r="B60" s="29" t="s">
        <v>979</v>
      </c>
      <c r="C60" s="28" t="s">
        <v>980</v>
      </c>
      <c r="D60" s="28" t="s">
        <v>1067</v>
      </c>
      <c r="E60" s="28" t="s">
        <v>522</v>
      </c>
      <c r="F60" s="85">
        <v>30000</v>
      </c>
      <c r="G60" s="29">
        <v>108</v>
      </c>
      <c r="H60" s="29" t="s">
        <v>875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44978</v>
      </c>
      <c r="B61" s="29" t="s">
        <v>979</v>
      </c>
      <c r="C61" s="28" t="s">
        <v>980</v>
      </c>
      <c r="D61" s="28" t="s">
        <v>948</v>
      </c>
      <c r="E61" s="28" t="s">
        <v>522</v>
      </c>
      <c r="F61" s="85">
        <v>35504</v>
      </c>
      <c r="G61" s="29">
        <v>111.05</v>
      </c>
      <c r="H61" s="29" t="s">
        <v>875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44978</v>
      </c>
      <c r="B62" s="29" t="s">
        <v>979</v>
      </c>
      <c r="C62" s="28" t="s">
        <v>980</v>
      </c>
      <c r="D62" s="28" t="s">
        <v>1082</v>
      </c>
      <c r="E62" s="28" t="s">
        <v>522</v>
      </c>
      <c r="F62" s="85">
        <v>39048</v>
      </c>
      <c r="G62" s="29">
        <v>106.34</v>
      </c>
      <c r="H62" s="29" t="s">
        <v>875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44978</v>
      </c>
      <c r="B63" s="29" t="s">
        <v>812</v>
      </c>
      <c r="C63" s="28" t="s">
        <v>1083</v>
      </c>
      <c r="D63" s="28" t="s">
        <v>1084</v>
      </c>
      <c r="E63" s="28" t="s">
        <v>522</v>
      </c>
      <c r="F63" s="85">
        <v>14475250</v>
      </c>
      <c r="G63" s="29">
        <v>24.49</v>
      </c>
      <c r="H63" s="29" t="s">
        <v>875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44978</v>
      </c>
      <c r="B64" s="29" t="s">
        <v>1085</v>
      </c>
      <c r="C64" s="28" t="s">
        <v>1086</v>
      </c>
      <c r="D64" s="28" t="s">
        <v>948</v>
      </c>
      <c r="E64" s="28" t="s">
        <v>522</v>
      </c>
      <c r="F64" s="85">
        <v>919554</v>
      </c>
      <c r="G64" s="29">
        <v>119.46</v>
      </c>
      <c r="H64" s="29" t="s">
        <v>875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44978</v>
      </c>
      <c r="B65" s="29" t="s">
        <v>1003</v>
      </c>
      <c r="C65" s="28" t="s">
        <v>1004</v>
      </c>
      <c r="D65" s="28" t="s">
        <v>1009</v>
      </c>
      <c r="E65" s="28" t="s">
        <v>522</v>
      </c>
      <c r="F65" s="85">
        <v>73183</v>
      </c>
      <c r="G65" s="29">
        <v>255.13</v>
      </c>
      <c r="H65" s="29" t="s">
        <v>875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44978</v>
      </c>
      <c r="B66" s="29" t="s">
        <v>1003</v>
      </c>
      <c r="C66" s="28" t="s">
        <v>1004</v>
      </c>
      <c r="D66" s="28" t="s">
        <v>1006</v>
      </c>
      <c r="E66" s="28" t="s">
        <v>522</v>
      </c>
      <c r="F66" s="85">
        <v>76026</v>
      </c>
      <c r="G66" s="29">
        <v>254.82</v>
      </c>
      <c r="H66" s="29" t="s">
        <v>875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44978</v>
      </c>
      <c r="B67" s="29" t="s">
        <v>1007</v>
      </c>
      <c r="C67" s="28" t="s">
        <v>1008</v>
      </c>
      <c r="D67" s="28" t="s">
        <v>948</v>
      </c>
      <c r="E67" s="28" t="s">
        <v>522</v>
      </c>
      <c r="F67" s="85">
        <v>74822</v>
      </c>
      <c r="G67" s="29">
        <v>100.37</v>
      </c>
      <c r="H67" s="29" t="s">
        <v>875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44978</v>
      </c>
      <c r="B68" s="29" t="s">
        <v>1087</v>
      </c>
      <c r="C68" s="28" t="s">
        <v>1088</v>
      </c>
      <c r="D68" s="28" t="s">
        <v>1089</v>
      </c>
      <c r="E68" s="28" t="s">
        <v>522</v>
      </c>
      <c r="F68" s="85">
        <v>269777</v>
      </c>
      <c r="G68" s="29">
        <v>28.49</v>
      </c>
      <c r="H68" s="29" t="s">
        <v>875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44978</v>
      </c>
      <c r="B69" s="29" t="s">
        <v>1090</v>
      </c>
      <c r="C69" s="28" t="s">
        <v>1091</v>
      </c>
      <c r="D69" s="28" t="s">
        <v>1055</v>
      </c>
      <c r="E69" s="28" t="s">
        <v>522</v>
      </c>
      <c r="F69" s="85">
        <v>54000</v>
      </c>
      <c r="G69" s="29">
        <v>27.5</v>
      </c>
      <c r="H69" s="29" t="s">
        <v>875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44978</v>
      </c>
      <c r="B70" s="29" t="s">
        <v>1090</v>
      </c>
      <c r="C70" s="28" t="s">
        <v>1091</v>
      </c>
      <c r="D70" s="28" t="s">
        <v>1092</v>
      </c>
      <c r="E70" s="28" t="s">
        <v>522</v>
      </c>
      <c r="F70" s="85">
        <v>108000</v>
      </c>
      <c r="G70" s="29">
        <v>27.67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44978</v>
      </c>
      <c r="B71" s="29" t="s">
        <v>1093</v>
      </c>
      <c r="C71" s="28" t="s">
        <v>1094</v>
      </c>
      <c r="D71" s="28" t="s">
        <v>1095</v>
      </c>
      <c r="E71" s="28" t="s">
        <v>522</v>
      </c>
      <c r="F71" s="85">
        <v>190000</v>
      </c>
      <c r="G71" s="29">
        <v>32.950000000000003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44978</v>
      </c>
      <c r="B72" s="29" t="s">
        <v>1096</v>
      </c>
      <c r="C72" s="28" t="s">
        <v>1097</v>
      </c>
      <c r="D72" s="28" t="s">
        <v>1098</v>
      </c>
      <c r="E72" s="28" t="s">
        <v>522</v>
      </c>
      <c r="F72" s="85">
        <v>75302</v>
      </c>
      <c r="G72" s="29">
        <v>52.88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44978</v>
      </c>
      <c r="B73" s="29" t="s">
        <v>1099</v>
      </c>
      <c r="C73" s="28" t="s">
        <v>1100</v>
      </c>
      <c r="D73" s="28" t="s">
        <v>1101</v>
      </c>
      <c r="E73" s="28" t="s">
        <v>522</v>
      </c>
      <c r="F73" s="85">
        <v>69068</v>
      </c>
      <c r="G73" s="29">
        <v>262.10000000000002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44978</v>
      </c>
      <c r="B74" s="29" t="s">
        <v>1102</v>
      </c>
      <c r="C74" s="28" t="s">
        <v>1103</v>
      </c>
      <c r="D74" s="28" t="s">
        <v>1104</v>
      </c>
      <c r="E74" s="28" t="s">
        <v>522</v>
      </c>
      <c r="F74" s="85">
        <v>912674</v>
      </c>
      <c r="G74" s="29">
        <v>29.88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44978</v>
      </c>
      <c r="B75" s="29" t="s">
        <v>1102</v>
      </c>
      <c r="C75" s="28" t="s">
        <v>1103</v>
      </c>
      <c r="D75" s="28" t="s">
        <v>1012</v>
      </c>
      <c r="E75" s="28" t="s">
        <v>522</v>
      </c>
      <c r="F75" s="85">
        <v>207750</v>
      </c>
      <c r="G75" s="29">
        <v>29.12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44978</v>
      </c>
      <c r="B76" s="29" t="s">
        <v>463</v>
      </c>
      <c r="C76" s="28" t="s">
        <v>1105</v>
      </c>
      <c r="D76" s="28" t="s">
        <v>1106</v>
      </c>
      <c r="E76" s="28" t="s">
        <v>522</v>
      </c>
      <c r="F76" s="85">
        <v>551175</v>
      </c>
      <c r="G76" s="29">
        <v>294.06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44978</v>
      </c>
      <c r="B77" s="29" t="s">
        <v>463</v>
      </c>
      <c r="C77" s="28" t="s">
        <v>1105</v>
      </c>
      <c r="D77" s="28" t="s">
        <v>948</v>
      </c>
      <c r="E77" s="28" t="s">
        <v>522</v>
      </c>
      <c r="F77" s="85">
        <v>819255</v>
      </c>
      <c r="G77" s="29">
        <v>294.87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44978</v>
      </c>
      <c r="B78" s="29" t="s">
        <v>463</v>
      </c>
      <c r="C78" s="28" t="s">
        <v>1105</v>
      </c>
      <c r="D78" s="28" t="s">
        <v>1098</v>
      </c>
      <c r="E78" s="28" t="s">
        <v>522</v>
      </c>
      <c r="F78" s="85">
        <v>525746</v>
      </c>
      <c r="G78" s="29">
        <v>295.08999999999997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44978</v>
      </c>
      <c r="B79" s="29" t="s">
        <v>1107</v>
      </c>
      <c r="C79" s="28" t="s">
        <v>1108</v>
      </c>
      <c r="D79" s="28" t="s">
        <v>1109</v>
      </c>
      <c r="E79" s="28" t="s">
        <v>522</v>
      </c>
      <c r="F79" s="85">
        <v>382030</v>
      </c>
      <c r="G79" s="29">
        <v>23.16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44978</v>
      </c>
      <c r="B80" s="29" t="s">
        <v>1110</v>
      </c>
      <c r="C80" s="28" t="s">
        <v>1111</v>
      </c>
      <c r="D80" s="28" t="s">
        <v>1084</v>
      </c>
      <c r="E80" s="28" t="s">
        <v>522</v>
      </c>
      <c r="F80" s="85">
        <v>454653</v>
      </c>
      <c r="G80" s="29">
        <v>65.010000000000005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44978</v>
      </c>
      <c r="B81" s="29" t="s">
        <v>1110</v>
      </c>
      <c r="C81" s="28" t="s">
        <v>1111</v>
      </c>
      <c r="D81" s="28" t="s">
        <v>1005</v>
      </c>
      <c r="E81" s="28" t="s">
        <v>522</v>
      </c>
      <c r="F81" s="85">
        <v>850030</v>
      </c>
      <c r="G81" s="29">
        <v>64.38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44978</v>
      </c>
      <c r="B82" s="29" t="s">
        <v>1010</v>
      </c>
      <c r="C82" s="28" t="s">
        <v>1011</v>
      </c>
      <c r="D82" s="28" t="s">
        <v>1012</v>
      </c>
      <c r="E82" s="28" t="s">
        <v>522</v>
      </c>
      <c r="F82" s="85">
        <v>106172</v>
      </c>
      <c r="G82" s="29">
        <v>170.18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44978</v>
      </c>
      <c r="B83" s="29" t="s">
        <v>1010</v>
      </c>
      <c r="C83" s="28" t="s">
        <v>1011</v>
      </c>
      <c r="D83" s="28" t="s">
        <v>1112</v>
      </c>
      <c r="E83" s="28" t="s">
        <v>522</v>
      </c>
      <c r="F83" s="85">
        <v>56825</v>
      </c>
      <c r="G83" s="29">
        <v>170.63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44978</v>
      </c>
      <c r="B84" s="29" t="s">
        <v>1010</v>
      </c>
      <c r="C84" s="28" t="s">
        <v>1011</v>
      </c>
      <c r="D84" s="28" t="s">
        <v>1106</v>
      </c>
      <c r="E84" s="28" t="s">
        <v>522</v>
      </c>
      <c r="F84" s="85">
        <v>77387</v>
      </c>
      <c r="G84" s="29">
        <v>171.12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44978</v>
      </c>
      <c r="B85" s="29" t="s">
        <v>1010</v>
      </c>
      <c r="C85" s="28" t="s">
        <v>1011</v>
      </c>
      <c r="D85" s="28" t="s">
        <v>948</v>
      </c>
      <c r="E85" s="28" t="s">
        <v>522</v>
      </c>
      <c r="F85" s="85">
        <v>94510</v>
      </c>
      <c r="G85" s="29">
        <v>171.43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44978</v>
      </c>
      <c r="B86" s="29" t="s">
        <v>1010</v>
      </c>
      <c r="C86" s="28" t="s">
        <v>1011</v>
      </c>
      <c r="D86" s="28" t="s">
        <v>976</v>
      </c>
      <c r="E86" s="28" t="s">
        <v>522</v>
      </c>
      <c r="F86" s="85">
        <v>57486</v>
      </c>
      <c r="G86" s="29">
        <v>173.22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44978</v>
      </c>
      <c r="B87" s="29" t="s">
        <v>1113</v>
      </c>
      <c r="C87" s="28" t="s">
        <v>1114</v>
      </c>
      <c r="D87" s="28" t="s">
        <v>1055</v>
      </c>
      <c r="E87" s="28" t="s">
        <v>522</v>
      </c>
      <c r="F87" s="85">
        <v>2000000</v>
      </c>
      <c r="G87" s="29">
        <v>3.85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44978</v>
      </c>
      <c r="B88" s="29" t="s">
        <v>979</v>
      </c>
      <c r="C88" s="28" t="s">
        <v>980</v>
      </c>
      <c r="D88" s="28" t="s">
        <v>968</v>
      </c>
      <c r="E88" s="28" t="s">
        <v>523</v>
      </c>
      <c r="F88" s="85">
        <v>63517</v>
      </c>
      <c r="G88" s="29">
        <v>112.26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44978</v>
      </c>
      <c r="B89" s="29" t="s">
        <v>979</v>
      </c>
      <c r="C89" s="28" t="s">
        <v>980</v>
      </c>
      <c r="D89" s="28" t="s">
        <v>1082</v>
      </c>
      <c r="E89" s="28" t="s">
        <v>523</v>
      </c>
      <c r="F89" s="85">
        <v>39048</v>
      </c>
      <c r="G89" s="29">
        <v>109.88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44978</v>
      </c>
      <c r="B90" s="29" t="s">
        <v>979</v>
      </c>
      <c r="C90" s="28" t="s">
        <v>980</v>
      </c>
      <c r="D90" s="28" t="s">
        <v>1081</v>
      </c>
      <c r="E90" s="28" t="s">
        <v>523</v>
      </c>
      <c r="F90" s="85">
        <v>29579</v>
      </c>
      <c r="G90" s="29">
        <v>114.08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44978</v>
      </c>
      <c r="B91" s="29" t="s">
        <v>979</v>
      </c>
      <c r="C91" s="28" t="s">
        <v>980</v>
      </c>
      <c r="D91" s="28" t="s">
        <v>948</v>
      </c>
      <c r="E91" s="28" t="s">
        <v>523</v>
      </c>
      <c r="F91" s="85">
        <v>35504</v>
      </c>
      <c r="G91" s="29">
        <v>111.1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44978</v>
      </c>
      <c r="B92" s="29" t="s">
        <v>812</v>
      </c>
      <c r="C92" s="28" t="s">
        <v>1083</v>
      </c>
      <c r="D92" s="28" t="s">
        <v>1084</v>
      </c>
      <c r="E92" s="28" t="s">
        <v>523</v>
      </c>
      <c r="F92" s="85">
        <v>14262228</v>
      </c>
      <c r="G92" s="29">
        <v>24.45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44978</v>
      </c>
      <c r="B93" s="29" t="s">
        <v>1085</v>
      </c>
      <c r="C93" s="28" t="s">
        <v>1086</v>
      </c>
      <c r="D93" s="28" t="s">
        <v>948</v>
      </c>
      <c r="E93" s="28" t="s">
        <v>523</v>
      </c>
      <c r="F93" s="85">
        <v>919554</v>
      </c>
      <c r="G93" s="29">
        <v>119.34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44978</v>
      </c>
      <c r="B94" s="29" t="s">
        <v>1003</v>
      </c>
      <c r="C94" s="28" t="s">
        <v>1004</v>
      </c>
      <c r="D94" s="28" t="s">
        <v>1006</v>
      </c>
      <c r="E94" s="28" t="s">
        <v>523</v>
      </c>
      <c r="F94" s="85">
        <v>84907</v>
      </c>
      <c r="G94" s="29">
        <v>254.43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44978</v>
      </c>
      <c r="B95" s="29" t="s">
        <v>1003</v>
      </c>
      <c r="C95" s="28" t="s">
        <v>1004</v>
      </c>
      <c r="D95" s="28" t="s">
        <v>1009</v>
      </c>
      <c r="E95" s="28" t="s">
        <v>523</v>
      </c>
      <c r="F95" s="85">
        <v>73183</v>
      </c>
      <c r="G95" s="29">
        <v>255.29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44978</v>
      </c>
      <c r="B96" s="29" t="s">
        <v>1007</v>
      </c>
      <c r="C96" s="28" t="s">
        <v>1008</v>
      </c>
      <c r="D96" s="28" t="s">
        <v>948</v>
      </c>
      <c r="E96" s="28" t="s">
        <v>523</v>
      </c>
      <c r="F96" s="85">
        <v>74822</v>
      </c>
      <c r="G96" s="29">
        <v>100.33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44978</v>
      </c>
      <c r="B97" s="29" t="s">
        <v>1087</v>
      </c>
      <c r="C97" s="28" t="s">
        <v>1088</v>
      </c>
      <c r="D97" s="28" t="s">
        <v>1089</v>
      </c>
      <c r="E97" s="28" t="s">
        <v>523</v>
      </c>
      <c r="F97" s="85">
        <v>130024</v>
      </c>
      <c r="G97" s="29">
        <v>28.67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44978</v>
      </c>
      <c r="B98" s="29" t="s">
        <v>1093</v>
      </c>
      <c r="C98" s="28" t="s">
        <v>1094</v>
      </c>
      <c r="D98" s="28" t="s">
        <v>1115</v>
      </c>
      <c r="E98" s="28" t="s">
        <v>523</v>
      </c>
      <c r="F98" s="85">
        <v>200000</v>
      </c>
      <c r="G98" s="29">
        <v>32.950000000000003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44978</v>
      </c>
      <c r="B99" s="29" t="s">
        <v>1096</v>
      </c>
      <c r="C99" s="28" t="s">
        <v>1097</v>
      </c>
      <c r="D99" s="28" t="s">
        <v>1098</v>
      </c>
      <c r="E99" s="28" t="s">
        <v>523</v>
      </c>
      <c r="F99" s="85">
        <v>75302</v>
      </c>
      <c r="G99" s="29">
        <v>53.53</v>
      </c>
      <c r="H99" s="29" t="s">
        <v>875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44978</v>
      </c>
      <c r="B100" s="29" t="s">
        <v>1099</v>
      </c>
      <c r="C100" s="28" t="s">
        <v>1100</v>
      </c>
      <c r="D100" s="28" t="s">
        <v>1101</v>
      </c>
      <c r="E100" s="28" t="s">
        <v>523</v>
      </c>
      <c r="F100" s="85">
        <v>64720</v>
      </c>
      <c r="G100" s="29">
        <v>261.45999999999998</v>
      </c>
      <c r="H100" s="29" t="s">
        <v>875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44978</v>
      </c>
      <c r="B101" s="29" t="s">
        <v>1116</v>
      </c>
      <c r="C101" s="28" t="s">
        <v>1117</v>
      </c>
      <c r="D101" s="28" t="s">
        <v>1118</v>
      </c>
      <c r="E101" s="28" t="s">
        <v>523</v>
      </c>
      <c r="F101" s="85">
        <v>1788818</v>
      </c>
      <c r="G101" s="29">
        <v>0.3</v>
      </c>
      <c r="H101" s="29" t="s">
        <v>875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44978</v>
      </c>
      <c r="B102" s="29" t="s">
        <v>1119</v>
      </c>
      <c r="C102" s="28" t="s">
        <v>1120</v>
      </c>
      <c r="D102" s="28" t="s">
        <v>1121</v>
      </c>
      <c r="E102" s="28" t="s">
        <v>523</v>
      </c>
      <c r="F102" s="85">
        <v>66000</v>
      </c>
      <c r="G102" s="29">
        <v>19.95</v>
      </c>
      <c r="H102" s="29" t="s">
        <v>875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44978</v>
      </c>
      <c r="B103" s="29" t="s">
        <v>1102</v>
      </c>
      <c r="C103" s="28" t="s">
        <v>1103</v>
      </c>
      <c r="D103" s="28" t="s">
        <v>1104</v>
      </c>
      <c r="E103" s="28" t="s">
        <v>523</v>
      </c>
      <c r="F103" s="85">
        <v>480575</v>
      </c>
      <c r="G103" s="29">
        <v>28.79</v>
      </c>
      <c r="H103" s="29" t="s">
        <v>875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44978</v>
      </c>
      <c r="B104" s="29" t="s">
        <v>1102</v>
      </c>
      <c r="C104" s="28" t="s">
        <v>1103</v>
      </c>
      <c r="D104" s="28" t="s">
        <v>1012</v>
      </c>
      <c r="E104" s="28" t="s">
        <v>523</v>
      </c>
      <c r="F104" s="85">
        <v>7750</v>
      </c>
      <c r="G104" s="29">
        <v>29.89</v>
      </c>
      <c r="H104" s="29" t="s">
        <v>875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44978</v>
      </c>
      <c r="B105" s="29" t="s">
        <v>463</v>
      </c>
      <c r="C105" s="28" t="s">
        <v>1105</v>
      </c>
      <c r="D105" s="28" t="s">
        <v>1098</v>
      </c>
      <c r="E105" s="28" t="s">
        <v>523</v>
      </c>
      <c r="F105" s="85">
        <v>525040</v>
      </c>
      <c r="G105" s="29">
        <v>294.86</v>
      </c>
      <c r="H105" s="29" t="s">
        <v>875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44978</v>
      </c>
      <c r="B106" s="29" t="s">
        <v>463</v>
      </c>
      <c r="C106" s="28" t="s">
        <v>1105</v>
      </c>
      <c r="D106" s="28" t="s">
        <v>948</v>
      </c>
      <c r="E106" s="28" t="s">
        <v>523</v>
      </c>
      <c r="F106" s="85">
        <v>819255</v>
      </c>
      <c r="G106" s="29">
        <v>295.06</v>
      </c>
      <c r="H106" s="29" t="s">
        <v>875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44978</v>
      </c>
      <c r="B107" s="29" t="s">
        <v>463</v>
      </c>
      <c r="C107" s="28" t="s">
        <v>1105</v>
      </c>
      <c r="D107" s="28" t="s">
        <v>1106</v>
      </c>
      <c r="E107" s="28" t="s">
        <v>523</v>
      </c>
      <c r="F107" s="85">
        <v>541358</v>
      </c>
      <c r="G107" s="29">
        <v>294.7</v>
      </c>
      <c r="H107" s="29" t="s">
        <v>875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44978</v>
      </c>
      <c r="B108" s="29" t="s">
        <v>1107</v>
      </c>
      <c r="C108" s="28" t="s">
        <v>1108</v>
      </c>
      <c r="D108" s="28" t="s">
        <v>1109</v>
      </c>
      <c r="E108" s="28" t="s">
        <v>523</v>
      </c>
      <c r="F108" s="85">
        <v>83177</v>
      </c>
      <c r="G108" s="29">
        <v>23.35</v>
      </c>
      <c r="H108" s="29" t="s">
        <v>875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44978</v>
      </c>
      <c r="B109" s="29" t="s">
        <v>1110</v>
      </c>
      <c r="C109" s="28" t="s">
        <v>1111</v>
      </c>
      <c r="D109" s="28" t="s">
        <v>1084</v>
      </c>
      <c r="E109" s="28" t="s">
        <v>523</v>
      </c>
      <c r="F109" s="85">
        <v>306558</v>
      </c>
      <c r="G109" s="29">
        <v>65.06</v>
      </c>
      <c r="H109" s="29" t="s">
        <v>875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44978</v>
      </c>
      <c r="B110" s="29" t="s">
        <v>1110</v>
      </c>
      <c r="C110" s="28" t="s">
        <v>1111</v>
      </c>
      <c r="D110" s="28" t="s">
        <v>1005</v>
      </c>
      <c r="E110" s="28" t="s">
        <v>523</v>
      </c>
      <c r="F110" s="85">
        <v>850030</v>
      </c>
      <c r="G110" s="29">
        <v>64.52</v>
      </c>
      <c r="H110" s="29" t="s">
        <v>875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44978</v>
      </c>
      <c r="B111" s="29" t="s">
        <v>1010</v>
      </c>
      <c r="C111" s="28" t="s">
        <v>1011</v>
      </c>
      <c r="D111" s="28" t="s">
        <v>976</v>
      </c>
      <c r="E111" s="28" t="s">
        <v>523</v>
      </c>
      <c r="F111" s="85">
        <v>30668</v>
      </c>
      <c r="G111" s="29">
        <v>170.1</v>
      </c>
      <c r="H111" s="29" t="s">
        <v>875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44978</v>
      </c>
      <c r="B112" s="29" t="s">
        <v>1010</v>
      </c>
      <c r="C112" s="28" t="s">
        <v>1011</v>
      </c>
      <c r="D112" s="28" t="s">
        <v>1106</v>
      </c>
      <c r="E112" s="28" t="s">
        <v>523</v>
      </c>
      <c r="F112" s="85">
        <v>79224</v>
      </c>
      <c r="G112" s="29">
        <v>170.66</v>
      </c>
      <c r="H112" s="29" t="s">
        <v>875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44978</v>
      </c>
      <c r="B113" s="29" t="s">
        <v>1010</v>
      </c>
      <c r="C113" s="28" t="s">
        <v>1011</v>
      </c>
      <c r="D113" s="28" t="s">
        <v>1012</v>
      </c>
      <c r="E113" s="28" t="s">
        <v>523</v>
      </c>
      <c r="F113" s="85">
        <v>6558</v>
      </c>
      <c r="G113" s="29">
        <v>172.39</v>
      </c>
      <c r="H113" s="29" t="s">
        <v>875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44978</v>
      </c>
      <c r="B114" s="29" t="s">
        <v>1010</v>
      </c>
      <c r="C114" s="28" t="s">
        <v>1011</v>
      </c>
      <c r="D114" s="28" t="s">
        <v>1112</v>
      </c>
      <c r="E114" s="28" t="s">
        <v>523</v>
      </c>
      <c r="F114" s="85">
        <v>56825</v>
      </c>
      <c r="G114" s="29">
        <v>170.54</v>
      </c>
      <c r="H114" s="29" t="s">
        <v>875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44978</v>
      </c>
      <c r="B115" s="29" t="s">
        <v>1010</v>
      </c>
      <c r="C115" s="28" t="s">
        <v>1011</v>
      </c>
      <c r="D115" s="28" t="s">
        <v>948</v>
      </c>
      <c r="E115" s="28" t="s">
        <v>523</v>
      </c>
      <c r="F115" s="85">
        <v>94510</v>
      </c>
      <c r="G115" s="29">
        <v>171.12</v>
      </c>
      <c r="H115" s="29" t="s">
        <v>875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8"/>
  <sheetViews>
    <sheetView topLeftCell="A4" zoomScale="85" zoomScaleNormal="85" workbookViewId="0">
      <selection activeCell="D32" sqref="D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910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960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933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949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893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" si="18">H18-F18</f>
        <v>12</v>
      </c>
      <c r="L18" s="300">
        <f t="shared" ref="L18" si="19">(F18*-0.7)/100</f>
        <v>-1.2424999999999999</v>
      </c>
      <c r="M18" s="301">
        <f t="shared" ref="M18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1015</v>
      </c>
      <c r="G19" s="245">
        <v>1790</v>
      </c>
      <c r="H19" s="245"/>
      <c r="I19" s="253" t="s">
        <v>888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896</v>
      </c>
      <c r="J20" s="297" t="s">
        <v>921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894</v>
      </c>
      <c r="G21" s="245">
        <v>790</v>
      </c>
      <c r="H21" s="245"/>
      <c r="I21" s="253" t="s">
        <v>895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909</v>
      </c>
      <c r="J22" s="297" t="s">
        <v>932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914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915</v>
      </c>
      <c r="J23" s="297" t="s">
        <v>959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916</v>
      </c>
      <c r="E24" s="252" t="s">
        <v>567</v>
      </c>
      <c r="F24" s="245" t="s">
        <v>961</v>
      </c>
      <c r="G24" s="245">
        <v>660</v>
      </c>
      <c r="H24" s="245"/>
      <c r="I24" s="253" t="s">
        <v>917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918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919</v>
      </c>
      <c r="J25" s="297" t="s">
        <v>920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926</v>
      </c>
      <c r="J26" s="297" t="s">
        <v>941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962</v>
      </c>
      <c r="G27" s="245">
        <v>1745</v>
      </c>
      <c r="H27" s="245"/>
      <c r="I27" s="253" t="s">
        <v>919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958</v>
      </c>
      <c r="K28" s="297">
        <f t="shared" ref="K28" si="36">H28-F28</f>
        <v>180</v>
      </c>
      <c r="L28" s="300">
        <f t="shared" ref="L28" si="37">(F28*-0.7)/100</f>
        <v>-21.594999999999999</v>
      </c>
      <c r="M28" s="301">
        <f t="shared" ref="M28" si="38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963</v>
      </c>
      <c r="G29" s="245">
        <v>2170</v>
      </c>
      <c r="H29" s="245"/>
      <c r="I29" s="253" t="s">
        <v>964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1014</v>
      </c>
      <c r="G30" s="245">
        <v>425</v>
      </c>
      <c r="H30" s="245"/>
      <c r="I30" s="253" t="s">
        <v>982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1013</v>
      </c>
      <c r="G31" s="245">
        <v>268</v>
      </c>
      <c r="H31" s="245"/>
      <c r="I31" s="253" t="s">
        <v>1016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1017</v>
      </c>
      <c r="E32" s="252" t="s">
        <v>567</v>
      </c>
      <c r="F32" s="245" t="s">
        <v>1018</v>
      </c>
      <c r="G32" s="245">
        <v>830</v>
      </c>
      <c r="H32" s="245"/>
      <c r="I32" s="253" t="s">
        <v>1019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45"/>
      <c r="B33" s="244"/>
      <c r="C33" s="250"/>
      <c r="D33" s="251"/>
      <c r="E33" s="252"/>
      <c r="F33" s="245"/>
      <c r="G33" s="245"/>
      <c r="H33" s="245"/>
      <c r="I33" s="253"/>
      <c r="J33" s="246"/>
      <c r="K33" s="246"/>
      <c r="L33" s="247"/>
      <c r="M33" s="248"/>
      <c r="N33" s="246"/>
      <c r="O33" s="249"/>
      <c r="P33" s="24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4.25" customHeight="1">
      <c r="A34" s="97"/>
      <c r="B34" s="98"/>
      <c r="C34" s="99"/>
      <c r="D34" s="100"/>
      <c r="E34" s="101"/>
      <c r="F34" s="101"/>
      <c r="H34" s="101"/>
      <c r="I34" s="102"/>
      <c r="J34" s="103"/>
      <c r="K34" s="103"/>
      <c r="L34" s="104"/>
      <c r="M34" s="105"/>
      <c r="N34" s="106"/>
      <c r="O34" s="107"/>
      <c r="P34" s="10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4.25" customHeight="1">
      <c r="A35" s="97"/>
      <c r="B35" s="98"/>
      <c r="C35" s="99"/>
      <c r="D35" s="100"/>
      <c r="E35" s="101"/>
      <c r="F35" s="101"/>
      <c r="G35" s="97"/>
      <c r="H35" s="101"/>
      <c r="I35" s="102"/>
      <c r="J35" s="103"/>
      <c r="K35" s="103"/>
      <c r="L35" s="104"/>
      <c r="M35" s="105"/>
      <c r="N35" s="106"/>
      <c r="O35" s="107"/>
      <c r="P35" s="10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09" t="s">
        <v>541</v>
      </c>
      <c r="B36" s="110"/>
      <c r="C36" s="111"/>
      <c r="E36" s="112"/>
      <c r="F36" s="112"/>
      <c r="G36" s="112"/>
      <c r="H36" s="112"/>
      <c r="I36" s="112"/>
      <c r="J36" s="113"/>
      <c r="K36" s="112"/>
      <c r="L36" s="114"/>
      <c r="M36" s="54"/>
      <c r="N36" s="113"/>
      <c r="O36" s="11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15" t="s">
        <v>542</v>
      </c>
      <c r="B37" s="109"/>
      <c r="C37" s="109"/>
      <c r="D37" s="109"/>
      <c r="E37" s="41"/>
      <c r="F37" s="116" t="s">
        <v>543</v>
      </c>
      <c r="G37" s="6"/>
      <c r="H37" s="6"/>
      <c r="I37" s="6"/>
      <c r="J37" s="117"/>
      <c r="K37" s="118"/>
      <c r="L37" s="118"/>
      <c r="M37" s="119"/>
      <c r="N37" s="1"/>
      <c r="O37" s="120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 t="s">
        <v>544</v>
      </c>
      <c r="B38" s="109"/>
      <c r="C38" s="109"/>
      <c r="D38" s="109" t="s">
        <v>791</v>
      </c>
      <c r="E38" s="6"/>
      <c r="F38" s="116" t="s">
        <v>545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8"/>
      <c r="M39" s="6"/>
      <c r="N39" s="122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.75" customHeight="1">
      <c r="A40" s="1"/>
      <c r="B40" s="123" t="s">
        <v>546</v>
      </c>
      <c r="C40" s="123"/>
      <c r="D40" s="123"/>
      <c r="E40" s="123"/>
      <c r="F40" s="124"/>
      <c r="G40" s="6"/>
      <c r="H40" s="6"/>
      <c r="I40" s="125"/>
      <c r="J40" s="126"/>
      <c r="K40" s="127"/>
      <c r="L40" s="126"/>
      <c r="M40" s="6"/>
      <c r="N40" s="1"/>
      <c r="O40" s="1"/>
      <c r="P40" s="1"/>
      <c r="R40" s="54"/>
      <c r="S40" s="1"/>
      <c r="T40" s="1"/>
      <c r="U40" s="1"/>
      <c r="V40" s="1"/>
      <c r="W40" s="1"/>
      <c r="X40" s="1"/>
      <c r="Y40" s="1"/>
      <c r="Z40" s="1"/>
    </row>
    <row r="41" spans="1:56" ht="38.25" customHeight="1">
      <c r="A41" s="266" t="s">
        <v>16</v>
      </c>
      <c r="B41" s="266" t="s">
        <v>514</v>
      </c>
      <c r="C41" s="266"/>
      <c r="D41" s="228" t="s">
        <v>525</v>
      </c>
      <c r="E41" s="266" t="s">
        <v>526</v>
      </c>
      <c r="F41" s="266" t="s">
        <v>527</v>
      </c>
      <c r="G41" s="266" t="s">
        <v>547</v>
      </c>
      <c r="H41" s="266" t="s">
        <v>529</v>
      </c>
      <c r="I41" s="266" t="s">
        <v>530</v>
      </c>
      <c r="J41" s="96" t="s">
        <v>531</v>
      </c>
      <c r="K41" s="94" t="s">
        <v>548</v>
      </c>
      <c r="L41" s="129" t="s">
        <v>533</v>
      </c>
      <c r="M41" s="96" t="s">
        <v>534</v>
      </c>
      <c r="N41" s="93" t="s">
        <v>535</v>
      </c>
      <c r="O41" s="228" t="s">
        <v>536</v>
      </c>
      <c r="P41" s="41"/>
      <c r="Q41" s="1"/>
      <c r="R41" s="54"/>
      <c r="S41" s="54"/>
      <c r="T41" s="54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s="276" customFormat="1" ht="13.5" customHeight="1">
      <c r="A42" s="269">
        <v>1</v>
      </c>
      <c r="B42" s="268">
        <v>44957</v>
      </c>
      <c r="C42" s="336"/>
      <c r="D42" s="337" t="s">
        <v>186</v>
      </c>
      <c r="E42" s="338" t="s">
        <v>539</v>
      </c>
      <c r="F42" s="269">
        <v>551</v>
      </c>
      <c r="G42" s="269">
        <v>530</v>
      </c>
      <c r="H42" s="269">
        <v>530</v>
      </c>
      <c r="I42" s="339" t="s">
        <v>892</v>
      </c>
      <c r="J42" s="267" t="s">
        <v>897</v>
      </c>
      <c r="K42" s="267">
        <f t="shared" ref="K42:K43" si="39">H42-F42</f>
        <v>-21</v>
      </c>
      <c r="L42" s="309">
        <f t="shared" ref="L42" si="40">(F42*-0.7)/100</f>
        <v>-3.8569999999999998</v>
      </c>
      <c r="M42" s="310">
        <f t="shared" ref="M42:M43" si="41">(K42+L42)/F42</f>
        <v>-4.5112522686025405E-2</v>
      </c>
      <c r="N42" s="267" t="s">
        <v>549</v>
      </c>
      <c r="O42" s="311">
        <v>44958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56" s="276" customFormat="1" ht="13.5" customHeight="1">
      <c r="A43" s="299">
        <v>2</v>
      </c>
      <c r="B43" s="298">
        <v>44958</v>
      </c>
      <c r="C43" s="332"/>
      <c r="D43" s="333" t="s">
        <v>145</v>
      </c>
      <c r="E43" s="334" t="s">
        <v>539</v>
      </c>
      <c r="F43" s="299">
        <v>2110</v>
      </c>
      <c r="G43" s="299">
        <v>2035</v>
      </c>
      <c r="H43" s="299">
        <v>2175</v>
      </c>
      <c r="I43" s="335" t="s">
        <v>898</v>
      </c>
      <c r="J43" s="297" t="s">
        <v>874</v>
      </c>
      <c r="K43" s="297">
        <f t="shared" si="39"/>
        <v>65</v>
      </c>
      <c r="L43" s="300">
        <f>(F43*-0.07)/100</f>
        <v>-1.4770000000000001</v>
      </c>
      <c r="M43" s="301">
        <f t="shared" si="41"/>
        <v>3.0105687203791472E-2</v>
      </c>
      <c r="N43" s="297" t="s">
        <v>537</v>
      </c>
      <c r="O43" s="302">
        <v>44958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56" s="276" customFormat="1" ht="13.5" customHeight="1">
      <c r="A44" s="269">
        <v>3</v>
      </c>
      <c r="B44" s="268">
        <v>44958</v>
      </c>
      <c r="C44" s="336"/>
      <c r="D44" s="337" t="s">
        <v>300</v>
      </c>
      <c r="E44" s="338" t="s">
        <v>539</v>
      </c>
      <c r="F44" s="269">
        <v>406</v>
      </c>
      <c r="G44" s="269">
        <v>390</v>
      </c>
      <c r="H44" s="269">
        <v>388</v>
      </c>
      <c r="I44" s="339" t="s">
        <v>899</v>
      </c>
      <c r="J44" s="267" t="s">
        <v>900</v>
      </c>
      <c r="K44" s="267">
        <f t="shared" ref="K44:K45" si="42">H44-F44</f>
        <v>-18</v>
      </c>
      <c r="L44" s="309">
        <f>(F44*-0.07)/100</f>
        <v>-0.28420000000000001</v>
      </c>
      <c r="M44" s="310">
        <f t="shared" ref="M44:M45" si="43">(K44+L44)/F44</f>
        <v>-4.5034975369458122E-2</v>
      </c>
      <c r="N44" s="267" t="s">
        <v>549</v>
      </c>
      <c r="O44" s="311">
        <v>44958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56" s="276" customFormat="1" ht="13.5" customHeight="1">
      <c r="A45" s="299">
        <v>4</v>
      </c>
      <c r="B45" s="298">
        <v>44958</v>
      </c>
      <c r="C45" s="332"/>
      <c r="D45" s="333" t="s">
        <v>188</v>
      </c>
      <c r="E45" s="334" t="s">
        <v>539</v>
      </c>
      <c r="F45" s="299">
        <v>2965</v>
      </c>
      <c r="G45" s="299">
        <v>2850</v>
      </c>
      <c r="H45" s="299">
        <v>3044</v>
      </c>
      <c r="I45" s="335" t="s">
        <v>901</v>
      </c>
      <c r="J45" s="297" t="s">
        <v>911</v>
      </c>
      <c r="K45" s="297">
        <f t="shared" si="42"/>
        <v>79</v>
      </c>
      <c r="L45" s="300">
        <f>(F45*-0.7)/100</f>
        <v>-20.754999999999999</v>
      </c>
      <c r="M45" s="301">
        <f t="shared" si="43"/>
        <v>1.964418212478921E-2</v>
      </c>
      <c r="N45" s="297" t="s">
        <v>537</v>
      </c>
      <c r="O45" s="302">
        <v>44960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56" s="276" customFormat="1" ht="13.5" customHeight="1">
      <c r="A46" s="299">
        <v>5</v>
      </c>
      <c r="B46" s="304">
        <v>44959</v>
      </c>
      <c r="C46" s="332"/>
      <c r="D46" s="333" t="s">
        <v>183</v>
      </c>
      <c r="E46" s="334" t="s">
        <v>539</v>
      </c>
      <c r="F46" s="299">
        <v>2315</v>
      </c>
      <c r="G46" s="299">
        <v>2245</v>
      </c>
      <c r="H46" s="299">
        <v>2400</v>
      </c>
      <c r="I46" s="335" t="s">
        <v>907</v>
      </c>
      <c r="J46" s="297" t="s">
        <v>950</v>
      </c>
      <c r="K46" s="297">
        <f t="shared" ref="K46" si="44">H46-F46</f>
        <v>85</v>
      </c>
      <c r="L46" s="300">
        <f>(F46*-0.7)/100</f>
        <v>-16.204999999999998</v>
      </c>
      <c r="M46" s="301">
        <f t="shared" ref="M46" si="45">(K46+L46)/F46</f>
        <v>2.9717062634989203E-2</v>
      </c>
      <c r="N46" s="297" t="s">
        <v>537</v>
      </c>
      <c r="O46" s="302">
        <v>44972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56" s="276" customFormat="1" ht="13.5" customHeight="1">
      <c r="A47" s="299">
        <v>6</v>
      </c>
      <c r="B47" s="304">
        <v>44959</v>
      </c>
      <c r="C47" s="332"/>
      <c r="D47" s="333" t="s">
        <v>145</v>
      </c>
      <c r="E47" s="334" t="s">
        <v>539</v>
      </c>
      <c r="F47" s="299">
        <v>2125</v>
      </c>
      <c r="G47" s="299">
        <v>2060</v>
      </c>
      <c r="H47" s="299">
        <v>2192.5</v>
      </c>
      <c r="I47" s="335" t="s">
        <v>908</v>
      </c>
      <c r="J47" s="297" t="s">
        <v>940</v>
      </c>
      <c r="K47" s="297">
        <f t="shared" ref="K47" si="46">H47-F47</f>
        <v>67.5</v>
      </c>
      <c r="L47" s="300">
        <f>(F47*-0.7)/100</f>
        <v>-14.875</v>
      </c>
      <c r="M47" s="301">
        <f t="shared" ref="M47" si="47">(K47+L47)/F47</f>
        <v>2.4764705882352942E-2</v>
      </c>
      <c r="N47" s="297" t="s">
        <v>537</v>
      </c>
      <c r="O47" s="302">
        <v>44970</v>
      </c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56" s="276" customFormat="1" ht="13.5" customHeight="1">
      <c r="A48" s="299">
        <v>7</v>
      </c>
      <c r="B48" s="304">
        <v>44964</v>
      </c>
      <c r="C48" s="332"/>
      <c r="D48" s="333" t="s">
        <v>268</v>
      </c>
      <c r="E48" s="334" t="s">
        <v>539</v>
      </c>
      <c r="F48" s="299">
        <v>399</v>
      </c>
      <c r="G48" s="299">
        <v>387</v>
      </c>
      <c r="H48" s="299">
        <v>413</v>
      </c>
      <c r="I48" s="335" t="s">
        <v>922</v>
      </c>
      <c r="J48" s="297" t="s">
        <v>934</v>
      </c>
      <c r="K48" s="297">
        <f t="shared" ref="K48:K49" si="48">H48-F48</f>
        <v>14</v>
      </c>
      <c r="L48" s="300">
        <f>(F48*-0.7)/100</f>
        <v>-2.7929999999999997</v>
      </c>
      <c r="M48" s="301">
        <f t="shared" ref="M48:M49" si="49">(K48+L48)/F48</f>
        <v>2.8087719298245616E-2</v>
      </c>
      <c r="N48" s="297" t="s">
        <v>537</v>
      </c>
      <c r="O48" s="302">
        <v>44967</v>
      </c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99">
        <v>8</v>
      </c>
      <c r="B49" s="304">
        <v>44964</v>
      </c>
      <c r="C49" s="332"/>
      <c r="D49" s="333" t="s">
        <v>148</v>
      </c>
      <c r="E49" s="334" t="s">
        <v>539</v>
      </c>
      <c r="F49" s="299">
        <v>1365</v>
      </c>
      <c r="G49" s="299">
        <v>1330</v>
      </c>
      <c r="H49" s="299">
        <v>1395</v>
      </c>
      <c r="I49" s="335" t="s">
        <v>923</v>
      </c>
      <c r="J49" s="297" t="s">
        <v>552</v>
      </c>
      <c r="K49" s="297">
        <f t="shared" si="48"/>
        <v>30</v>
      </c>
      <c r="L49" s="300">
        <f>(F49*-0.7)/100</f>
        <v>-9.5549999999999997</v>
      </c>
      <c r="M49" s="301">
        <f t="shared" si="49"/>
        <v>1.4978021978021979E-2</v>
      </c>
      <c r="N49" s="297" t="s">
        <v>537</v>
      </c>
      <c r="O49" s="302">
        <v>44973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01">
        <v>9</v>
      </c>
      <c r="B50" s="244">
        <v>44965</v>
      </c>
      <c r="C50" s="293"/>
      <c r="D50" s="294" t="s">
        <v>75</v>
      </c>
      <c r="E50" s="295" t="s">
        <v>539</v>
      </c>
      <c r="F50" s="201" t="s">
        <v>924</v>
      </c>
      <c r="G50" s="201">
        <v>748</v>
      </c>
      <c r="H50" s="201"/>
      <c r="I50" s="296" t="s">
        <v>925</v>
      </c>
      <c r="J50" s="226" t="s">
        <v>540</v>
      </c>
      <c r="K50" s="226"/>
      <c r="L50" s="319"/>
      <c r="M50" s="320"/>
      <c r="N50" s="226"/>
      <c r="O50" s="321"/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276" customFormat="1" ht="13.5" customHeight="1">
      <c r="A51" s="269">
        <v>10</v>
      </c>
      <c r="B51" s="367">
        <v>44971</v>
      </c>
      <c r="C51" s="336"/>
      <c r="D51" s="337" t="s">
        <v>84</v>
      </c>
      <c r="E51" s="338" t="s">
        <v>539</v>
      </c>
      <c r="F51" s="269">
        <v>1023</v>
      </c>
      <c r="G51" s="269">
        <v>995</v>
      </c>
      <c r="H51" s="269">
        <v>965</v>
      </c>
      <c r="I51" s="339" t="s">
        <v>945</v>
      </c>
      <c r="J51" s="267" t="s">
        <v>981</v>
      </c>
      <c r="K51" s="267">
        <f t="shared" ref="K51" si="50">H51-F51</f>
        <v>-58</v>
      </c>
      <c r="L51" s="309">
        <f>(F51*-0.07)/100</f>
        <v>-0.71610000000000018</v>
      </c>
      <c r="M51" s="310">
        <f t="shared" ref="M51" si="51">(K51+L51)/F51</f>
        <v>-5.7395992179863145E-2</v>
      </c>
      <c r="N51" s="267" t="s">
        <v>549</v>
      </c>
      <c r="O51" s="311">
        <v>44977</v>
      </c>
      <c r="P51" s="274"/>
      <c r="Q51" s="198"/>
      <c r="R51" s="227" t="s">
        <v>538</v>
      </c>
      <c r="S51" s="197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  <row r="52" spans="1:38" s="276" customFormat="1" ht="13.5" customHeight="1">
      <c r="A52" s="299">
        <v>11</v>
      </c>
      <c r="B52" s="304">
        <v>44972</v>
      </c>
      <c r="C52" s="332"/>
      <c r="D52" s="333" t="s">
        <v>391</v>
      </c>
      <c r="E52" s="334" t="s">
        <v>539</v>
      </c>
      <c r="F52" s="299">
        <v>455</v>
      </c>
      <c r="G52" s="299">
        <v>442</v>
      </c>
      <c r="H52" s="299">
        <v>465.5</v>
      </c>
      <c r="I52" s="335" t="s">
        <v>951</v>
      </c>
      <c r="J52" s="297" t="s">
        <v>952</v>
      </c>
      <c r="K52" s="297">
        <f t="shared" ref="K52:K53" si="52">H52-F52</f>
        <v>10.5</v>
      </c>
      <c r="L52" s="300">
        <f>(F52*-0.07)/100</f>
        <v>-0.31850000000000001</v>
      </c>
      <c r="M52" s="301">
        <f t="shared" ref="M52:M53" si="53">(K52+L52)/F52</f>
        <v>2.2376923076923076E-2</v>
      </c>
      <c r="N52" s="297" t="s">
        <v>537</v>
      </c>
      <c r="O52" s="302">
        <v>44972</v>
      </c>
      <c r="P52" s="274"/>
      <c r="Q52" s="198"/>
      <c r="R52" s="227" t="s">
        <v>538</v>
      </c>
      <c r="S52" s="197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</row>
    <row r="53" spans="1:38" s="276" customFormat="1" ht="13.5" customHeight="1">
      <c r="A53" s="299">
        <v>12</v>
      </c>
      <c r="B53" s="304">
        <v>44972</v>
      </c>
      <c r="C53" s="332"/>
      <c r="D53" s="333" t="s">
        <v>362</v>
      </c>
      <c r="E53" s="334" t="s">
        <v>539</v>
      </c>
      <c r="F53" s="299">
        <v>2860</v>
      </c>
      <c r="G53" s="299">
        <v>2770</v>
      </c>
      <c r="H53" s="299">
        <v>2950</v>
      </c>
      <c r="I53" s="335" t="s">
        <v>955</v>
      </c>
      <c r="J53" s="297" t="s">
        <v>956</v>
      </c>
      <c r="K53" s="297">
        <f t="shared" si="52"/>
        <v>90</v>
      </c>
      <c r="L53" s="300">
        <f>(F53*-0.7)/100</f>
        <v>-20.019999999999996</v>
      </c>
      <c r="M53" s="301">
        <f t="shared" si="53"/>
        <v>2.4468531468531469E-2</v>
      </c>
      <c r="N53" s="297" t="s">
        <v>537</v>
      </c>
      <c r="O53" s="302">
        <v>44973</v>
      </c>
      <c r="P53" s="274"/>
      <c r="Q53" s="198"/>
      <c r="R53" s="227" t="s">
        <v>538</v>
      </c>
      <c r="S53" s="197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</row>
    <row r="54" spans="1:38" s="198" customFormat="1" ht="13.5" customHeight="1">
      <c r="A54" s="201">
        <v>13</v>
      </c>
      <c r="B54" s="244">
        <v>44973</v>
      </c>
      <c r="C54" s="293"/>
      <c r="D54" s="294" t="s">
        <v>64</v>
      </c>
      <c r="E54" s="295" t="s">
        <v>539</v>
      </c>
      <c r="F54" s="201" t="s">
        <v>965</v>
      </c>
      <c r="G54" s="201">
        <v>1379</v>
      </c>
      <c r="H54" s="201"/>
      <c r="I54" s="296" t="s">
        <v>966</v>
      </c>
      <c r="J54" s="226" t="s">
        <v>540</v>
      </c>
      <c r="K54" s="226"/>
      <c r="L54" s="319"/>
      <c r="M54" s="320"/>
      <c r="N54" s="226"/>
      <c r="O54" s="321"/>
      <c r="P54" s="274"/>
      <c r="R54" s="227" t="s">
        <v>538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s="198" customFormat="1" ht="13.5" customHeight="1">
      <c r="A55" s="299">
        <v>14</v>
      </c>
      <c r="B55" s="304">
        <v>44974</v>
      </c>
      <c r="C55" s="332"/>
      <c r="D55" s="333" t="s">
        <v>198</v>
      </c>
      <c r="E55" s="334" t="s">
        <v>539</v>
      </c>
      <c r="F55" s="299">
        <v>1113</v>
      </c>
      <c r="G55" s="299">
        <v>1075</v>
      </c>
      <c r="H55" s="299">
        <v>1153</v>
      </c>
      <c r="I55" s="335" t="s">
        <v>972</v>
      </c>
      <c r="J55" s="297" t="s">
        <v>580</v>
      </c>
      <c r="K55" s="297">
        <f t="shared" ref="K55" si="54">H55-F55</f>
        <v>40</v>
      </c>
      <c r="L55" s="300">
        <f>(F55*-0.7)/100</f>
        <v>-7.7909999999999995</v>
      </c>
      <c r="M55" s="301">
        <f t="shared" ref="M55" si="55">(K55+L55)/F55</f>
        <v>2.8938903863432168E-2</v>
      </c>
      <c r="N55" s="297" t="s">
        <v>537</v>
      </c>
      <c r="O55" s="302">
        <v>44977</v>
      </c>
      <c r="P55" s="274"/>
      <c r="R55" s="227" t="s">
        <v>538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</row>
    <row r="56" spans="1:38" s="198" customFormat="1" ht="13.5" customHeight="1">
      <c r="A56" s="299">
        <v>15</v>
      </c>
      <c r="B56" s="304">
        <v>44974</v>
      </c>
      <c r="C56" s="332"/>
      <c r="D56" s="333" t="s">
        <v>52</v>
      </c>
      <c r="E56" s="334" t="s">
        <v>539</v>
      </c>
      <c r="F56" s="299">
        <v>506.5</v>
      </c>
      <c r="G56" s="299">
        <v>492</v>
      </c>
      <c r="H56" s="299">
        <v>520.5</v>
      </c>
      <c r="I56" s="335" t="s">
        <v>973</v>
      </c>
      <c r="J56" s="297" t="s">
        <v>934</v>
      </c>
      <c r="K56" s="297">
        <f t="shared" ref="K56" si="56">H56-F56</f>
        <v>14</v>
      </c>
      <c r="L56" s="300">
        <f>(F56*-0.7)/100</f>
        <v>-3.5454999999999997</v>
      </c>
      <c r="M56" s="301">
        <f t="shared" ref="M56" si="57">(K56+L56)/F56</f>
        <v>2.064067127344521E-2</v>
      </c>
      <c r="N56" s="297" t="s">
        <v>537</v>
      </c>
      <c r="O56" s="302">
        <v>44978</v>
      </c>
      <c r="P56" s="274"/>
      <c r="R56" s="227" t="s">
        <v>538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s="198" customFormat="1" ht="13.5" customHeight="1">
      <c r="A57" s="201">
        <v>16</v>
      </c>
      <c r="B57" s="244">
        <v>44977</v>
      </c>
      <c r="C57" s="293"/>
      <c r="D57" s="294" t="s">
        <v>113</v>
      </c>
      <c r="E57" s="295" t="s">
        <v>539</v>
      </c>
      <c r="F57" s="201" t="s">
        <v>991</v>
      </c>
      <c r="G57" s="201">
        <v>1090</v>
      </c>
      <c r="H57" s="201"/>
      <c r="I57" s="296" t="s">
        <v>972</v>
      </c>
      <c r="J57" s="226" t="s">
        <v>540</v>
      </c>
      <c r="K57" s="226"/>
      <c r="L57" s="319"/>
      <c r="M57" s="320"/>
      <c r="N57" s="226"/>
      <c r="O57" s="321"/>
      <c r="P57" s="274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01"/>
      <c r="B58" s="244"/>
      <c r="C58" s="293"/>
      <c r="D58" s="294"/>
      <c r="E58" s="295"/>
      <c r="F58" s="201"/>
      <c r="G58" s="201"/>
      <c r="H58" s="201"/>
      <c r="I58" s="296"/>
      <c r="J58" s="226"/>
      <c r="K58" s="226"/>
      <c r="L58" s="319"/>
      <c r="M58" s="320"/>
      <c r="N58" s="226"/>
      <c r="O58" s="321"/>
      <c r="P58" s="274"/>
      <c r="R58" s="22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276" customFormat="1" ht="13.5" customHeight="1">
      <c r="A59" s="201"/>
      <c r="B59" s="199"/>
      <c r="C59" s="293"/>
      <c r="D59" s="294"/>
      <c r="E59" s="295"/>
      <c r="F59" s="201"/>
      <c r="G59" s="201"/>
      <c r="H59" s="201"/>
      <c r="I59" s="296"/>
      <c r="J59" s="226"/>
      <c r="K59" s="226"/>
      <c r="L59" s="319"/>
      <c r="M59" s="320"/>
      <c r="N59" s="226"/>
      <c r="O59" s="321"/>
      <c r="P59" s="274"/>
      <c r="Q59" s="198"/>
      <c r="R59" s="227"/>
      <c r="S59" s="197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  <c r="AK59" s="275"/>
      <c r="AL59" s="275"/>
    </row>
    <row r="60" spans="1:38" s="276" customFormat="1" ht="13.5" customHeight="1">
      <c r="A60" s="230"/>
      <c r="B60" s="229"/>
      <c r="C60" s="277"/>
      <c r="D60" s="278"/>
      <c r="E60" s="279"/>
      <c r="F60" s="230"/>
      <c r="G60" s="230"/>
      <c r="H60" s="230"/>
      <c r="I60" s="280"/>
      <c r="J60" s="281"/>
      <c r="K60" s="281"/>
      <c r="L60" s="282"/>
      <c r="M60" s="283"/>
      <c r="N60" s="281"/>
      <c r="O60" s="284"/>
      <c r="P60" s="274"/>
      <c r="Q60" s="198"/>
      <c r="R60" s="227"/>
      <c r="S60" s="197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</row>
    <row r="61" spans="1:38" s="276" customFormat="1" ht="13.5" customHeight="1">
      <c r="A61" s="230"/>
      <c r="B61" s="229"/>
      <c r="C61" s="277"/>
      <c r="D61" s="278"/>
      <c r="E61" s="279"/>
      <c r="F61" s="230"/>
      <c r="G61" s="230"/>
      <c r="H61" s="230"/>
      <c r="I61" s="280"/>
      <c r="J61" s="281"/>
      <c r="K61" s="281"/>
      <c r="L61" s="282"/>
      <c r="M61" s="283"/>
      <c r="N61" s="281"/>
      <c r="O61" s="284"/>
      <c r="P61" s="274"/>
      <c r="Q61" s="198"/>
      <c r="R61" s="227"/>
      <c r="S61" s="197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</row>
    <row r="62" spans="1:38" ht="44.25" customHeight="1">
      <c r="A62" s="109" t="s">
        <v>541</v>
      </c>
      <c r="B62" s="130"/>
      <c r="C62" s="130"/>
      <c r="D62" s="1"/>
      <c r="E62" s="6"/>
      <c r="F62" s="6"/>
      <c r="G62" s="6"/>
      <c r="H62" s="6" t="s">
        <v>553</v>
      </c>
      <c r="I62" s="6"/>
      <c r="J62" s="6"/>
      <c r="K62" s="105"/>
      <c r="L62" s="131"/>
      <c r="M62" s="105"/>
      <c r="N62" s="106"/>
      <c r="O62" s="10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2.75" customHeight="1">
      <c r="A63" s="115" t="s">
        <v>542</v>
      </c>
      <c r="B63" s="109"/>
      <c r="C63" s="109"/>
      <c r="D63" s="109"/>
      <c r="E63" s="41"/>
      <c r="F63" s="116" t="s">
        <v>543</v>
      </c>
      <c r="G63" s="54"/>
      <c r="H63" s="41"/>
      <c r="I63" s="54"/>
      <c r="J63" s="6"/>
      <c r="K63" s="132"/>
      <c r="L63" s="133"/>
      <c r="M63" s="6"/>
      <c r="N63" s="99"/>
      <c r="O63" s="134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5"/>
      <c r="B64" s="109"/>
      <c r="C64" s="109"/>
      <c r="D64" s="109"/>
      <c r="E64" s="6"/>
      <c r="F64" s="116" t="s">
        <v>545</v>
      </c>
      <c r="G64" s="54"/>
      <c r="H64" s="41"/>
      <c r="I64" s="54"/>
      <c r="J64" s="6"/>
      <c r="K64" s="132"/>
      <c r="L64" s="133"/>
      <c r="M64" s="6"/>
      <c r="N64" s="99"/>
      <c r="O64" s="134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09"/>
      <c r="B65" s="109"/>
      <c r="C65" s="109"/>
      <c r="D65" s="109"/>
      <c r="E65" s="6"/>
      <c r="F65" s="6"/>
      <c r="G65" s="6"/>
      <c r="H65" s="6"/>
      <c r="I65" s="6"/>
      <c r="J65" s="121"/>
      <c r="K65" s="118"/>
      <c r="L65" s="119"/>
      <c r="M65" s="6"/>
      <c r="N65" s="122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35" t="s">
        <v>554</v>
      </c>
      <c r="B66" s="135"/>
      <c r="C66" s="135"/>
      <c r="D66" s="135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4" t="s">
        <v>16</v>
      </c>
      <c r="B67" s="94" t="s">
        <v>514</v>
      </c>
      <c r="C67" s="94"/>
      <c r="D67" s="95" t="s">
        <v>525</v>
      </c>
      <c r="E67" s="94" t="s">
        <v>526</v>
      </c>
      <c r="F67" s="94" t="s">
        <v>527</v>
      </c>
      <c r="G67" s="94" t="s">
        <v>547</v>
      </c>
      <c r="H67" s="94" t="s">
        <v>529</v>
      </c>
      <c r="I67" s="94" t="s">
        <v>530</v>
      </c>
      <c r="J67" s="93" t="s">
        <v>531</v>
      </c>
      <c r="K67" s="136" t="s">
        <v>555</v>
      </c>
      <c r="L67" s="96" t="s">
        <v>533</v>
      </c>
      <c r="M67" s="136" t="s">
        <v>556</v>
      </c>
      <c r="N67" s="94" t="s">
        <v>557</v>
      </c>
      <c r="O67" s="93" t="s">
        <v>535</v>
      </c>
      <c r="P67" s="95" t="s">
        <v>536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198" customFormat="1" ht="12.75" customHeight="1">
      <c r="A68" s="299">
        <v>1</v>
      </c>
      <c r="B68" s="364">
        <v>44966</v>
      </c>
      <c r="C68" s="365"/>
      <c r="D68" s="365" t="s">
        <v>930</v>
      </c>
      <c r="E68" s="299" t="s">
        <v>539</v>
      </c>
      <c r="F68" s="299">
        <v>2346</v>
      </c>
      <c r="G68" s="299">
        <v>2297</v>
      </c>
      <c r="H68" s="361">
        <v>2395</v>
      </c>
      <c r="I68" s="361" t="s">
        <v>931</v>
      </c>
      <c r="J68" s="297" t="s">
        <v>843</v>
      </c>
      <c r="K68" s="361">
        <f t="shared" ref="K68" si="58">H68-F68</f>
        <v>49</v>
      </c>
      <c r="L68" s="362">
        <f t="shared" ref="L68:L70" si="59">(H68*N68)*0.07%</f>
        <v>419.12500000000006</v>
      </c>
      <c r="M68" s="363">
        <f t="shared" ref="M68" si="60">(K68*N68)-L68</f>
        <v>11830.875</v>
      </c>
      <c r="N68" s="361">
        <v>250</v>
      </c>
      <c r="O68" s="297" t="s">
        <v>537</v>
      </c>
      <c r="P68" s="298">
        <v>44972</v>
      </c>
      <c r="Q68" s="200"/>
      <c r="R68" s="203" t="s">
        <v>538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331">
        <v>2</v>
      </c>
      <c r="B69" s="364">
        <v>44977</v>
      </c>
      <c r="C69" s="330"/>
      <c r="D69" s="330" t="s">
        <v>983</v>
      </c>
      <c r="E69" s="331" t="s">
        <v>539</v>
      </c>
      <c r="F69" s="331">
        <v>1349</v>
      </c>
      <c r="G69" s="331">
        <v>1331</v>
      </c>
      <c r="H69" s="331">
        <v>1363</v>
      </c>
      <c r="I69" s="331" t="s">
        <v>984</v>
      </c>
      <c r="J69" s="297" t="s">
        <v>934</v>
      </c>
      <c r="K69" s="361">
        <f t="shared" ref="K69" si="61">H69-F69</f>
        <v>14</v>
      </c>
      <c r="L69" s="362">
        <f t="shared" ref="L69" si="62">(H69*N69)*0.07%</f>
        <v>667.87000000000012</v>
      </c>
      <c r="M69" s="363">
        <f t="shared" ref="M69" si="63">(K69*N69)-L69</f>
        <v>9132.1299999999992</v>
      </c>
      <c r="N69" s="361">
        <v>700</v>
      </c>
      <c r="O69" s="297" t="s">
        <v>537</v>
      </c>
      <c r="P69" s="298">
        <v>44977</v>
      </c>
      <c r="Q69" s="200"/>
      <c r="R69" s="203" t="s">
        <v>538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396">
        <v>3</v>
      </c>
      <c r="B70" s="394">
        <v>44977</v>
      </c>
      <c r="C70" s="365"/>
      <c r="D70" s="365" t="s">
        <v>985</v>
      </c>
      <c r="E70" s="299" t="s">
        <v>986</v>
      </c>
      <c r="F70" s="299">
        <v>239.25</v>
      </c>
      <c r="G70" s="299">
        <v>242</v>
      </c>
      <c r="H70" s="361">
        <v>233.5</v>
      </c>
      <c r="I70" s="361" t="s">
        <v>988</v>
      </c>
      <c r="J70" s="398" t="s">
        <v>1020</v>
      </c>
      <c r="K70" s="361">
        <f>F70-H70</f>
        <v>5.75</v>
      </c>
      <c r="L70" s="362">
        <f t="shared" si="59"/>
        <v>294.21000000000004</v>
      </c>
      <c r="M70" s="407">
        <f>((4*N70)-394.21)</f>
        <v>6805.79</v>
      </c>
      <c r="N70" s="407">
        <v>1800</v>
      </c>
      <c r="O70" s="398" t="s">
        <v>537</v>
      </c>
      <c r="P70" s="409">
        <v>44978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97"/>
      <c r="B71" s="395"/>
      <c r="C71" s="365"/>
      <c r="D71" s="365" t="s">
        <v>987</v>
      </c>
      <c r="E71" s="299" t="s">
        <v>986</v>
      </c>
      <c r="F71" s="299">
        <v>6.25</v>
      </c>
      <c r="G71" s="299"/>
      <c r="H71" s="361">
        <v>8</v>
      </c>
      <c r="I71" s="361"/>
      <c r="J71" s="399"/>
      <c r="K71" s="361">
        <f>F71-H71</f>
        <v>-1.75</v>
      </c>
      <c r="L71" s="362">
        <v>100</v>
      </c>
      <c r="M71" s="408"/>
      <c r="N71" s="408"/>
      <c r="O71" s="399"/>
      <c r="P71" s="410"/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299">
        <v>4</v>
      </c>
      <c r="B72" s="364">
        <v>44977</v>
      </c>
      <c r="C72" s="365"/>
      <c r="D72" s="365" t="s">
        <v>989</v>
      </c>
      <c r="E72" s="299" t="s">
        <v>539</v>
      </c>
      <c r="F72" s="299">
        <v>3227.5</v>
      </c>
      <c r="G72" s="299">
        <v>3185</v>
      </c>
      <c r="H72" s="361">
        <v>3263.5</v>
      </c>
      <c r="I72" s="361" t="s">
        <v>990</v>
      </c>
      <c r="J72" s="297" t="s">
        <v>1021</v>
      </c>
      <c r="K72" s="361">
        <f t="shared" ref="K72" si="64">H72-F72</f>
        <v>36</v>
      </c>
      <c r="L72" s="362">
        <f t="shared" ref="L72" si="65">(H72*N72)*0.07%</f>
        <v>628.22375000000011</v>
      </c>
      <c r="M72" s="363">
        <f t="shared" ref="M72" si="66">(K72*N72)-L72</f>
        <v>9271.776249999999</v>
      </c>
      <c r="N72" s="361">
        <v>275</v>
      </c>
      <c r="O72" s="297" t="s">
        <v>537</v>
      </c>
      <c r="P72" s="298">
        <v>44978</v>
      </c>
      <c r="Q72" s="200"/>
      <c r="R72" s="203" t="s">
        <v>801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01">
        <v>5</v>
      </c>
      <c r="B73" s="375">
        <v>44978</v>
      </c>
      <c r="C73" s="235"/>
      <c r="D73" s="235" t="s">
        <v>1022</v>
      </c>
      <c r="E73" s="201" t="s">
        <v>539</v>
      </c>
      <c r="F73" s="201" t="s">
        <v>1023</v>
      </c>
      <c r="G73" s="201">
        <v>432</v>
      </c>
      <c r="H73" s="202"/>
      <c r="I73" s="202" t="s">
        <v>1024</v>
      </c>
      <c r="J73" s="226" t="s">
        <v>540</v>
      </c>
      <c r="K73" s="202"/>
      <c r="L73" s="218"/>
      <c r="M73" s="219"/>
      <c r="N73" s="202"/>
      <c r="O73" s="226"/>
      <c r="P73" s="199"/>
      <c r="Q73" s="200"/>
      <c r="R73" s="203" t="s">
        <v>801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01">
        <v>6</v>
      </c>
      <c r="B74" s="375">
        <v>44978</v>
      </c>
      <c r="C74" s="235"/>
      <c r="D74" s="235" t="s">
        <v>1025</v>
      </c>
      <c r="E74" s="201" t="s">
        <v>986</v>
      </c>
      <c r="F74" s="201" t="s">
        <v>1026</v>
      </c>
      <c r="G74" s="201">
        <v>662</v>
      </c>
      <c r="H74" s="202"/>
      <c r="I74" s="202" t="s">
        <v>1027</v>
      </c>
      <c r="J74" s="226" t="s">
        <v>540</v>
      </c>
      <c r="K74" s="202"/>
      <c r="L74" s="218"/>
      <c r="M74" s="219"/>
      <c r="N74" s="202"/>
      <c r="O74" s="226"/>
      <c r="P74" s="199"/>
      <c r="Q74" s="200"/>
      <c r="R74" s="203" t="s">
        <v>538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/>
      <c r="B75" s="375"/>
      <c r="C75" s="235"/>
      <c r="D75" s="235"/>
      <c r="E75" s="201"/>
      <c r="F75" s="201"/>
      <c r="G75" s="201"/>
      <c r="H75" s="202"/>
      <c r="I75" s="202"/>
      <c r="J75" s="226"/>
      <c r="K75" s="202"/>
      <c r="L75" s="218"/>
      <c r="M75" s="219"/>
      <c r="N75" s="202"/>
      <c r="O75" s="226"/>
      <c r="P75" s="199"/>
      <c r="Q75" s="200"/>
      <c r="R75" s="203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01"/>
      <c r="B76" s="199"/>
      <c r="C76" s="235"/>
      <c r="D76" s="235"/>
      <c r="E76" s="201"/>
      <c r="F76" s="201"/>
      <c r="G76" s="201"/>
      <c r="H76" s="202"/>
      <c r="I76" s="202"/>
      <c r="J76" s="226"/>
      <c r="K76" s="235"/>
      <c r="L76" s="201"/>
      <c r="M76" s="201"/>
      <c r="N76" s="201"/>
      <c r="O76" s="202"/>
      <c r="P76" s="202"/>
      <c r="Q76" s="200"/>
      <c r="R76" s="203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ht="38.25" customHeight="1">
      <c r="A77" s="137" t="s">
        <v>559</v>
      </c>
      <c r="B77" s="137"/>
      <c r="C77" s="137"/>
      <c r="D77" s="137"/>
      <c r="E77" s="138"/>
      <c r="F77" s="102"/>
      <c r="G77" s="102"/>
      <c r="H77" s="102"/>
      <c r="I77" s="102"/>
      <c r="J77" s="1"/>
      <c r="K77" s="6"/>
      <c r="L77" s="6"/>
      <c r="M77" s="6"/>
      <c r="N77" s="1"/>
      <c r="O77" s="1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>
      <c r="A78" s="94" t="s">
        <v>16</v>
      </c>
      <c r="B78" s="94" t="s">
        <v>514</v>
      </c>
      <c r="C78" s="94"/>
      <c r="D78" s="95" t="s">
        <v>525</v>
      </c>
      <c r="E78" s="94" t="s">
        <v>526</v>
      </c>
      <c r="F78" s="94" t="s">
        <v>527</v>
      </c>
      <c r="G78" s="94" t="s">
        <v>547</v>
      </c>
      <c r="H78" s="94" t="s">
        <v>529</v>
      </c>
      <c r="I78" s="94" t="s">
        <v>530</v>
      </c>
      <c r="J78" s="93" t="s">
        <v>531</v>
      </c>
      <c r="K78" s="93" t="s">
        <v>560</v>
      </c>
      <c r="L78" s="96" t="s">
        <v>533</v>
      </c>
      <c r="M78" s="136" t="s">
        <v>556</v>
      </c>
      <c r="N78" s="94" t="s">
        <v>557</v>
      </c>
      <c r="O78" s="94" t="s">
        <v>535</v>
      </c>
      <c r="P78" s="95" t="s">
        <v>536</v>
      </c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s="198" customFormat="1" ht="15.6" customHeight="1">
      <c r="A79" s="357">
        <v>1</v>
      </c>
      <c r="B79" s="351">
        <v>44951</v>
      </c>
      <c r="C79" s="322"/>
      <c r="D79" s="322" t="s">
        <v>886</v>
      </c>
      <c r="E79" s="323" t="s">
        <v>539</v>
      </c>
      <c r="F79" s="323">
        <v>0.95</v>
      </c>
      <c r="G79" s="323">
        <v>0.2</v>
      </c>
      <c r="H79" s="324">
        <v>0.95</v>
      </c>
      <c r="I79" s="325" t="s">
        <v>887</v>
      </c>
      <c r="J79" s="326" t="s">
        <v>902</v>
      </c>
      <c r="K79" s="324">
        <f t="shared" ref="K79" si="67">H79-F79</f>
        <v>0</v>
      </c>
      <c r="L79" s="327">
        <v>100</v>
      </c>
      <c r="M79" s="328">
        <f t="shared" ref="M79" si="68">(K79*N79)-L79</f>
        <v>-100</v>
      </c>
      <c r="N79" s="324">
        <v>5700</v>
      </c>
      <c r="O79" s="326" t="s">
        <v>658</v>
      </c>
      <c r="P79" s="329">
        <v>44958</v>
      </c>
      <c r="Q79" s="197"/>
      <c r="R79" s="203" t="s">
        <v>538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405">
        <v>2</v>
      </c>
      <c r="B80" s="394">
        <v>44953</v>
      </c>
      <c r="C80" s="330"/>
      <c r="D80" s="330" t="s">
        <v>889</v>
      </c>
      <c r="E80" s="331" t="s">
        <v>539</v>
      </c>
      <c r="F80" s="331">
        <v>107.5</v>
      </c>
      <c r="G80" s="331"/>
      <c r="H80" s="331">
        <v>202.5</v>
      </c>
      <c r="I80" s="352"/>
      <c r="J80" s="398" t="s">
        <v>903</v>
      </c>
      <c r="K80" s="331">
        <f>H80-F80</f>
        <v>95</v>
      </c>
      <c r="L80" s="353">
        <v>100</v>
      </c>
      <c r="M80" s="415">
        <v>850</v>
      </c>
      <c r="N80" s="331">
        <v>50</v>
      </c>
      <c r="O80" s="398" t="s">
        <v>537</v>
      </c>
      <c r="P80" s="409">
        <v>44958</v>
      </c>
      <c r="Q80" s="197"/>
      <c r="R80" s="203" t="s">
        <v>801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406"/>
      <c r="B81" s="406"/>
      <c r="C81" s="330"/>
      <c r="D81" s="330" t="s">
        <v>890</v>
      </c>
      <c r="E81" s="331" t="s">
        <v>539</v>
      </c>
      <c r="F81" s="331">
        <v>77.5</v>
      </c>
      <c r="G81" s="331"/>
      <c r="H81" s="331">
        <v>3.5</v>
      </c>
      <c r="I81" s="352"/>
      <c r="J81" s="399"/>
      <c r="K81" s="331">
        <f>H81-F81</f>
        <v>-74</v>
      </c>
      <c r="L81" s="353">
        <v>100</v>
      </c>
      <c r="M81" s="416"/>
      <c r="N81" s="331">
        <v>50</v>
      </c>
      <c r="O81" s="399"/>
      <c r="P81" s="410"/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54">
        <v>3</v>
      </c>
      <c r="B82" s="355">
        <v>44958</v>
      </c>
      <c r="C82" s="330"/>
      <c r="D82" s="330" t="s">
        <v>904</v>
      </c>
      <c r="E82" s="331" t="s">
        <v>539</v>
      </c>
      <c r="F82" s="331">
        <v>96</v>
      </c>
      <c r="G82" s="331">
        <v>18</v>
      </c>
      <c r="H82" s="331">
        <v>147.5</v>
      </c>
      <c r="I82" s="352" t="s">
        <v>905</v>
      </c>
      <c r="J82" s="350" t="s">
        <v>906</v>
      </c>
      <c r="K82" s="331">
        <f>H82-F82</f>
        <v>51.5</v>
      </c>
      <c r="L82" s="353">
        <v>100</v>
      </c>
      <c r="M82" s="356">
        <v>2475</v>
      </c>
      <c r="N82" s="331">
        <v>50</v>
      </c>
      <c r="O82" s="297" t="s">
        <v>537</v>
      </c>
      <c r="P82" s="298">
        <v>44958</v>
      </c>
      <c r="Q82" s="197"/>
      <c r="R82" s="203" t="s">
        <v>538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54">
        <v>4</v>
      </c>
      <c r="B83" s="355">
        <v>44960</v>
      </c>
      <c r="C83" s="330"/>
      <c r="D83" s="330" t="s">
        <v>912</v>
      </c>
      <c r="E83" s="331" t="s">
        <v>539</v>
      </c>
      <c r="F83" s="331">
        <v>41</v>
      </c>
      <c r="G83" s="331">
        <v>24</v>
      </c>
      <c r="H83" s="331">
        <v>46</v>
      </c>
      <c r="I83" s="352" t="s">
        <v>913</v>
      </c>
      <c r="J83" s="350" t="s">
        <v>927</v>
      </c>
      <c r="K83" s="331">
        <f>H83-F83</f>
        <v>5</v>
      </c>
      <c r="L83" s="353">
        <v>100</v>
      </c>
      <c r="M83" s="356">
        <f>(K83*N83)-100</f>
        <v>1150</v>
      </c>
      <c r="N83" s="331">
        <v>250</v>
      </c>
      <c r="O83" s="297" t="s">
        <v>537</v>
      </c>
      <c r="P83" s="298">
        <v>44965</v>
      </c>
      <c r="Q83" s="197"/>
      <c r="R83" s="203" t="s">
        <v>538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54">
        <v>5</v>
      </c>
      <c r="B84" s="355">
        <v>44966</v>
      </c>
      <c r="C84" s="330"/>
      <c r="D84" s="330" t="s">
        <v>928</v>
      </c>
      <c r="E84" s="331" t="s">
        <v>539</v>
      </c>
      <c r="F84" s="331">
        <v>6.4</v>
      </c>
      <c r="G84" s="331">
        <v>3</v>
      </c>
      <c r="H84" s="331">
        <v>7.7</v>
      </c>
      <c r="I84" s="352" t="s">
        <v>929</v>
      </c>
      <c r="J84" s="350" t="s">
        <v>942</v>
      </c>
      <c r="K84" s="331">
        <f>H84-F84</f>
        <v>1.2999999999999998</v>
      </c>
      <c r="L84" s="353">
        <v>100</v>
      </c>
      <c r="M84" s="356">
        <f>(K84*N84)-100</f>
        <v>1199.9999999999998</v>
      </c>
      <c r="N84" s="331">
        <v>1000</v>
      </c>
      <c r="O84" s="297" t="s">
        <v>537</v>
      </c>
      <c r="P84" s="298">
        <v>44971</v>
      </c>
      <c r="Q84" s="1"/>
      <c r="R84" s="203" t="s">
        <v>538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97"/>
      <c r="AI84" s="197"/>
      <c r="AJ84" s="203"/>
      <c r="AK84" s="197"/>
      <c r="AL84" s="197"/>
    </row>
    <row r="85" spans="1:38" s="198" customFormat="1" ht="15.6" customHeight="1">
      <c r="A85" s="354">
        <v>6</v>
      </c>
      <c r="B85" s="355">
        <v>44970</v>
      </c>
      <c r="C85" s="330"/>
      <c r="D85" s="330" t="s">
        <v>935</v>
      </c>
      <c r="E85" s="331" t="s">
        <v>539</v>
      </c>
      <c r="F85" s="331">
        <v>75</v>
      </c>
      <c r="G85" s="331">
        <v>35</v>
      </c>
      <c r="H85" s="331">
        <v>95</v>
      </c>
      <c r="I85" s="352" t="s">
        <v>936</v>
      </c>
      <c r="J85" s="350" t="s">
        <v>943</v>
      </c>
      <c r="K85" s="331">
        <f t="shared" ref="K85:K86" si="69">H85-F85</f>
        <v>20</v>
      </c>
      <c r="L85" s="353">
        <v>100</v>
      </c>
      <c r="M85" s="356">
        <f t="shared" ref="M85:M86" si="70">(K85*N85)-100</f>
        <v>900</v>
      </c>
      <c r="N85" s="331">
        <v>50</v>
      </c>
      <c r="O85" s="297" t="s">
        <v>537</v>
      </c>
      <c r="P85" s="298">
        <v>44971</v>
      </c>
      <c r="Q85" s="1"/>
      <c r="R85" s="203" t="s">
        <v>538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354">
        <v>7</v>
      </c>
      <c r="B86" s="355">
        <v>44970</v>
      </c>
      <c r="C86" s="330"/>
      <c r="D86" s="330" t="s">
        <v>937</v>
      </c>
      <c r="E86" s="331" t="s">
        <v>539</v>
      </c>
      <c r="F86" s="331">
        <v>29.5</v>
      </c>
      <c r="G86" s="331">
        <v>9</v>
      </c>
      <c r="H86" s="331">
        <v>38</v>
      </c>
      <c r="I86" s="352" t="s">
        <v>938</v>
      </c>
      <c r="J86" s="350" t="s">
        <v>944</v>
      </c>
      <c r="K86" s="331">
        <f t="shared" si="69"/>
        <v>8.5</v>
      </c>
      <c r="L86" s="353">
        <v>100</v>
      </c>
      <c r="M86" s="356">
        <f t="shared" si="70"/>
        <v>2025</v>
      </c>
      <c r="N86" s="331">
        <v>250</v>
      </c>
      <c r="O86" s="297" t="s">
        <v>537</v>
      </c>
      <c r="P86" s="298">
        <v>44971</v>
      </c>
      <c r="Q86" s="1"/>
      <c r="R86" s="203" t="s">
        <v>538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s="276" customFormat="1" ht="15.6" customHeight="1">
      <c r="A87" s="366">
        <v>8</v>
      </c>
      <c r="B87" s="367">
        <v>44971</v>
      </c>
      <c r="C87" s="368"/>
      <c r="D87" s="368" t="s">
        <v>946</v>
      </c>
      <c r="E87" s="269" t="s">
        <v>539</v>
      </c>
      <c r="F87" s="269">
        <v>19</v>
      </c>
      <c r="G87" s="269">
        <v>9</v>
      </c>
      <c r="H87" s="369">
        <v>16</v>
      </c>
      <c r="I87" s="370" t="s">
        <v>947</v>
      </c>
      <c r="J87" s="371" t="s">
        <v>957</v>
      </c>
      <c r="K87" s="372">
        <f t="shared" ref="K87" si="71">H87-F87</f>
        <v>-3</v>
      </c>
      <c r="L87" s="373">
        <v>100</v>
      </c>
      <c r="M87" s="374">
        <f t="shared" ref="M87" si="72">(K87*N87)-100</f>
        <v>-1750</v>
      </c>
      <c r="N87" s="372">
        <v>550</v>
      </c>
      <c r="O87" s="267" t="s">
        <v>549</v>
      </c>
      <c r="P87" s="268">
        <v>44973</v>
      </c>
      <c r="Q87" s="1"/>
      <c r="R87" s="203" t="s">
        <v>538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275"/>
      <c r="AI87" s="275"/>
      <c r="AJ87" s="360"/>
      <c r="AK87" s="275"/>
      <c r="AL87" s="275"/>
    </row>
    <row r="88" spans="1:38" s="276" customFormat="1" ht="15.6" customHeight="1">
      <c r="A88" s="366">
        <v>9</v>
      </c>
      <c r="B88" s="367">
        <v>44972</v>
      </c>
      <c r="C88" s="368"/>
      <c r="D88" s="368" t="s">
        <v>953</v>
      </c>
      <c r="E88" s="269" t="s">
        <v>539</v>
      </c>
      <c r="F88" s="269">
        <v>55</v>
      </c>
      <c r="G88" s="269">
        <v>17</v>
      </c>
      <c r="H88" s="369">
        <v>7</v>
      </c>
      <c r="I88" s="370" t="s">
        <v>954</v>
      </c>
      <c r="J88" s="371" t="s">
        <v>967</v>
      </c>
      <c r="K88" s="372">
        <f t="shared" ref="K88" si="73">H88-F88</f>
        <v>-48</v>
      </c>
      <c r="L88" s="373">
        <v>100</v>
      </c>
      <c r="M88" s="374">
        <f t="shared" ref="M88" si="74">(K88*N88)-100</f>
        <v>-2500</v>
      </c>
      <c r="N88" s="372">
        <v>50</v>
      </c>
      <c r="O88" s="267" t="s">
        <v>549</v>
      </c>
      <c r="P88" s="268">
        <v>44973</v>
      </c>
      <c r="Q88" s="1"/>
      <c r="R88" s="203" t="s">
        <v>538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275"/>
      <c r="AI88" s="275"/>
      <c r="AJ88" s="360"/>
      <c r="AK88" s="275"/>
      <c r="AL88" s="275"/>
    </row>
    <row r="89" spans="1:38" s="276" customFormat="1" ht="15.6" customHeight="1">
      <c r="A89" s="400">
        <v>10</v>
      </c>
      <c r="B89" s="402">
        <v>44977</v>
      </c>
      <c r="C89" s="255"/>
      <c r="D89" s="255" t="s">
        <v>992</v>
      </c>
      <c r="E89" s="256" t="s">
        <v>539</v>
      </c>
      <c r="F89" s="256" t="s">
        <v>993</v>
      </c>
      <c r="G89" s="256"/>
      <c r="H89" s="256"/>
      <c r="I89" s="376"/>
      <c r="J89" s="403" t="s">
        <v>540</v>
      </c>
      <c r="K89" s="256"/>
      <c r="L89" s="377"/>
      <c r="M89" s="411"/>
      <c r="N89" s="256">
        <v>50</v>
      </c>
      <c r="O89" s="403"/>
      <c r="P89" s="413"/>
      <c r="Q89" s="1"/>
      <c r="R89" s="203" t="s">
        <v>801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275"/>
      <c r="AI89" s="275"/>
      <c r="AJ89" s="360"/>
      <c r="AK89" s="275"/>
      <c r="AL89" s="275"/>
    </row>
    <row r="90" spans="1:38" s="276" customFormat="1" ht="15.6" customHeight="1">
      <c r="A90" s="401"/>
      <c r="B90" s="401"/>
      <c r="C90" s="255"/>
      <c r="D90" s="255" t="s">
        <v>995</v>
      </c>
      <c r="E90" s="256" t="s">
        <v>986</v>
      </c>
      <c r="F90" s="256" t="s">
        <v>994</v>
      </c>
      <c r="G90" s="256"/>
      <c r="H90" s="256"/>
      <c r="I90" s="376"/>
      <c r="J90" s="404"/>
      <c r="K90" s="256"/>
      <c r="L90" s="377"/>
      <c r="M90" s="412"/>
      <c r="N90" s="256">
        <v>50</v>
      </c>
      <c r="O90" s="404"/>
      <c r="P90" s="414"/>
      <c r="Q90" s="1"/>
      <c r="R90" s="203" t="s">
        <v>801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275"/>
      <c r="AI90" s="275"/>
      <c r="AJ90" s="360"/>
      <c r="AK90" s="275"/>
      <c r="AL90" s="275"/>
    </row>
    <row r="91" spans="1:38" s="276" customFormat="1" ht="15.6" customHeight="1">
      <c r="A91" s="380">
        <v>11</v>
      </c>
      <c r="B91" s="379">
        <v>44978</v>
      </c>
      <c r="C91" s="255"/>
      <c r="D91" s="255" t="s">
        <v>1028</v>
      </c>
      <c r="E91" s="256" t="s">
        <v>539</v>
      </c>
      <c r="F91" s="256" t="s">
        <v>1029</v>
      </c>
      <c r="G91" s="256">
        <v>32</v>
      </c>
      <c r="H91" s="256"/>
      <c r="I91" s="376" t="s">
        <v>1030</v>
      </c>
      <c r="J91" s="246" t="s">
        <v>540</v>
      </c>
      <c r="K91" s="256"/>
      <c r="L91" s="377"/>
      <c r="M91" s="378"/>
      <c r="N91" s="256"/>
      <c r="O91" s="246"/>
      <c r="P91" s="244"/>
      <c r="Q91" s="1"/>
      <c r="R91" s="203" t="s">
        <v>801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275"/>
      <c r="AI91" s="275"/>
      <c r="AJ91" s="360"/>
      <c r="AK91" s="275"/>
      <c r="AL91" s="275"/>
    </row>
    <row r="92" spans="1:38" s="276" customFormat="1" ht="15.6" customHeight="1">
      <c r="A92" s="380"/>
      <c r="B92" s="380"/>
      <c r="C92" s="255"/>
      <c r="D92" s="255"/>
      <c r="E92" s="256"/>
      <c r="F92" s="256"/>
      <c r="G92" s="256"/>
      <c r="H92" s="256"/>
      <c r="I92" s="376"/>
      <c r="J92" s="246"/>
      <c r="K92" s="256"/>
      <c r="L92" s="377"/>
      <c r="M92" s="378"/>
      <c r="N92" s="256"/>
      <c r="O92" s="246"/>
      <c r="P92" s="244"/>
      <c r="Q92" s="1"/>
      <c r="R92" s="203"/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275"/>
      <c r="AI92" s="275"/>
      <c r="AJ92" s="360"/>
      <c r="AK92" s="275"/>
      <c r="AL92" s="275"/>
    </row>
    <row r="93" spans="1:38" s="198" customFormat="1" ht="15.6" customHeight="1">
      <c r="A93" s="285"/>
      <c r="B93" s="244"/>
      <c r="C93" s="235"/>
      <c r="D93" s="235"/>
      <c r="E93" s="201"/>
      <c r="F93" s="201"/>
      <c r="G93" s="201"/>
      <c r="H93" s="202"/>
      <c r="I93" s="286"/>
      <c r="J93" s="226"/>
      <c r="K93" s="202"/>
      <c r="L93" s="218"/>
      <c r="M93" s="219"/>
      <c r="N93" s="202"/>
      <c r="O93" s="226"/>
      <c r="P93" s="199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198" customFormat="1" ht="15.6" customHeight="1">
      <c r="A94" s="314"/>
      <c r="B94" s="229"/>
      <c r="C94" s="200"/>
      <c r="D94" s="200"/>
      <c r="E94" s="230"/>
      <c r="F94" s="230"/>
      <c r="G94" s="230"/>
      <c r="H94" s="315"/>
      <c r="I94" s="316"/>
      <c r="J94" s="281"/>
      <c r="K94" s="315"/>
      <c r="L94" s="317"/>
      <c r="M94" s="318"/>
      <c r="N94" s="315"/>
      <c r="O94" s="281"/>
      <c r="P94" s="229"/>
      <c r="Q94" s="1"/>
      <c r="R94" s="6"/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97"/>
      <c r="AI94" s="197"/>
      <c r="AJ94" s="203"/>
      <c r="AK94" s="197"/>
      <c r="AL94" s="197"/>
    </row>
    <row r="95" spans="1:38" ht="38.25" customHeight="1">
      <c r="A95" s="92" t="s">
        <v>561</v>
      </c>
      <c r="B95" s="139"/>
      <c r="C95" s="139"/>
      <c r="D95" s="140"/>
      <c r="E95" s="124"/>
      <c r="F95" s="6"/>
      <c r="G95" s="6"/>
      <c r="H95" s="125"/>
      <c r="I95" s="141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</row>
    <row r="96" spans="1:38" s="198" customFormat="1" ht="38.25">
      <c r="A96" s="93" t="s">
        <v>16</v>
      </c>
      <c r="B96" s="94" t="s">
        <v>514</v>
      </c>
      <c r="C96" s="94"/>
      <c r="D96" s="95" t="s">
        <v>525</v>
      </c>
      <c r="E96" s="94" t="s">
        <v>526</v>
      </c>
      <c r="F96" s="94" t="s">
        <v>527</v>
      </c>
      <c r="G96" s="94" t="s">
        <v>528</v>
      </c>
      <c r="H96" s="94" t="s">
        <v>529</v>
      </c>
      <c r="I96" s="94" t="s">
        <v>530</v>
      </c>
      <c r="J96" s="93" t="s">
        <v>531</v>
      </c>
      <c r="K96" s="128" t="s">
        <v>548</v>
      </c>
      <c r="L96" s="129" t="s">
        <v>533</v>
      </c>
      <c r="M96" s="96" t="s">
        <v>534</v>
      </c>
      <c r="N96" s="94" t="s">
        <v>535</v>
      </c>
      <c r="O96" s="95" t="s">
        <v>536</v>
      </c>
      <c r="P96" s="94" t="s">
        <v>765</v>
      </c>
      <c r="Q96" s="197"/>
      <c r="R96" s="6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</row>
    <row r="97" spans="1:38" ht="14.25" customHeight="1">
      <c r="A97" s="257">
        <v>1</v>
      </c>
      <c r="B97" s="258">
        <v>44840</v>
      </c>
      <c r="C97" s="255"/>
      <c r="D97" s="255" t="s">
        <v>838</v>
      </c>
      <c r="E97" s="256" t="s">
        <v>539</v>
      </c>
      <c r="F97" s="256" t="s">
        <v>839</v>
      </c>
      <c r="G97" s="256">
        <v>1220</v>
      </c>
      <c r="H97" s="256"/>
      <c r="I97" s="256" t="s">
        <v>840</v>
      </c>
      <c r="J97" s="226" t="s">
        <v>540</v>
      </c>
      <c r="K97" s="202"/>
      <c r="L97" s="218"/>
      <c r="M97" s="219"/>
      <c r="N97" s="202"/>
      <c r="O97" s="226"/>
      <c r="P97" s="199"/>
      <c r="Q97" s="197"/>
      <c r="R97" s="197" t="s">
        <v>538</v>
      </c>
      <c r="S97" s="41"/>
      <c r="T97" s="1"/>
      <c r="U97" s="1"/>
      <c r="V97" s="1"/>
      <c r="W97" s="1"/>
      <c r="X97" s="1"/>
      <c r="Y97" s="1"/>
      <c r="Z97" s="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</row>
    <row r="98" spans="1:38" ht="12.75" customHeight="1">
      <c r="A98" s="256"/>
      <c r="B98" s="254"/>
      <c r="C98" s="255"/>
      <c r="D98" s="255"/>
      <c r="E98" s="256"/>
      <c r="F98" s="256"/>
      <c r="G98" s="256"/>
      <c r="H98" s="256"/>
      <c r="I98" s="256"/>
      <c r="J98" s="226"/>
      <c r="K98" s="202"/>
      <c r="L98" s="218"/>
      <c r="M98" s="219"/>
      <c r="N98" s="202"/>
      <c r="O98" s="226"/>
      <c r="P98" s="199"/>
      <c r="R98" s="6"/>
      <c r="S98" s="1"/>
      <c r="T98" s="1"/>
      <c r="U98" s="1"/>
      <c r="V98" s="1"/>
      <c r="W98" s="1"/>
      <c r="X98" s="1"/>
      <c r="Y98" s="1"/>
    </row>
    <row r="99" spans="1:38" ht="12.75" customHeight="1">
      <c r="A99" s="109" t="s">
        <v>541</v>
      </c>
      <c r="B99" s="109"/>
      <c r="C99" s="109"/>
      <c r="D99" s="109"/>
      <c r="E99" s="41"/>
      <c r="F99" s="116" t="s">
        <v>543</v>
      </c>
      <c r="G99" s="54"/>
      <c r="H99" s="54"/>
      <c r="I99" s="54"/>
      <c r="J99" s="6"/>
      <c r="K99" s="132"/>
      <c r="L99" s="133"/>
      <c r="M99" s="6"/>
      <c r="N99" s="99"/>
      <c r="O99" s="142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15" t="s">
        <v>542</v>
      </c>
      <c r="B100" s="109"/>
      <c r="C100" s="109"/>
      <c r="D100" s="109"/>
      <c r="E100" s="6"/>
      <c r="F100" s="116" t="s">
        <v>545</v>
      </c>
      <c r="G100" s="6"/>
      <c r="H100" s="6" t="s">
        <v>761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15"/>
      <c r="B101" s="109"/>
      <c r="C101" s="109"/>
      <c r="D101" s="109"/>
      <c r="E101" s="6"/>
      <c r="F101" s="116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4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15"/>
      <c r="B102" s="109"/>
      <c r="C102" s="109"/>
      <c r="D102" s="109"/>
      <c r="E102" s="6"/>
      <c r="F102" s="116"/>
      <c r="G102" s="54"/>
      <c r="H102" s="41"/>
      <c r="I102" s="54"/>
      <c r="J102" s="6"/>
      <c r="K102" s="132"/>
      <c r="L102" s="133"/>
      <c r="M102" s="6"/>
      <c r="N102" s="99"/>
      <c r="O102" s="13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54"/>
      <c r="B103" s="98"/>
      <c r="C103" s="98"/>
      <c r="D103" s="41"/>
      <c r="E103" s="54"/>
      <c r="F103" s="54"/>
      <c r="G103" s="54"/>
      <c r="H103" s="41"/>
      <c r="I103" s="54"/>
      <c r="J103" s="6"/>
      <c r="K103" s="132"/>
      <c r="L103" s="133"/>
      <c r="M103" s="6"/>
      <c r="N103" s="99"/>
      <c r="O103" s="134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41"/>
      <c r="B104" s="143" t="s">
        <v>562</v>
      </c>
      <c r="C104" s="143"/>
      <c r="D104" s="143"/>
      <c r="E104" s="143"/>
      <c r="F104" s="6"/>
      <c r="G104" s="6"/>
      <c r="H104" s="126"/>
      <c r="I104" s="6"/>
      <c r="J104" s="126"/>
      <c r="K104" s="127"/>
      <c r="L104" s="6"/>
      <c r="M104" s="6"/>
      <c r="N104" s="1"/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93" t="s">
        <v>16</v>
      </c>
      <c r="B105" s="94" t="s">
        <v>514</v>
      </c>
      <c r="C105" s="94"/>
      <c r="D105" s="95" t="s">
        <v>525</v>
      </c>
      <c r="E105" s="94" t="s">
        <v>526</v>
      </c>
      <c r="F105" s="94" t="s">
        <v>527</v>
      </c>
      <c r="G105" s="94" t="s">
        <v>563</v>
      </c>
      <c r="H105" s="94" t="s">
        <v>564</v>
      </c>
      <c r="I105" s="94" t="s">
        <v>530</v>
      </c>
      <c r="J105" s="144" t="s">
        <v>531</v>
      </c>
      <c r="K105" s="94" t="s">
        <v>532</v>
      </c>
      <c r="L105" s="94" t="s">
        <v>565</v>
      </c>
      <c r="M105" s="94" t="s">
        <v>535</v>
      </c>
      <c r="N105" s="95" t="s">
        <v>536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45">
        <v>1</v>
      </c>
      <c r="B106" s="146">
        <v>41579</v>
      </c>
      <c r="C106" s="146"/>
      <c r="D106" s="147" t="s">
        <v>566</v>
      </c>
      <c r="E106" s="148" t="s">
        <v>567</v>
      </c>
      <c r="F106" s="149">
        <v>82</v>
      </c>
      <c r="G106" s="148" t="s">
        <v>568</v>
      </c>
      <c r="H106" s="148">
        <v>100</v>
      </c>
      <c r="I106" s="150">
        <v>100</v>
      </c>
      <c r="J106" s="151" t="s">
        <v>569</v>
      </c>
      <c r="K106" s="152">
        <f t="shared" ref="K106:K158" si="75">H106-F106</f>
        <v>18</v>
      </c>
      <c r="L106" s="153">
        <f t="shared" ref="L106:L158" si="76">K106/F106</f>
        <v>0.21951219512195122</v>
      </c>
      <c r="M106" s="148" t="s">
        <v>537</v>
      </c>
      <c r="N106" s="154">
        <v>42657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45">
        <v>2</v>
      </c>
      <c r="B107" s="146">
        <v>41794</v>
      </c>
      <c r="C107" s="146"/>
      <c r="D107" s="147" t="s">
        <v>570</v>
      </c>
      <c r="E107" s="148" t="s">
        <v>539</v>
      </c>
      <c r="F107" s="149">
        <v>257</v>
      </c>
      <c r="G107" s="148" t="s">
        <v>568</v>
      </c>
      <c r="H107" s="148">
        <v>300</v>
      </c>
      <c r="I107" s="150">
        <v>300</v>
      </c>
      <c r="J107" s="151" t="s">
        <v>569</v>
      </c>
      <c r="K107" s="152">
        <f t="shared" si="75"/>
        <v>43</v>
      </c>
      <c r="L107" s="153">
        <f t="shared" si="76"/>
        <v>0.16731517509727625</v>
      </c>
      <c r="M107" s="148" t="s">
        <v>537</v>
      </c>
      <c r="N107" s="154">
        <v>41822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45">
        <v>3</v>
      </c>
      <c r="B108" s="146">
        <v>41828</v>
      </c>
      <c r="C108" s="146"/>
      <c r="D108" s="147" t="s">
        <v>571</v>
      </c>
      <c r="E108" s="148" t="s">
        <v>539</v>
      </c>
      <c r="F108" s="149">
        <v>393</v>
      </c>
      <c r="G108" s="148" t="s">
        <v>568</v>
      </c>
      <c r="H108" s="148">
        <v>468</v>
      </c>
      <c r="I108" s="150">
        <v>468</v>
      </c>
      <c r="J108" s="151" t="s">
        <v>569</v>
      </c>
      <c r="K108" s="152">
        <f t="shared" si="75"/>
        <v>75</v>
      </c>
      <c r="L108" s="153">
        <f t="shared" si="76"/>
        <v>0.19083969465648856</v>
      </c>
      <c r="M108" s="148" t="s">
        <v>537</v>
      </c>
      <c r="N108" s="154">
        <v>41863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45">
        <v>4</v>
      </c>
      <c r="B109" s="146">
        <v>41857</v>
      </c>
      <c r="C109" s="146"/>
      <c r="D109" s="147" t="s">
        <v>572</v>
      </c>
      <c r="E109" s="148" t="s">
        <v>539</v>
      </c>
      <c r="F109" s="149">
        <v>205</v>
      </c>
      <c r="G109" s="148" t="s">
        <v>568</v>
      </c>
      <c r="H109" s="148">
        <v>275</v>
      </c>
      <c r="I109" s="150">
        <v>250</v>
      </c>
      <c r="J109" s="151" t="s">
        <v>569</v>
      </c>
      <c r="K109" s="152">
        <f t="shared" si="75"/>
        <v>70</v>
      </c>
      <c r="L109" s="153">
        <f t="shared" si="76"/>
        <v>0.34146341463414637</v>
      </c>
      <c r="M109" s="148" t="s">
        <v>537</v>
      </c>
      <c r="N109" s="154">
        <v>41962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45">
        <v>5</v>
      </c>
      <c r="B110" s="146">
        <v>41886</v>
      </c>
      <c r="C110" s="146"/>
      <c r="D110" s="147" t="s">
        <v>573</v>
      </c>
      <c r="E110" s="148" t="s">
        <v>539</v>
      </c>
      <c r="F110" s="149">
        <v>162</v>
      </c>
      <c r="G110" s="148" t="s">
        <v>568</v>
      </c>
      <c r="H110" s="148">
        <v>190</v>
      </c>
      <c r="I110" s="150">
        <v>190</v>
      </c>
      <c r="J110" s="151" t="s">
        <v>569</v>
      </c>
      <c r="K110" s="152">
        <f t="shared" si="75"/>
        <v>28</v>
      </c>
      <c r="L110" s="153">
        <f t="shared" si="76"/>
        <v>0.1728395061728395</v>
      </c>
      <c r="M110" s="148" t="s">
        <v>537</v>
      </c>
      <c r="N110" s="154">
        <v>42006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6</v>
      </c>
      <c r="B111" s="146">
        <v>41886</v>
      </c>
      <c r="C111" s="146"/>
      <c r="D111" s="147" t="s">
        <v>574</v>
      </c>
      <c r="E111" s="148" t="s">
        <v>539</v>
      </c>
      <c r="F111" s="149">
        <v>75</v>
      </c>
      <c r="G111" s="148" t="s">
        <v>568</v>
      </c>
      <c r="H111" s="148">
        <v>91.5</v>
      </c>
      <c r="I111" s="150" t="s">
        <v>575</v>
      </c>
      <c r="J111" s="151" t="s">
        <v>576</v>
      </c>
      <c r="K111" s="152">
        <f t="shared" si="75"/>
        <v>16.5</v>
      </c>
      <c r="L111" s="153">
        <f t="shared" si="76"/>
        <v>0.22</v>
      </c>
      <c r="M111" s="148" t="s">
        <v>537</v>
      </c>
      <c r="N111" s="154">
        <v>41954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7</v>
      </c>
      <c r="B112" s="146">
        <v>41913</v>
      </c>
      <c r="C112" s="146"/>
      <c r="D112" s="147" t="s">
        <v>577</v>
      </c>
      <c r="E112" s="148" t="s">
        <v>539</v>
      </c>
      <c r="F112" s="149">
        <v>850</v>
      </c>
      <c r="G112" s="148" t="s">
        <v>568</v>
      </c>
      <c r="H112" s="148">
        <v>982.5</v>
      </c>
      <c r="I112" s="150">
        <v>1050</v>
      </c>
      <c r="J112" s="151" t="s">
        <v>578</v>
      </c>
      <c r="K112" s="152">
        <f t="shared" si="75"/>
        <v>132.5</v>
      </c>
      <c r="L112" s="153">
        <f t="shared" si="76"/>
        <v>0.15588235294117647</v>
      </c>
      <c r="M112" s="148" t="s">
        <v>537</v>
      </c>
      <c r="N112" s="154">
        <v>42039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8</v>
      </c>
      <c r="B113" s="146">
        <v>41913</v>
      </c>
      <c r="C113" s="146"/>
      <c r="D113" s="147" t="s">
        <v>579</v>
      </c>
      <c r="E113" s="148" t="s">
        <v>539</v>
      </c>
      <c r="F113" s="149">
        <v>475</v>
      </c>
      <c r="G113" s="148" t="s">
        <v>568</v>
      </c>
      <c r="H113" s="148">
        <v>515</v>
      </c>
      <c r="I113" s="150">
        <v>600</v>
      </c>
      <c r="J113" s="151" t="s">
        <v>580</v>
      </c>
      <c r="K113" s="152">
        <f t="shared" si="75"/>
        <v>40</v>
      </c>
      <c r="L113" s="153">
        <f t="shared" si="76"/>
        <v>8.4210526315789472E-2</v>
      </c>
      <c r="M113" s="148" t="s">
        <v>537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9</v>
      </c>
      <c r="B114" s="146">
        <v>41913</v>
      </c>
      <c r="C114" s="146"/>
      <c r="D114" s="147" t="s">
        <v>581</v>
      </c>
      <c r="E114" s="148" t="s">
        <v>539</v>
      </c>
      <c r="F114" s="149">
        <v>86</v>
      </c>
      <c r="G114" s="148" t="s">
        <v>568</v>
      </c>
      <c r="H114" s="148">
        <v>99</v>
      </c>
      <c r="I114" s="150">
        <v>140</v>
      </c>
      <c r="J114" s="151" t="s">
        <v>582</v>
      </c>
      <c r="K114" s="152">
        <f t="shared" si="75"/>
        <v>13</v>
      </c>
      <c r="L114" s="153">
        <f t="shared" si="76"/>
        <v>0.15116279069767441</v>
      </c>
      <c r="M114" s="148" t="s">
        <v>537</v>
      </c>
      <c r="N114" s="15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10</v>
      </c>
      <c r="B115" s="146">
        <v>41926</v>
      </c>
      <c r="C115" s="146"/>
      <c r="D115" s="147" t="s">
        <v>583</v>
      </c>
      <c r="E115" s="148" t="s">
        <v>539</v>
      </c>
      <c r="F115" s="149">
        <v>496.6</v>
      </c>
      <c r="G115" s="148" t="s">
        <v>568</v>
      </c>
      <c r="H115" s="148">
        <v>621</v>
      </c>
      <c r="I115" s="150">
        <v>580</v>
      </c>
      <c r="J115" s="151" t="s">
        <v>569</v>
      </c>
      <c r="K115" s="152">
        <f t="shared" si="75"/>
        <v>124.39999999999998</v>
      </c>
      <c r="L115" s="153">
        <f t="shared" si="76"/>
        <v>0.25050342327829234</v>
      </c>
      <c r="M115" s="148" t="s">
        <v>537</v>
      </c>
      <c r="N115" s="154">
        <v>42605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11</v>
      </c>
      <c r="B116" s="146">
        <v>41926</v>
      </c>
      <c r="C116" s="146"/>
      <c r="D116" s="147" t="s">
        <v>584</v>
      </c>
      <c r="E116" s="148" t="s">
        <v>539</v>
      </c>
      <c r="F116" s="149">
        <v>2481.9</v>
      </c>
      <c r="G116" s="148" t="s">
        <v>568</v>
      </c>
      <c r="H116" s="148">
        <v>2840</v>
      </c>
      <c r="I116" s="150">
        <v>2870</v>
      </c>
      <c r="J116" s="151" t="s">
        <v>585</v>
      </c>
      <c r="K116" s="152">
        <f t="shared" si="75"/>
        <v>358.09999999999991</v>
      </c>
      <c r="L116" s="153">
        <f t="shared" si="76"/>
        <v>0.14428462065353154</v>
      </c>
      <c r="M116" s="148" t="s">
        <v>537</v>
      </c>
      <c r="N116" s="154">
        <v>42017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12</v>
      </c>
      <c r="B117" s="146">
        <v>41928</v>
      </c>
      <c r="C117" s="146"/>
      <c r="D117" s="147" t="s">
        <v>586</v>
      </c>
      <c r="E117" s="148" t="s">
        <v>539</v>
      </c>
      <c r="F117" s="149">
        <v>84.5</v>
      </c>
      <c r="G117" s="148" t="s">
        <v>568</v>
      </c>
      <c r="H117" s="148">
        <v>93</v>
      </c>
      <c r="I117" s="150">
        <v>110</v>
      </c>
      <c r="J117" s="151" t="s">
        <v>587</v>
      </c>
      <c r="K117" s="152">
        <f t="shared" si="75"/>
        <v>8.5</v>
      </c>
      <c r="L117" s="153">
        <f t="shared" si="76"/>
        <v>0.10059171597633136</v>
      </c>
      <c r="M117" s="148" t="s">
        <v>537</v>
      </c>
      <c r="N117" s="15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13</v>
      </c>
      <c r="B118" s="146">
        <v>41928</v>
      </c>
      <c r="C118" s="146"/>
      <c r="D118" s="147" t="s">
        <v>588</v>
      </c>
      <c r="E118" s="148" t="s">
        <v>539</v>
      </c>
      <c r="F118" s="149">
        <v>401</v>
      </c>
      <c r="G118" s="148" t="s">
        <v>568</v>
      </c>
      <c r="H118" s="148">
        <v>428</v>
      </c>
      <c r="I118" s="150">
        <v>450</v>
      </c>
      <c r="J118" s="151" t="s">
        <v>589</v>
      </c>
      <c r="K118" s="152">
        <f t="shared" si="75"/>
        <v>27</v>
      </c>
      <c r="L118" s="153">
        <f t="shared" si="76"/>
        <v>6.7331670822942641E-2</v>
      </c>
      <c r="M118" s="148" t="s">
        <v>537</v>
      </c>
      <c r="N118" s="154">
        <v>42020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14</v>
      </c>
      <c r="B119" s="146">
        <v>41928</v>
      </c>
      <c r="C119" s="146"/>
      <c r="D119" s="147" t="s">
        <v>590</v>
      </c>
      <c r="E119" s="148" t="s">
        <v>539</v>
      </c>
      <c r="F119" s="149">
        <v>101</v>
      </c>
      <c r="G119" s="148" t="s">
        <v>568</v>
      </c>
      <c r="H119" s="148">
        <v>112</v>
      </c>
      <c r="I119" s="150">
        <v>120</v>
      </c>
      <c r="J119" s="151" t="s">
        <v>591</v>
      </c>
      <c r="K119" s="152">
        <f t="shared" si="75"/>
        <v>11</v>
      </c>
      <c r="L119" s="153">
        <f t="shared" si="76"/>
        <v>0.10891089108910891</v>
      </c>
      <c r="M119" s="148" t="s">
        <v>537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15</v>
      </c>
      <c r="B120" s="146">
        <v>41954</v>
      </c>
      <c r="C120" s="146"/>
      <c r="D120" s="147" t="s">
        <v>592</v>
      </c>
      <c r="E120" s="148" t="s">
        <v>539</v>
      </c>
      <c r="F120" s="149">
        <v>59</v>
      </c>
      <c r="G120" s="148" t="s">
        <v>568</v>
      </c>
      <c r="H120" s="148">
        <v>76</v>
      </c>
      <c r="I120" s="150">
        <v>76</v>
      </c>
      <c r="J120" s="151" t="s">
        <v>569</v>
      </c>
      <c r="K120" s="152">
        <f t="shared" si="75"/>
        <v>17</v>
      </c>
      <c r="L120" s="153">
        <f t="shared" si="76"/>
        <v>0.28813559322033899</v>
      </c>
      <c r="M120" s="148" t="s">
        <v>537</v>
      </c>
      <c r="N120" s="154">
        <v>43032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16</v>
      </c>
      <c r="B121" s="146">
        <v>41954</v>
      </c>
      <c r="C121" s="146"/>
      <c r="D121" s="147" t="s">
        <v>581</v>
      </c>
      <c r="E121" s="148" t="s">
        <v>539</v>
      </c>
      <c r="F121" s="149">
        <v>99</v>
      </c>
      <c r="G121" s="148" t="s">
        <v>568</v>
      </c>
      <c r="H121" s="148">
        <v>120</v>
      </c>
      <c r="I121" s="150">
        <v>120</v>
      </c>
      <c r="J121" s="151" t="s">
        <v>550</v>
      </c>
      <c r="K121" s="152">
        <f t="shared" si="75"/>
        <v>21</v>
      </c>
      <c r="L121" s="153">
        <f t="shared" si="76"/>
        <v>0.21212121212121213</v>
      </c>
      <c r="M121" s="148" t="s">
        <v>537</v>
      </c>
      <c r="N121" s="154">
        <v>41960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17</v>
      </c>
      <c r="B122" s="146">
        <v>41956</v>
      </c>
      <c r="C122" s="146"/>
      <c r="D122" s="147" t="s">
        <v>593</v>
      </c>
      <c r="E122" s="148" t="s">
        <v>539</v>
      </c>
      <c r="F122" s="149">
        <v>22</v>
      </c>
      <c r="G122" s="148" t="s">
        <v>568</v>
      </c>
      <c r="H122" s="148">
        <v>33.549999999999997</v>
      </c>
      <c r="I122" s="150">
        <v>32</v>
      </c>
      <c r="J122" s="151" t="s">
        <v>594</v>
      </c>
      <c r="K122" s="152">
        <f t="shared" si="75"/>
        <v>11.549999999999997</v>
      </c>
      <c r="L122" s="153">
        <f t="shared" si="76"/>
        <v>0.52499999999999991</v>
      </c>
      <c r="M122" s="148" t="s">
        <v>537</v>
      </c>
      <c r="N122" s="154">
        <v>42188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18</v>
      </c>
      <c r="B123" s="146">
        <v>41976</v>
      </c>
      <c r="C123" s="146"/>
      <c r="D123" s="147" t="s">
        <v>595</v>
      </c>
      <c r="E123" s="148" t="s">
        <v>539</v>
      </c>
      <c r="F123" s="149">
        <v>440</v>
      </c>
      <c r="G123" s="148" t="s">
        <v>568</v>
      </c>
      <c r="H123" s="148">
        <v>520</v>
      </c>
      <c r="I123" s="150">
        <v>520</v>
      </c>
      <c r="J123" s="151" t="s">
        <v>596</v>
      </c>
      <c r="K123" s="152">
        <f t="shared" si="75"/>
        <v>80</v>
      </c>
      <c r="L123" s="153">
        <f t="shared" si="76"/>
        <v>0.18181818181818182</v>
      </c>
      <c r="M123" s="148" t="s">
        <v>537</v>
      </c>
      <c r="N123" s="154">
        <v>42208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19</v>
      </c>
      <c r="B124" s="146">
        <v>41976</v>
      </c>
      <c r="C124" s="146"/>
      <c r="D124" s="147" t="s">
        <v>597</v>
      </c>
      <c r="E124" s="148" t="s">
        <v>539</v>
      </c>
      <c r="F124" s="149">
        <v>360</v>
      </c>
      <c r="G124" s="148" t="s">
        <v>568</v>
      </c>
      <c r="H124" s="148">
        <v>427</v>
      </c>
      <c r="I124" s="150">
        <v>425</v>
      </c>
      <c r="J124" s="151" t="s">
        <v>598</v>
      </c>
      <c r="K124" s="152">
        <f t="shared" si="75"/>
        <v>67</v>
      </c>
      <c r="L124" s="153">
        <f t="shared" si="76"/>
        <v>0.18611111111111112</v>
      </c>
      <c r="M124" s="148" t="s">
        <v>537</v>
      </c>
      <c r="N124" s="154">
        <v>42058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20</v>
      </c>
      <c r="B125" s="146">
        <v>42012</v>
      </c>
      <c r="C125" s="146"/>
      <c r="D125" s="147" t="s">
        <v>599</v>
      </c>
      <c r="E125" s="148" t="s">
        <v>539</v>
      </c>
      <c r="F125" s="149">
        <v>360</v>
      </c>
      <c r="G125" s="148" t="s">
        <v>568</v>
      </c>
      <c r="H125" s="148">
        <v>455</v>
      </c>
      <c r="I125" s="150">
        <v>420</v>
      </c>
      <c r="J125" s="151" t="s">
        <v>600</v>
      </c>
      <c r="K125" s="152">
        <f t="shared" si="75"/>
        <v>95</v>
      </c>
      <c r="L125" s="153">
        <f t="shared" si="76"/>
        <v>0.2638888888888889</v>
      </c>
      <c r="M125" s="148" t="s">
        <v>537</v>
      </c>
      <c r="N125" s="154">
        <v>42024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21</v>
      </c>
      <c r="B126" s="146">
        <v>42012</v>
      </c>
      <c r="C126" s="146"/>
      <c r="D126" s="147" t="s">
        <v>601</v>
      </c>
      <c r="E126" s="148" t="s">
        <v>539</v>
      </c>
      <c r="F126" s="149">
        <v>130</v>
      </c>
      <c r="G126" s="148"/>
      <c r="H126" s="148">
        <v>175.5</v>
      </c>
      <c r="I126" s="150">
        <v>165</v>
      </c>
      <c r="J126" s="151" t="s">
        <v>602</v>
      </c>
      <c r="K126" s="152">
        <f t="shared" si="75"/>
        <v>45.5</v>
      </c>
      <c r="L126" s="153">
        <f t="shared" si="76"/>
        <v>0.35</v>
      </c>
      <c r="M126" s="148" t="s">
        <v>537</v>
      </c>
      <c r="N126" s="154">
        <v>43088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22</v>
      </c>
      <c r="B127" s="146">
        <v>42040</v>
      </c>
      <c r="C127" s="146"/>
      <c r="D127" s="147" t="s">
        <v>365</v>
      </c>
      <c r="E127" s="148" t="s">
        <v>567</v>
      </c>
      <c r="F127" s="149">
        <v>98</v>
      </c>
      <c r="G127" s="148"/>
      <c r="H127" s="148">
        <v>120</v>
      </c>
      <c r="I127" s="150">
        <v>120</v>
      </c>
      <c r="J127" s="151" t="s">
        <v>569</v>
      </c>
      <c r="K127" s="152">
        <f t="shared" si="75"/>
        <v>22</v>
      </c>
      <c r="L127" s="153">
        <f t="shared" si="76"/>
        <v>0.22448979591836735</v>
      </c>
      <c r="M127" s="148" t="s">
        <v>537</v>
      </c>
      <c r="N127" s="154">
        <v>42753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23</v>
      </c>
      <c r="B128" s="146">
        <v>42040</v>
      </c>
      <c r="C128" s="146"/>
      <c r="D128" s="147" t="s">
        <v>603</v>
      </c>
      <c r="E128" s="148" t="s">
        <v>567</v>
      </c>
      <c r="F128" s="149">
        <v>196</v>
      </c>
      <c r="G128" s="148"/>
      <c r="H128" s="148">
        <v>262</v>
      </c>
      <c r="I128" s="150">
        <v>255</v>
      </c>
      <c r="J128" s="151" t="s">
        <v>569</v>
      </c>
      <c r="K128" s="152">
        <f t="shared" si="75"/>
        <v>66</v>
      </c>
      <c r="L128" s="153">
        <f t="shared" si="76"/>
        <v>0.33673469387755101</v>
      </c>
      <c r="M128" s="148" t="s">
        <v>537</v>
      </c>
      <c r="N128" s="154">
        <v>42599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24</v>
      </c>
      <c r="B129" s="156">
        <v>42067</v>
      </c>
      <c r="C129" s="156"/>
      <c r="D129" s="157" t="s">
        <v>364</v>
      </c>
      <c r="E129" s="158" t="s">
        <v>567</v>
      </c>
      <c r="F129" s="159">
        <v>235</v>
      </c>
      <c r="G129" s="159"/>
      <c r="H129" s="160">
        <v>77</v>
      </c>
      <c r="I129" s="160" t="s">
        <v>604</v>
      </c>
      <c r="J129" s="161" t="s">
        <v>605</v>
      </c>
      <c r="K129" s="162">
        <f t="shared" si="75"/>
        <v>-158</v>
      </c>
      <c r="L129" s="163">
        <f t="shared" si="76"/>
        <v>-0.67234042553191486</v>
      </c>
      <c r="M129" s="159" t="s">
        <v>549</v>
      </c>
      <c r="N129" s="156">
        <v>43522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25</v>
      </c>
      <c r="B130" s="146">
        <v>42067</v>
      </c>
      <c r="C130" s="146"/>
      <c r="D130" s="147" t="s">
        <v>606</v>
      </c>
      <c r="E130" s="148" t="s">
        <v>567</v>
      </c>
      <c r="F130" s="149">
        <v>185</v>
      </c>
      <c r="G130" s="148"/>
      <c r="H130" s="148">
        <v>224</v>
      </c>
      <c r="I130" s="150" t="s">
        <v>607</v>
      </c>
      <c r="J130" s="151" t="s">
        <v>569</v>
      </c>
      <c r="K130" s="152">
        <f t="shared" si="75"/>
        <v>39</v>
      </c>
      <c r="L130" s="153">
        <f t="shared" si="76"/>
        <v>0.21081081081081082</v>
      </c>
      <c r="M130" s="148" t="s">
        <v>537</v>
      </c>
      <c r="N130" s="154">
        <v>42647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26</v>
      </c>
      <c r="B131" s="156">
        <v>42090</v>
      </c>
      <c r="C131" s="156"/>
      <c r="D131" s="164" t="s">
        <v>608</v>
      </c>
      <c r="E131" s="159" t="s">
        <v>567</v>
      </c>
      <c r="F131" s="159">
        <v>49.5</v>
      </c>
      <c r="G131" s="160"/>
      <c r="H131" s="160">
        <v>15.85</v>
      </c>
      <c r="I131" s="160">
        <v>67</v>
      </c>
      <c r="J131" s="161" t="s">
        <v>609</v>
      </c>
      <c r="K131" s="160">
        <f t="shared" si="75"/>
        <v>-33.65</v>
      </c>
      <c r="L131" s="165">
        <f t="shared" si="76"/>
        <v>-0.67979797979797973</v>
      </c>
      <c r="M131" s="159" t="s">
        <v>549</v>
      </c>
      <c r="N131" s="166">
        <v>43627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27</v>
      </c>
      <c r="B132" s="146">
        <v>42093</v>
      </c>
      <c r="C132" s="146"/>
      <c r="D132" s="147" t="s">
        <v>610</v>
      </c>
      <c r="E132" s="148" t="s">
        <v>567</v>
      </c>
      <c r="F132" s="149">
        <v>183.5</v>
      </c>
      <c r="G132" s="148"/>
      <c r="H132" s="148">
        <v>219</v>
      </c>
      <c r="I132" s="150">
        <v>218</v>
      </c>
      <c r="J132" s="151" t="s">
        <v>611</v>
      </c>
      <c r="K132" s="152">
        <f t="shared" si="75"/>
        <v>35.5</v>
      </c>
      <c r="L132" s="153">
        <f t="shared" si="76"/>
        <v>0.19346049046321526</v>
      </c>
      <c r="M132" s="148" t="s">
        <v>537</v>
      </c>
      <c r="N132" s="154">
        <v>42103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28</v>
      </c>
      <c r="B133" s="146">
        <v>42114</v>
      </c>
      <c r="C133" s="146"/>
      <c r="D133" s="147" t="s">
        <v>612</v>
      </c>
      <c r="E133" s="148" t="s">
        <v>567</v>
      </c>
      <c r="F133" s="149">
        <f>(227+237)/2</f>
        <v>232</v>
      </c>
      <c r="G133" s="148"/>
      <c r="H133" s="148">
        <v>298</v>
      </c>
      <c r="I133" s="150">
        <v>298</v>
      </c>
      <c r="J133" s="151" t="s">
        <v>569</v>
      </c>
      <c r="K133" s="152">
        <f t="shared" si="75"/>
        <v>66</v>
      </c>
      <c r="L133" s="153">
        <f t="shared" si="76"/>
        <v>0.28448275862068967</v>
      </c>
      <c r="M133" s="148" t="s">
        <v>537</v>
      </c>
      <c r="N133" s="15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29</v>
      </c>
      <c r="B134" s="146">
        <v>42128</v>
      </c>
      <c r="C134" s="146"/>
      <c r="D134" s="147" t="s">
        <v>613</v>
      </c>
      <c r="E134" s="148" t="s">
        <v>539</v>
      </c>
      <c r="F134" s="149">
        <v>385</v>
      </c>
      <c r="G134" s="148"/>
      <c r="H134" s="148">
        <f>212.5+331</f>
        <v>543.5</v>
      </c>
      <c r="I134" s="150">
        <v>510</v>
      </c>
      <c r="J134" s="151" t="s">
        <v>614</v>
      </c>
      <c r="K134" s="152">
        <f t="shared" si="75"/>
        <v>158.5</v>
      </c>
      <c r="L134" s="153">
        <f t="shared" si="76"/>
        <v>0.41168831168831171</v>
      </c>
      <c r="M134" s="148" t="s">
        <v>537</v>
      </c>
      <c r="N134" s="154">
        <v>42235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30</v>
      </c>
      <c r="B135" s="146">
        <v>42128</v>
      </c>
      <c r="C135" s="146"/>
      <c r="D135" s="147" t="s">
        <v>615</v>
      </c>
      <c r="E135" s="148" t="s">
        <v>539</v>
      </c>
      <c r="F135" s="149">
        <v>115.5</v>
      </c>
      <c r="G135" s="148"/>
      <c r="H135" s="148">
        <v>146</v>
      </c>
      <c r="I135" s="150">
        <v>142</v>
      </c>
      <c r="J135" s="151" t="s">
        <v>616</v>
      </c>
      <c r="K135" s="152">
        <f t="shared" si="75"/>
        <v>30.5</v>
      </c>
      <c r="L135" s="153">
        <f t="shared" si="76"/>
        <v>0.26406926406926406</v>
      </c>
      <c r="M135" s="148" t="s">
        <v>537</v>
      </c>
      <c r="N135" s="154">
        <v>42202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31</v>
      </c>
      <c r="B136" s="146">
        <v>42151</v>
      </c>
      <c r="C136" s="146"/>
      <c r="D136" s="147" t="s">
        <v>617</v>
      </c>
      <c r="E136" s="148" t="s">
        <v>539</v>
      </c>
      <c r="F136" s="149">
        <v>237.5</v>
      </c>
      <c r="G136" s="148"/>
      <c r="H136" s="148">
        <v>279.5</v>
      </c>
      <c r="I136" s="150">
        <v>278</v>
      </c>
      <c r="J136" s="151" t="s">
        <v>569</v>
      </c>
      <c r="K136" s="152">
        <f t="shared" si="75"/>
        <v>42</v>
      </c>
      <c r="L136" s="153">
        <f t="shared" si="76"/>
        <v>0.17684210526315788</v>
      </c>
      <c r="M136" s="148" t="s">
        <v>537</v>
      </c>
      <c r="N136" s="154">
        <v>42222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32</v>
      </c>
      <c r="B137" s="146">
        <v>42174</v>
      </c>
      <c r="C137" s="146"/>
      <c r="D137" s="147" t="s">
        <v>588</v>
      </c>
      <c r="E137" s="148" t="s">
        <v>567</v>
      </c>
      <c r="F137" s="149">
        <v>340</v>
      </c>
      <c r="G137" s="148"/>
      <c r="H137" s="148">
        <v>448</v>
      </c>
      <c r="I137" s="150">
        <v>448</v>
      </c>
      <c r="J137" s="151" t="s">
        <v>569</v>
      </c>
      <c r="K137" s="152">
        <f t="shared" si="75"/>
        <v>108</v>
      </c>
      <c r="L137" s="153">
        <f t="shared" si="76"/>
        <v>0.31764705882352939</v>
      </c>
      <c r="M137" s="148" t="s">
        <v>537</v>
      </c>
      <c r="N137" s="154">
        <v>43018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33</v>
      </c>
      <c r="B138" s="146">
        <v>42191</v>
      </c>
      <c r="C138" s="146"/>
      <c r="D138" s="147" t="s">
        <v>618</v>
      </c>
      <c r="E138" s="148" t="s">
        <v>567</v>
      </c>
      <c r="F138" s="149">
        <v>390</v>
      </c>
      <c r="G138" s="148"/>
      <c r="H138" s="148">
        <v>460</v>
      </c>
      <c r="I138" s="150">
        <v>460</v>
      </c>
      <c r="J138" s="151" t="s">
        <v>569</v>
      </c>
      <c r="K138" s="152">
        <f t="shared" si="75"/>
        <v>70</v>
      </c>
      <c r="L138" s="153">
        <f t="shared" si="76"/>
        <v>0.17948717948717949</v>
      </c>
      <c r="M138" s="148" t="s">
        <v>537</v>
      </c>
      <c r="N138" s="154">
        <v>42478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34</v>
      </c>
      <c r="B139" s="156">
        <v>42195</v>
      </c>
      <c r="C139" s="156"/>
      <c r="D139" s="157" t="s">
        <v>619</v>
      </c>
      <c r="E139" s="158" t="s">
        <v>567</v>
      </c>
      <c r="F139" s="159">
        <v>122.5</v>
      </c>
      <c r="G139" s="159"/>
      <c r="H139" s="160">
        <v>61</v>
      </c>
      <c r="I139" s="160">
        <v>172</v>
      </c>
      <c r="J139" s="161" t="s">
        <v>620</v>
      </c>
      <c r="K139" s="162">
        <f t="shared" si="75"/>
        <v>-61.5</v>
      </c>
      <c r="L139" s="163">
        <f t="shared" si="76"/>
        <v>-0.50204081632653064</v>
      </c>
      <c r="M139" s="159" t="s">
        <v>549</v>
      </c>
      <c r="N139" s="156">
        <v>43333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35</v>
      </c>
      <c r="B140" s="146">
        <v>42219</v>
      </c>
      <c r="C140" s="146"/>
      <c r="D140" s="147" t="s">
        <v>621</v>
      </c>
      <c r="E140" s="148" t="s">
        <v>567</v>
      </c>
      <c r="F140" s="149">
        <v>297.5</v>
      </c>
      <c r="G140" s="148"/>
      <c r="H140" s="148">
        <v>350</v>
      </c>
      <c r="I140" s="150">
        <v>360</v>
      </c>
      <c r="J140" s="151" t="s">
        <v>622</v>
      </c>
      <c r="K140" s="152">
        <f t="shared" si="75"/>
        <v>52.5</v>
      </c>
      <c r="L140" s="153">
        <f t="shared" si="76"/>
        <v>0.17647058823529413</v>
      </c>
      <c r="M140" s="148" t="s">
        <v>537</v>
      </c>
      <c r="N140" s="154">
        <v>42232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36</v>
      </c>
      <c r="B141" s="146">
        <v>42219</v>
      </c>
      <c r="C141" s="146"/>
      <c r="D141" s="147" t="s">
        <v>623</v>
      </c>
      <c r="E141" s="148" t="s">
        <v>567</v>
      </c>
      <c r="F141" s="149">
        <v>115.5</v>
      </c>
      <c r="G141" s="148"/>
      <c r="H141" s="148">
        <v>149</v>
      </c>
      <c r="I141" s="150">
        <v>140</v>
      </c>
      <c r="J141" s="151" t="s">
        <v>624</v>
      </c>
      <c r="K141" s="152">
        <f t="shared" si="75"/>
        <v>33.5</v>
      </c>
      <c r="L141" s="153">
        <f t="shared" si="76"/>
        <v>0.29004329004329005</v>
      </c>
      <c r="M141" s="148" t="s">
        <v>537</v>
      </c>
      <c r="N141" s="154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37</v>
      </c>
      <c r="B142" s="146">
        <v>42251</v>
      </c>
      <c r="C142" s="146"/>
      <c r="D142" s="147" t="s">
        <v>617</v>
      </c>
      <c r="E142" s="148" t="s">
        <v>567</v>
      </c>
      <c r="F142" s="149">
        <v>226</v>
      </c>
      <c r="G142" s="148"/>
      <c r="H142" s="148">
        <v>292</v>
      </c>
      <c r="I142" s="150">
        <v>292</v>
      </c>
      <c r="J142" s="151" t="s">
        <v>625</v>
      </c>
      <c r="K142" s="152">
        <f t="shared" si="75"/>
        <v>66</v>
      </c>
      <c r="L142" s="153">
        <f t="shared" si="76"/>
        <v>0.29203539823008851</v>
      </c>
      <c r="M142" s="148" t="s">
        <v>537</v>
      </c>
      <c r="N142" s="154">
        <v>42286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38</v>
      </c>
      <c r="B143" s="146">
        <v>42254</v>
      </c>
      <c r="C143" s="146"/>
      <c r="D143" s="147" t="s">
        <v>612</v>
      </c>
      <c r="E143" s="148" t="s">
        <v>567</v>
      </c>
      <c r="F143" s="149">
        <v>232.5</v>
      </c>
      <c r="G143" s="148"/>
      <c r="H143" s="148">
        <v>312.5</v>
      </c>
      <c r="I143" s="150">
        <v>310</v>
      </c>
      <c r="J143" s="151" t="s">
        <v>569</v>
      </c>
      <c r="K143" s="152">
        <f t="shared" si="75"/>
        <v>80</v>
      </c>
      <c r="L143" s="153">
        <f t="shared" si="76"/>
        <v>0.34408602150537637</v>
      </c>
      <c r="M143" s="148" t="s">
        <v>537</v>
      </c>
      <c r="N143" s="154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39</v>
      </c>
      <c r="B144" s="146">
        <v>42268</v>
      </c>
      <c r="C144" s="146"/>
      <c r="D144" s="147" t="s">
        <v>626</v>
      </c>
      <c r="E144" s="148" t="s">
        <v>567</v>
      </c>
      <c r="F144" s="149">
        <v>196.5</v>
      </c>
      <c r="G144" s="148"/>
      <c r="H144" s="148">
        <v>238</v>
      </c>
      <c r="I144" s="150">
        <v>238</v>
      </c>
      <c r="J144" s="151" t="s">
        <v>625</v>
      </c>
      <c r="K144" s="152">
        <f t="shared" si="75"/>
        <v>41.5</v>
      </c>
      <c r="L144" s="153">
        <f t="shared" si="76"/>
        <v>0.21119592875318066</v>
      </c>
      <c r="M144" s="148" t="s">
        <v>537</v>
      </c>
      <c r="N144" s="154">
        <v>42291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40</v>
      </c>
      <c r="B145" s="146">
        <v>42271</v>
      </c>
      <c r="C145" s="146"/>
      <c r="D145" s="147" t="s">
        <v>566</v>
      </c>
      <c r="E145" s="148" t="s">
        <v>567</v>
      </c>
      <c r="F145" s="149">
        <v>65</v>
      </c>
      <c r="G145" s="148"/>
      <c r="H145" s="148">
        <v>82</v>
      </c>
      <c r="I145" s="150">
        <v>82</v>
      </c>
      <c r="J145" s="151" t="s">
        <v>625</v>
      </c>
      <c r="K145" s="152">
        <f t="shared" si="75"/>
        <v>17</v>
      </c>
      <c r="L145" s="153">
        <f t="shared" si="76"/>
        <v>0.26153846153846155</v>
      </c>
      <c r="M145" s="148" t="s">
        <v>537</v>
      </c>
      <c r="N145" s="154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41</v>
      </c>
      <c r="B146" s="146">
        <v>42291</v>
      </c>
      <c r="C146" s="146"/>
      <c r="D146" s="147" t="s">
        <v>627</v>
      </c>
      <c r="E146" s="148" t="s">
        <v>567</v>
      </c>
      <c r="F146" s="149">
        <v>144</v>
      </c>
      <c r="G146" s="148"/>
      <c r="H146" s="148">
        <v>182.5</v>
      </c>
      <c r="I146" s="150">
        <v>181</v>
      </c>
      <c r="J146" s="151" t="s">
        <v>625</v>
      </c>
      <c r="K146" s="152">
        <f t="shared" si="75"/>
        <v>38.5</v>
      </c>
      <c r="L146" s="153">
        <f t="shared" si="76"/>
        <v>0.2673611111111111</v>
      </c>
      <c r="M146" s="148" t="s">
        <v>537</v>
      </c>
      <c r="N146" s="154">
        <v>42817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42</v>
      </c>
      <c r="B147" s="146">
        <v>42291</v>
      </c>
      <c r="C147" s="146"/>
      <c r="D147" s="147" t="s">
        <v>628</v>
      </c>
      <c r="E147" s="148" t="s">
        <v>567</v>
      </c>
      <c r="F147" s="149">
        <v>264</v>
      </c>
      <c r="G147" s="148"/>
      <c r="H147" s="148">
        <v>311</v>
      </c>
      <c r="I147" s="150">
        <v>311</v>
      </c>
      <c r="J147" s="151" t="s">
        <v>625</v>
      </c>
      <c r="K147" s="152">
        <f t="shared" si="75"/>
        <v>47</v>
      </c>
      <c r="L147" s="153">
        <f t="shared" si="76"/>
        <v>0.17803030303030304</v>
      </c>
      <c r="M147" s="148" t="s">
        <v>537</v>
      </c>
      <c r="N147" s="154">
        <v>42604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43</v>
      </c>
      <c r="B148" s="146">
        <v>42318</v>
      </c>
      <c r="C148" s="146"/>
      <c r="D148" s="147" t="s">
        <v>629</v>
      </c>
      <c r="E148" s="148" t="s">
        <v>539</v>
      </c>
      <c r="F148" s="149">
        <v>549.5</v>
      </c>
      <c r="G148" s="148"/>
      <c r="H148" s="148">
        <v>630</v>
      </c>
      <c r="I148" s="150">
        <v>630</v>
      </c>
      <c r="J148" s="151" t="s">
        <v>625</v>
      </c>
      <c r="K148" s="152">
        <f t="shared" si="75"/>
        <v>80.5</v>
      </c>
      <c r="L148" s="153">
        <f t="shared" si="76"/>
        <v>0.1464968152866242</v>
      </c>
      <c r="M148" s="148" t="s">
        <v>537</v>
      </c>
      <c r="N148" s="154">
        <v>42419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44</v>
      </c>
      <c r="B149" s="146">
        <v>42342</v>
      </c>
      <c r="C149" s="146"/>
      <c r="D149" s="147" t="s">
        <v>630</v>
      </c>
      <c r="E149" s="148" t="s">
        <v>567</v>
      </c>
      <c r="F149" s="149">
        <v>1027.5</v>
      </c>
      <c r="G149" s="148"/>
      <c r="H149" s="148">
        <v>1315</v>
      </c>
      <c r="I149" s="150">
        <v>1250</v>
      </c>
      <c r="J149" s="151" t="s">
        <v>625</v>
      </c>
      <c r="K149" s="152">
        <f t="shared" si="75"/>
        <v>287.5</v>
      </c>
      <c r="L149" s="153">
        <f t="shared" si="76"/>
        <v>0.27980535279805352</v>
      </c>
      <c r="M149" s="148" t="s">
        <v>537</v>
      </c>
      <c r="N149" s="154">
        <v>43244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45</v>
      </c>
      <c r="B150" s="146">
        <v>42367</v>
      </c>
      <c r="C150" s="146"/>
      <c r="D150" s="147" t="s">
        <v>631</v>
      </c>
      <c r="E150" s="148" t="s">
        <v>567</v>
      </c>
      <c r="F150" s="149">
        <v>465</v>
      </c>
      <c r="G150" s="148"/>
      <c r="H150" s="148">
        <v>540</v>
      </c>
      <c r="I150" s="150">
        <v>540</v>
      </c>
      <c r="J150" s="151" t="s">
        <v>625</v>
      </c>
      <c r="K150" s="152">
        <f t="shared" si="75"/>
        <v>75</v>
      </c>
      <c r="L150" s="153">
        <f t="shared" si="76"/>
        <v>0.16129032258064516</v>
      </c>
      <c r="M150" s="148" t="s">
        <v>537</v>
      </c>
      <c r="N150" s="15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46</v>
      </c>
      <c r="B151" s="146">
        <v>42380</v>
      </c>
      <c r="C151" s="146"/>
      <c r="D151" s="147" t="s">
        <v>365</v>
      </c>
      <c r="E151" s="148" t="s">
        <v>539</v>
      </c>
      <c r="F151" s="149">
        <v>81</v>
      </c>
      <c r="G151" s="148"/>
      <c r="H151" s="148">
        <v>110</v>
      </c>
      <c r="I151" s="150">
        <v>110</v>
      </c>
      <c r="J151" s="151" t="s">
        <v>625</v>
      </c>
      <c r="K151" s="152">
        <f t="shared" si="75"/>
        <v>29</v>
      </c>
      <c r="L151" s="153">
        <f t="shared" si="76"/>
        <v>0.35802469135802467</v>
      </c>
      <c r="M151" s="148" t="s">
        <v>537</v>
      </c>
      <c r="N151" s="154">
        <v>42745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47</v>
      </c>
      <c r="B152" s="146">
        <v>42382</v>
      </c>
      <c r="C152" s="146"/>
      <c r="D152" s="147" t="s">
        <v>632</v>
      </c>
      <c r="E152" s="148" t="s">
        <v>539</v>
      </c>
      <c r="F152" s="149">
        <v>417.5</v>
      </c>
      <c r="G152" s="148"/>
      <c r="H152" s="148">
        <v>547</v>
      </c>
      <c r="I152" s="150">
        <v>535</v>
      </c>
      <c r="J152" s="151" t="s">
        <v>625</v>
      </c>
      <c r="K152" s="152">
        <f t="shared" si="75"/>
        <v>129.5</v>
      </c>
      <c r="L152" s="153">
        <f t="shared" si="76"/>
        <v>0.31017964071856285</v>
      </c>
      <c r="M152" s="148" t="s">
        <v>537</v>
      </c>
      <c r="N152" s="154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48</v>
      </c>
      <c r="B153" s="146">
        <v>42408</v>
      </c>
      <c r="C153" s="146"/>
      <c r="D153" s="147" t="s">
        <v>633</v>
      </c>
      <c r="E153" s="148" t="s">
        <v>567</v>
      </c>
      <c r="F153" s="149">
        <v>650</v>
      </c>
      <c r="G153" s="148"/>
      <c r="H153" s="148">
        <v>800</v>
      </c>
      <c r="I153" s="150">
        <v>800</v>
      </c>
      <c r="J153" s="151" t="s">
        <v>625</v>
      </c>
      <c r="K153" s="152">
        <f t="shared" si="75"/>
        <v>150</v>
      </c>
      <c r="L153" s="153">
        <f t="shared" si="76"/>
        <v>0.23076923076923078</v>
      </c>
      <c r="M153" s="148" t="s">
        <v>537</v>
      </c>
      <c r="N153" s="154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49</v>
      </c>
      <c r="B154" s="146">
        <v>42433</v>
      </c>
      <c r="C154" s="146"/>
      <c r="D154" s="147" t="s">
        <v>206</v>
      </c>
      <c r="E154" s="148" t="s">
        <v>567</v>
      </c>
      <c r="F154" s="149">
        <v>437.5</v>
      </c>
      <c r="G154" s="148"/>
      <c r="H154" s="148">
        <v>504.5</v>
      </c>
      <c r="I154" s="150">
        <v>522</v>
      </c>
      <c r="J154" s="151" t="s">
        <v>634</v>
      </c>
      <c r="K154" s="152">
        <f t="shared" si="75"/>
        <v>67</v>
      </c>
      <c r="L154" s="153">
        <f t="shared" si="76"/>
        <v>0.15314285714285714</v>
      </c>
      <c r="M154" s="148" t="s">
        <v>537</v>
      </c>
      <c r="N154" s="154">
        <v>42480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50</v>
      </c>
      <c r="B155" s="146">
        <v>42438</v>
      </c>
      <c r="C155" s="146"/>
      <c r="D155" s="147" t="s">
        <v>635</v>
      </c>
      <c r="E155" s="148" t="s">
        <v>567</v>
      </c>
      <c r="F155" s="149">
        <v>189.5</v>
      </c>
      <c r="G155" s="148"/>
      <c r="H155" s="148">
        <v>218</v>
      </c>
      <c r="I155" s="150">
        <v>218</v>
      </c>
      <c r="J155" s="151" t="s">
        <v>625</v>
      </c>
      <c r="K155" s="152">
        <f t="shared" si="75"/>
        <v>28.5</v>
      </c>
      <c r="L155" s="153">
        <f t="shared" si="76"/>
        <v>0.15039577836411611</v>
      </c>
      <c r="M155" s="148" t="s">
        <v>537</v>
      </c>
      <c r="N155" s="154">
        <v>43034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51</v>
      </c>
      <c r="B156" s="156">
        <v>42471</v>
      </c>
      <c r="C156" s="156"/>
      <c r="D156" s="164" t="s">
        <v>636</v>
      </c>
      <c r="E156" s="159" t="s">
        <v>567</v>
      </c>
      <c r="F156" s="159">
        <v>36.5</v>
      </c>
      <c r="G156" s="160"/>
      <c r="H156" s="160">
        <v>15.85</v>
      </c>
      <c r="I156" s="160">
        <v>60</v>
      </c>
      <c r="J156" s="161" t="s">
        <v>637</v>
      </c>
      <c r="K156" s="162">
        <f t="shared" si="75"/>
        <v>-20.65</v>
      </c>
      <c r="L156" s="163">
        <f t="shared" si="76"/>
        <v>-0.5657534246575342</v>
      </c>
      <c r="M156" s="159" t="s">
        <v>549</v>
      </c>
      <c r="N156" s="167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52</v>
      </c>
      <c r="B157" s="146">
        <v>42472</v>
      </c>
      <c r="C157" s="146"/>
      <c r="D157" s="147" t="s">
        <v>638</v>
      </c>
      <c r="E157" s="148" t="s">
        <v>567</v>
      </c>
      <c r="F157" s="149">
        <v>93</v>
      </c>
      <c r="G157" s="148"/>
      <c r="H157" s="148">
        <v>149</v>
      </c>
      <c r="I157" s="150">
        <v>140</v>
      </c>
      <c r="J157" s="151" t="s">
        <v>639</v>
      </c>
      <c r="K157" s="152">
        <f t="shared" si="75"/>
        <v>56</v>
      </c>
      <c r="L157" s="153">
        <f t="shared" si="76"/>
        <v>0.60215053763440862</v>
      </c>
      <c r="M157" s="148" t="s">
        <v>537</v>
      </c>
      <c r="N157" s="154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53</v>
      </c>
      <c r="B158" s="146">
        <v>42472</v>
      </c>
      <c r="C158" s="146"/>
      <c r="D158" s="147" t="s">
        <v>640</v>
      </c>
      <c r="E158" s="148" t="s">
        <v>567</v>
      </c>
      <c r="F158" s="149">
        <v>130</v>
      </c>
      <c r="G158" s="148"/>
      <c r="H158" s="148">
        <v>150</v>
      </c>
      <c r="I158" s="150" t="s">
        <v>641</v>
      </c>
      <c r="J158" s="151" t="s">
        <v>625</v>
      </c>
      <c r="K158" s="152">
        <f t="shared" si="75"/>
        <v>20</v>
      </c>
      <c r="L158" s="153">
        <f t="shared" si="76"/>
        <v>0.15384615384615385</v>
      </c>
      <c r="M158" s="148" t="s">
        <v>537</v>
      </c>
      <c r="N158" s="154">
        <v>42564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54</v>
      </c>
      <c r="B159" s="146">
        <v>42473</v>
      </c>
      <c r="C159" s="146"/>
      <c r="D159" s="147" t="s">
        <v>642</v>
      </c>
      <c r="E159" s="148" t="s">
        <v>567</v>
      </c>
      <c r="F159" s="149">
        <v>196</v>
      </c>
      <c r="G159" s="148"/>
      <c r="H159" s="148">
        <v>299</v>
      </c>
      <c r="I159" s="150">
        <v>299</v>
      </c>
      <c r="J159" s="151" t="s">
        <v>625</v>
      </c>
      <c r="K159" s="152">
        <v>103</v>
      </c>
      <c r="L159" s="153">
        <v>0.52551020408163296</v>
      </c>
      <c r="M159" s="148" t="s">
        <v>537</v>
      </c>
      <c r="N159" s="154">
        <v>42620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55</v>
      </c>
      <c r="B160" s="146">
        <v>42473</v>
      </c>
      <c r="C160" s="146"/>
      <c r="D160" s="147" t="s">
        <v>643</v>
      </c>
      <c r="E160" s="148" t="s">
        <v>567</v>
      </c>
      <c r="F160" s="149">
        <v>88</v>
      </c>
      <c r="G160" s="148"/>
      <c r="H160" s="148">
        <v>103</v>
      </c>
      <c r="I160" s="150">
        <v>103</v>
      </c>
      <c r="J160" s="151" t="s">
        <v>625</v>
      </c>
      <c r="K160" s="152">
        <v>15</v>
      </c>
      <c r="L160" s="153">
        <v>0.170454545454545</v>
      </c>
      <c r="M160" s="148" t="s">
        <v>537</v>
      </c>
      <c r="N160" s="154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56</v>
      </c>
      <c r="B161" s="146">
        <v>42492</v>
      </c>
      <c r="C161" s="146"/>
      <c r="D161" s="147" t="s">
        <v>644</v>
      </c>
      <c r="E161" s="148" t="s">
        <v>567</v>
      </c>
      <c r="F161" s="149">
        <v>127.5</v>
      </c>
      <c r="G161" s="148"/>
      <c r="H161" s="148">
        <v>148</v>
      </c>
      <c r="I161" s="150" t="s">
        <v>645</v>
      </c>
      <c r="J161" s="151" t="s">
        <v>625</v>
      </c>
      <c r="K161" s="152">
        <f>H161-F161</f>
        <v>20.5</v>
      </c>
      <c r="L161" s="153">
        <f>K161/F161</f>
        <v>0.16078431372549021</v>
      </c>
      <c r="M161" s="148" t="s">
        <v>537</v>
      </c>
      <c r="N161" s="154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57</v>
      </c>
      <c r="B162" s="146">
        <v>42493</v>
      </c>
      <c r="C162" s="146"/>
      <c r="D162" s="147" t="s">
        <v>646</v>
      </c>
      <c r="E162" s="148" t="s">
        <v>567</v>
      </c>
      <c r="F162" s="149">
        <v>675</v>
      </c>
      <c r="G162" s="148"/>
      <c r="H162" s="148">
        <v>815</v>
      </c>
      <c r="I162" s="150" t="s">
        <v>647</v>
      </c>
      <c r="J162" s="151" t="s">
        <v>625</v>
      </c>
      <c r="K162" s="152">
        <f>H162-F162</f>
        <v>140</v>
      </c>
      <c r="L162" s="153">
        <f>K162/F162</f>
        <v>0.2074074074074074</v>
      </c>
      <c r="M162" s="148" t="s">
        <v>537</v>
      </c>
      <c r="N162" s="15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58</v>
      </c>
      <c r="B163" s="156">
        <v>42522</v>
      </c>
      <c r="C163" s="156"/>
      <c r="D163" s="157" t="s">
        <v>648</v>
      </c>
      <c r="E163" s="158" t="s">
        <v>567</v>
      </c>
      <c r="F163" s="159">
        <v>500</v>
      </c>
      <c r="G163" s="159"/>
      <c r="H163" s="160">
        <v>232.5</v>
      </c>
      <c r="I163" s="160" t="s">
        <v>649</v>
      </c>
      <c r="J163" s="161" t="s">
        <v>650</v>
      </c>
      <c r="K163" s="162">
        <f>H163-F163</f>
        <v>-267.5</v>
      </c>
      <c r="L163" s="163">
        <f>K163/F163</f>
        <v>-0.53500000000000003</v>
      </c>
      <c r="M163" s="159" t="s">
        <v>549</v>
      </c>
      <c r="N163" s="156">
        <v>43735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59</v>
      </c>
      <c r="B164" s="146">
        <v>42527</v>
      </c>
      <c r="C164" s="146"/>
      <c r="D164" s="147" t="s">
        <v>495</v>
      </c>
      <c r="E164" s="148" t="s">
        <v>567</v>
      </c>
      <c r="F164" s="149">
        <v>110</v>
      </c>
      <c r="G164" s="148"/>
      <c r="H164" s="148">
        <v>126.5</v>
      </c>
      <c r="I164" s="150">
        <v>125</v>
      </c>
      <c r="J164" s="151" t="s">
        <v>576</v>
      </c>
      <c r="K164" s="152">
        <f>H164-F164</f>
        <v>16.5</v>
      </c>
      <c r="L164" s="153">
        <f>K164/F164</f>
        <v>0.15</v>
      </c>
      <c r="M164" s="148" t="s">
        <v>537</v>
      </c>
      <c r="N164" s="154">
        <v>42552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60</v>
      </c>
      <c r="B165" s="146">
        <v>42538</v>
      </c>
      <c r="C165" s="146"/>
      <c r="D165" s="147" t="s">
        <v>651</v>
      </c>
      <c r="E165" s="148" t="s">
        <v>567</v>
      </c>
      <c r="F165" s="149">
        <v>44</v>
      </c>
      <c r="G165" s="148"/>
      <c r="H165" s="148">
        <v>69.5</v>
      </c>
      <c r="I165" s="150">
        <v>69.5</v>
      </c>
      <c r="J165" s="151" t="s">
        <v>652</v>
      </c>
      <c r="K165" s="152">
        <f>H165-F165</f>
        <v>25.5</v>
      </c>
      <c r="L165" s="153">
        <f>K165/F165</f>
        <v>0.57954545454545459</v>
      </c>
      <c r="M165" s="148" t="s">
        <v>537</v>
      </c>
      <c r="N165" s="154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61</v>
      </c>
      <c r="B166" s="146">
        <v>42549</v>
      </c>
      <c r="C166" s="146"/>
      <c r="D166" s="147" t="s">
        <v>653</v>
      </c>
      <c r="E166" s="148" t="s">
        <v>567</v>
      </c>
      <c r="F166" s="149">
        <v>262.5</v>
      </c>
      <c r="G166" s="148"/>
      <c r="H166" s="148">
        <v>340</v>
      </c>
      <c r="I166" s="150">
        <v>333</v>
      </c>
      <c r="J166" s="151" t="s">
        <v>654</v>
      </c>
      <c r="K166" s="152">
        <v>77.5</v>
      </c>
      <c r="L166" s="153">
        <v>0.29523809523809502</v>
      </c>
      <c r="M166" s="148" t="s">
        <v>537</v>
      </c>
      <c r="N166" s="154">
        <v>43017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62</v>
      </c>
      <c r="B167" s="146">
        <v>42549</v>
      </c>
      <c r="C167" s="146"/>
      <c r="D167" s="147" t="s">
        <v>655</v>
      </c>
      <c r="E167" s="148" t="s">
        <v>567</v>
      </c>
      <c r="F167" s="149">
        <v>840</v>
      </c>
      <c r="G167" s="148"/>
      <c r="H167" s="148">
        <v>1230</v>
      </c>
      <c r="I167" s="150">
        <v>1230</v>
      </c>
      <c r="J167" s="151" t="s">
        <v>625</v>
      </c>
      <c r="K167" s="152">
        <v>390</v>
      </c>
      <c r="L167" s="153">
        <v>0.46428571428571402</v>
      </c>
      <c r="M167" s="148" t="s">
        <v>537</v>
      </c>
      <c r="N167" s="154">
        <v>42649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63</v>
      </c>
      <c r="B168" s="169">
        <v>42556</v>
      </c>
      <c r="C168" s="169"/>
      <c r="D168" s="170" t="s">
        <v>656</v>
      </c>
      <c r="E168" s="171" t="s">
        <v>567</v>
      </c>
      <c r="F168" s="171">
        <v>395</v>
      </c>
      <c r="G168" s="172"/>
      <c r="H168" s="172">
        <f>(468.5+342.5)/2</f>
        <v>405.5</v>
      </c>
      <c r="I168" s="172">
        <v>510</v>
      </c>
      <c r="J168" s="173" t="s">
        <v>657</v>
      </c>
      <c r="K168" s="174">
        <f t="shared" ref="K168:K174" si="77">H168-F168</f>
        <v>10.5</v>
      </c>
      <c r="L168" s="175">
        <f t="shared" ref="L168:L174" si="78">K168/F168</f>
        <v>2.6582278481012658E-2</v>
      </c>
      <c r="M168" s="171" t="s">
        <v>658</v>
      </c>
      <c r="N168" s="169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64</v>
      </c>
      <c r="B169" s="156">
        <v>42584</v>
      </c>
      <c r="C169" s="156"/>
      <c r="D169" s="157" t="s">
        <v>659</v>
      </c>
      <c r="E169" s="158" t="s">
        <v>539</v>
      </c>
      <c r="F169" s="159">
        <f>169.5-12.8</f>
        <v>156.69999999999999</v>
      </c>
      <c r="G169" s="159"/>
      <c r="H169" s="160">
        <v>77</v>
      </c>
      <c r="I169" s="160" t="s">
        <v>660</v>
      </c>
      <c r="J169" s="161" t="s">
        <v>661</v>
      </c>
      <c r="K169" s="162">
        <f t="shared" si="77"/>
        <v>-79.699999999999989</v>
      </c>
      <c r="L169" s="163">
        <f t="shared" si="78"/>
        <v>-0.50861518825781749</v>
      </c>
      <c r="M169" s="159" t="s">
        <v>549</v>
      </c>
      <c r="N169" s="156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65</v>
      </c>
      <c r="B170" s="156">
        <v>42586</v>
      </c>
      <c r="C170" s="156"/>
      <c r="D170" s="157" t="s">
        <v>662</v>
      </c>
      <c r="E170" s="158" t="s">
        <v>567</v>
      </c>
      <c r="F170" s="159">
        <v>400</v>
      </c>
      <c r="G170" s="159"/>
      <c r="H170" s="160">
        <v>305</v>
      </c>
      <c r="I170" s="160">
        <v>475</v>
      </c>
      <c r="J170" s="161" t="s">
        <v>663</v>
      </c>
      <c r="K170" s="162">
        <f t="shared" si="77"/>
        <v>-95</v>
      </c>
      <c r="L170" s="163">
        <f t="shared" si="78"/>
        <v>-0.23749999999999999</v>
      </c>
      <c r="M170" s="159" t="s">
        <v>549</v>
      </c>
      <c r="N170" s="156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66</v>
      </c>
      <c r="B171" s="146">
        <v>42593</v>
      </c>
      <c r="C171" s="146"/>
      <c r="D171" s="147" t="s">
        <v>664</v>
      </c>
      <c r="E171" s="148" t="s">
        <v>567</v>
      </c>
      <c r="F171" s="149">
        <v>86.5</v>
      </c>
      <c r="G171" s="148"/>
      <c r="H171" s="148">
        <v>130</v>
      </c>
      <c r="I171" s="150">
        <v>130</v>
      </c>
      <c r="J171" s="151" t="s">
        <v>665</v>
      </c>
      <c r="K171" s="152">
        <f t="shared" si="77"/>
        <v>43.5</v>
      </c>
      <c r="L171" s="153">
        <f t="shared" si="78"/>
        <v>0.50289017341040465</v>
      </c>
      <c r="M171" s="148" t="s">
        <v>537</v>
      </c>
      <c r="N171" s="154">
        <v>43091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67</v>
      </c>
      <c r="B172" s="156">
        <v>42600</v>
      </c>
      <c r="C172" s="156"/>
      <c r="D172" s="157" t="s">
        <v>109</v>
      </c>
      <c r="E172" s="158" t="s">
        <v>567</v>
      </c>
      <c r="F172" s="159">
        <v>133.5</v>
      </c>
      <c r="G172" s="159"/>
      <c r="H172" s="160">
        <v>126.5</v>
      </c>
      <c r="I172" s="160">
        <v>178</v>
      </c>
      <c r="J172" s="161" t="s">
        <v>666</v>
      </c>
      <c r="K172" s="162">
        <f t="shared" si="77"/>
        <v>-7</v>
      </c>
      <c r="L172" s="163">
        <f t="shared" si="78"/>
        <v>-5.2434456928838954E-2</v>
      </c>
      <c r="M172" s="159" t="s">
        <v>549</v>
      </c>
      <c r="N172" s="156">
        <v>42615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68</v>
      </c>
      <c r="B173" s="146">
        <v>42613</v>
      </c>
      <c r="C173" s="146"/>
      <c r="D173" s="147" t="s">
        <v>667</v>
      </c>
      <c r="E173" s="148" t="s">
        <v>567</v>
      </c>
      <c r="F173" s="149">
        <v>560</v>
      </c>
      <c r="G173" s="148"/>
      <c r="H173" s="148">
        <v>725</v>
      </c>
      <c r="I173" s="150">
        <v>725</v>
      </c>
      <c r="J173" s="151" t="s">
        <v>569</v>
      </c>
      <c r="K173" s="152">
        <f t="shared" si="77"/>
        <v>165</v>
      </c>
      <c r="L173" s="153">
        <f t="shared" si="78"/>
        <v>0.29464285714285715</v>
      </c>
      <c r="M173" s="148" t="s">
        <v>537</v>
      </c>
      <c r="N173" s="154">
        <v>42456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69</v>
      </c>
      <c r="B174" s="146">
        <v>42614</v>
      </c>
      <c r="C174" s="146"/>
      <c r="D174" s="147" t="s">
        <v>668</v>
      </c>
      <c r="E174" s="148" t="s">
        <v>567</v>
      </c>
      <c r="F174" s="149">
        <v>160.5</v>
      </c>
      <c r="G174" s="148"/>
      <c r="H174" s="148">
        <v>210</v>
      </c>
      <c r="I174" s="150">
        <v>210</v>
      </c>
      <c r="J174" s="151" t="s">
        <v>569</v>
      </c>
      <c r="K174" s="152">
        <f t="shared" si="77"/>
        <v>49.5</v>
      </c>
      <c r="L174" s="153">
        <f t="shared" si="78"/>
        <v>0.30841121495327101</v>
      </c>
      <c r="M174" s="148" t="s">
        <v>537</v>
      </c>
      <c r="N174" s="154">
        <v>42871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70</v>
      </c>
      <c r="B175" s="146">
        <v>42646</v>
      </c>
      <c r="C175" s="146"/>
      <c r="D175" s="147" t="s">
        <v>378</v>
      </c>
      <c r="E175" s="148" t="s">
        <v>567</v>
      </c>
      <c r="F175" s="149">
        <v>430</v>
      </c>
      <c r="G175" s="148"/>
      <c r="H175" s="148">
        <v>596</v>
      </c>
      <c r="I175" s="150">
        <v>575</v>
      </c>
      <c r="J175" s="151" t="s">
        <v>669</v>
      </c>
      <c r="K175" s="152">
        <v>166</v>
      </c>
      <c r="L175" s="153">
        <v>0.38604651162790699</v>
      </c>
      <c r="M175" s="148" t="s">
        <v>537</v>
      </c>
      <c r="N175" s="154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71</v>
      </c>
      <c r="B176" s="146">
        <v>42657</v>
      </c>
      <c r="C176" s="146"/>
      <c r="D176" s="147" t="s">
        <v>670</v>
      </c>
      <c r="E176" s="148" t="s">
        <v>567</v>
      </c>
      <c r="F176" s="149">
        <v>280</v>
      </c>
      <c r="G176" s="148"/>
      <c r="H176" s="148">
        <v>345</v>
      </c>
      <c r="I176" s="150">
        <v>345</v>
      </c>
      <c r="J176" s="151" t="s">
        <v>569</v>
      </c>
      <c r="K176" s="152">
        <f t="shared" ref="K176:K181" si="79">H176-F176</f>
        <v>65</v>
      </c>
      <c r="L176" s="153">
        <f>K176/F176</f>
        <v>0.23214285714285715</v>
      </c>
      <c r="M176" s="148" t="s">
        <v>537</v>
      </c>
      <c r="N176" s="154">
        <v>42814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72</v>
      </c>
      <c r="B177" s="146">
        <v>42657</v>
      </c>
      <c r="C177" s="146"/>
      <c r="D177" s="147" t="s">
        <v>671</v>
      </c>
      <c r="E177" s="148" t="s">
        <v>567</v>
      </c>
      <c r="F177" s="149">
        <v>245</v>
      </c>
      <c r="G177" s="148"/>
      <c r="H177" s="148">
        <v>325.5</v>
      </c>
      <c r="I177" s="150">
        <v>330</v>
      </c>
      <c r="J177" s="151" t="s">
        <v>672</v>
      </c>
      <c r="K177" s="152">
        <f t="shared" si="79"/>
        <v>80.5</v>
      </c>
      <c r="L177" s="153">
        <f>K177/F177</f>
        <v>0.32857142857142857</v>
      </c>
      <c r="M177" s="148" t="s">
        <v>537</v>
      </c>
      <c r="N177" s="154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73</v>
      </c>
      <c r="B178" s="146">
        <v>42660</v>
      </c>
      <c r="C178" s="146"/>
      <c r="D178" s="147" t="s">
        <v>334</v>
      </c>
      <c r="E178" s="148" t="s">
        <v>567</v>
      </c>
      <c r="F178" s="149">
        <v>125</v>
      </c>
      <c r="G178" s="148"/>
      <c r="H178" s="148">
        <v>160</v>
      </c>
      <c r="I178" s="150">
        <v>160</v>
      </c>
      <c r="J178" s="151" t="s">
        <v>625</v>
      </c>
      <c r="K178" s="152">
        <f t="shared" si="79"/>
        <v>35</v>
      </c>
      <c r="L178" s="153">
        <v>0.28000000000000003</v>
      </c>
      <c r="M178" s="148" t="s">
        <v>537</v>
      </c>
      <c r="N178" s="154">
        <v>42803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74</v>
      </c>
      <c r="B179" s="146">
        <v>42660</v>
      </c>
      <c r="C179" s="146"/>
      <c r="D179" s="147" t="s">
        <v>434</v>
      </c>
      <c r="E179" s="148" t="s">
        <v>567</v>
      </c>
      <c r="F179" s="149">
        <v>114</v>
      </c>
      <c r="G179" s="148"/>
      <c r="H179" s="148">
        <v>145</v>
      </c>
      <c r="I179" s="150">
        <v>145</v>
      </c>
      <c r="J179" s="151" t="s">
        <v>625</v>
      </c>
      <c r="K179" s="152">
        <f t="shared" si="79"/>
        <v>31</v>
      </c>
      <c r="L179" s="153">
        <f>K179/F179</f>
        <v>0.27192982456140352</v>
      </c>
      <c r="M179" s="148" t="s">
        <v>537</v>
      </c>
      <c r="N179" s="154">
        <v>42859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75</v>
      </c>
      <c r="B180" s="146">
        <v>42660</v>
      </c>
      <c r="C180" s="146"/>
      <c r="D180" s="147" t="s">
        <v>673</v>
      </c>
      <c r="E180" s="148" t="s">
        <v>567</v>
      </c>
      <c r="F180" s="149">
        <v>212</v>
      </c>
      <c r="G180" s="148"/>
      <c r="H180" s="148">
        <v>280</v>
      </c>
      <c r="I180" s="150">
        <v>276</v>
      </c>
      <c r="J180" s="151" t="s">
        <v>674</v>
      </c>
      <c r="K180" s="152">
        <f t="shared" si="79"/>
        <v>68</v>
      </c>
      <c r="L180" s="153">
        <f>K180/F180</f>
        <v>0.32075471698113206</v>
      </c>
      <c r="M180" s="148" t="s">
        <v>537</v>
      </c>
      <c r="N180" s="154">
        <v>42858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76</v>
      </c>
      <c r="B181" s="146">
        <v>42678</v>
      </c>
      <c r="C181" s="146"/>
      <c r="D181" s="147" t="s">
        <v>425</v>
      </c>
      <c r="E181" s="148" t="s">
        <v>567</v>
      </c>
      <c r="F181" s="149">
        <v>155</v>
      </c>
      <c r="G181" s="148"/>
      <c r="H181" s="148">
        <v>210</v>
      </c>
      <c r="I181" s="150">
        <v>210</v>
      </c>
      <c r="J181" s="151" t="s">
        <v>675</v>
      </c>
      <c r="K181" s="152">
        <f t="shared" si="79"/>
        <v>55</v>
      </c>
      <c r="L181" s="153">
        <f>K181/F181</f>
        <v>0.35483870967741937</v>
      </c>
      <c r="M181" s="148" t="s">
        <v>537</v>
      </c>
      <c r="N181" s="154">
        <v>42944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77</v>
      </c>
      <c r="B182" s="156">
        <v>42710</v>
      </c>
      <c r="C182" s="156"/>
      <c r="D182" s="157" t="s">
        <v>676</v>
      </c>
      <c r="E182" s="158" t="s">
        <v>567</v>
      </c>
      <c r="F182" s="159">
        <v>150.5</v>
      </c>
      <c r="G182" s="159"/>
      <c r="H182" s="160">
        <v>72.5</v>
      </c>
      <c r="I182" s="160">
        <v>174</v>
      </c>
      <c r="J182" s="161" t="s">
        <v>677</v>
      </c>
      <c r="K182" s="162">
        <v>-78</v>
      </c>
      <c r="L182" s="163">
        <v>-0.51827242524916906</v>
      </c>
      <c r="M182" s="159" t="s">
        <v>549</v>
      </c>
      <c r="N182" s="15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78</v>
      </c>
      <c r="B183" s="146">
        <v>42712</v>
      </c>
      <c r="C183" s="146"/>
      <c r="D183" s="147" t="s">
        <v>678</v>
      </c>
      <c r="E183" s="148" t="s">
        <v>567</v>
      </c>
      <c r="F183" s="149">
        <v>380</v>
      </c>
      <c r="G183" s="148"/>
      <c r="H183" s="148">
        <v>478</v>
      </c>
      <c r="I183" s="150">
        <v>468</v>
      </c>
      <c r="J183" s="151" t="s">
        <v>625</v>
      </c>
      <c r="K183" s="152">
        <f>H183-F183</f>
        <v>98</v>
      </c>
      <c r="L183" s="153">
        <f>K183/F183</f>
        <v>0.25789473684210529</v>
      </c>
      <c r="M183" s="148" t="s">
        <v>537</v>
      </c>
      <c r="N183" s="154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79</v>
      </c>
      <c r="B184" s="146">
        <v>42734</v>
      </c>
      <c r="C184" s="146"/>
      <c r="D184" s="147" t="s">
        <v>108</v>
      </c>
      <c r="E184" s="148" t="s">
        <v>567</v>
      </c>
      <c r="F184" s="149">
        <v>305</v>
      </c>
      <c r="G184" s="148"/>
      <c r="H184" s="148">
        <v>375</v>
      </c>
      <c r="I184" s="150">
        <v>375</v>
      </c>
      <c r="J184" s="151" t="s">
        <v>625</v>
      </c>
      <c r="K184" s="152">
        <f>H184-F184</f>
        <v>70</v>
      </c>
      <c r="L184" s="153">
        <f>K184/F184</f>
        <v>0.22950819672131148</v>
      </c>
      <c r="M184" s="148" t="s">
        <v>537</v>
      </c>
      <c r="N184" s="154">
        <v>42768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80</v>
      </c>
      <c r="B185" s="146">
        <v>42739</v>
      </c>
      <c r="C185" s="146"/>
      <c r="D185" s="147" t="s">
        <v>94</v>
      </c>
      <c r="E185" s="148" t="s">
        <v>567</v>
      </c>
      <c r="F185" s="149">
        <v>99.5</v>
      </c>
      <c r="G185" s="148"/>
      <c r="H185" s="148">
        <v>158</v>
      </c>
      <c r="I185" s="150">
        <v>158</v>
      </c>
      <c r="J185" s="151" t="s">
        <v>625</v>
      </c>
      <c r="K185" s="152">
        <f>H185-F185</f>
        <v>58.5</v>
      </c>
      <c r="L185" s="153">
        <f>K185/F185</f>
        <v>0.5879396984924623</v>
      </c>
      <c r="M185" s="148" t="s">
        <v>537</v>
      </c>
      <c r="N185" s="15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81</v>
      </c>
      <c r="B186" s="146">
        <v>42739</v>
      </c>
      <c r="C186" s="146"/>
      <c r="D186" s="147" t="s">
        <v>94</v>
      </c>
      <c r="E186" s="148" t="s">
        <v>567</v>
      </c>
      <c r="F186" s="149">
        <v>99.5</v>
      </c>
      <c r="G186" s="148"/>
      <c r="H186" s="148">
        <v>158</v>
      </c>
      <c r="I186" s="150">
        <v>158</v>
      </c>
      <c r="J186" s="151" t="s">
        <v>625</v>
      </c>
      <c r="K186" s="152">
        <v>58.5</v>
      </c>
      <c r="L186" s="153">
        <v>0.58793969849246197</v>
      </c>
      <c r="M186" s="148" t="s">
        <v>537</v>
      </c>
      <c r="N186" s="154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82</v>
      </c>
      <c r="B187" s="146">
        <v>42786</v>
      </c>
      <c r="C187" s="146"/>
      <c r="D187" s="147" t="s">
        <v>182</v>
      </c>
      <c r="E187" s="148" t="s">
        <v>567</v>
      </c>
      <c r="F187" s="149">
        <v>140.5</v>
      </c>
      <c r="G187" s="148"/>
      <c r="H187" s="148">
        <v>220</v>
      </c>
      <c r="I187" s="150">
        <v>220</v>
      </c>
      <c r="J187" s="151" t="s">
        <v>625</v>
      </c>
      <c r="K187" s="152">
        <f>H187-F187</f>
        <v>79.5</v>
      </c>
      <c r="L187" s="153">
        <f>K187/F187</f>
        <v>0.5658362989323843</v>
      </c>
      <c r="M187" s="148" t="s">
        <v>537</v>
      </c>
      <c r="N187" s="154">
        <v>42864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83</v>
      </c>
      <c r="B188" s="146">
        <v>42786</v>
      </c>
      <c r="C188" s="146"/>
      <c r="D188" s="147" t="s">
        <v>679</v>
      </c>
      <c r="E188" s="148" t="s">
        <v>567</v>
      </c>
      <c r="F188" s="149">
        <v>202.5</v>
      </c>
      <c r="G188" s="148"/>
      <c r="H188" s="148">
        <v>234</v>
      </c>
      <c r="I188" s="150">
        <v>234</v>
      </c>
      <c r="J188" s="151" t="s">
        <v>625</v>
      </c>
      <c r="K188" s="152">
        <v>31.5</v>
      </c>
      <c r="L188" s="153">
        <v>0.155555555555556</v>
      </c>
      <c r="M188" s="148" t="s">
        <v>537</v>
      </c>
      <c r="N188" s="154">
        <v>42836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84</v>
      </c>
      <c r="B189" s="146">
        <v>42818</v>
      </c>
      <c r="C189" s="146"/>
      <c r="D189" s="147" t="s">
        <v>680</v>
      </c>
      <c r="E189" s="148" t="s">
        <v>567</v>
      </c>
      <c r="F189" s="149">
        <v>300.5</v>
      </c>
      <c r="G189" s="148"/>
      <c r="H189" s="148">
        <v>417.5</v>
      </c>
      <c r="I189" s="150">
        <v>420</v>
      </c>
      <c r="J189" s="151" t="s">
        <v>681</v>
      </c>
      <c r="K189" s="152">
        <f>H189-F189</f>
        <v>117</v>
      </c>
      <c r="L189" s="153">
        <f>K189/F189</f>
        <v>0.38935108153078202</v>
      </c>
      <c r="M189" s="148" t="s">
        <v>537</v>
      </c>
      <c r="N189" s="154">
        <v>43070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85</v>
      </c>
      <c r="B190" s="146">
        <v>42818</v>
      </c>
      <c r="C190" s="146"/>
      <c r="D190" s="147" t="s">
        <v>655</v>
      </c>
      <c r="E190" s="148" t="s">
        <v>567</v>
      </c>
      <c r="F190" s="149">
        <v>850</v>
      </c>
      <c r="G190" s="148"/>
      <c r="H190" s="148">
        <v>1042.5</v>
      </c>
      <c r="I190" s="150">
        <v>1023</v>
      </c>
      <c r="J190" s="151" t="s">
        <v>682</v>
      </c>
      <c r="K190" s="152">
        <v>192.5</v>
      </c>
      <c r="L190" s="153">
        <v>0.22647058823529401</v>
      </c>
      <c r="M190" s="148" t="s">
        <v>537</v>
      </c>
      <c r="N190" s="154">
        <v>42830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86</v>
      </c>
      <c r="B191" s="146">
        <v>42830</v>
      </c>
      <c r="C191" s="146"/>
      <c r="D191" s="147" t="s">
        <v>453</v>
      </c>
      <c r="E191" s="148" t="s">
        <v>567</v>
      </c>
      <c r="F191" s="149">
        <v>785</v>
      </c>
      <c r="G191" s="148"/>
      <c r="H191" s="148">
        <v>930</v>
      </c>
      <c r="I191" s="150">
        <v>920</v>
      </c>
      <c r="J191" s="151" t="s">
        <v>683</v>
      </c>
      <c r="K191" s="152">
        <f>H191-F191</f>
        <v>145</v>
      </c>
      <c r="L191" s="153">
        <f>K191/F191</f>
        <v>0.18471337579617833</v>
      </c>
      <c r="M191" s="148" t="s">
        <v>537</v>
      </c>
      <c r="N191" s="154">
        <v>42976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87</v>
      </c>
      <c r="B192" s="156">
        <v>42831</v>
      </c>
      <c r="C192" s="156"/>
      <c r="D192" s="157" t="s">
        <v>684</v>
      </c>
      <c r="E192" s="158" t="s">
        <v>567</v>
      </c>
      <c r="F192" s="159">
        <v>40</v>
      </c>
      <c r="G192" s="159"/>
      <c r="H192" s="160">
        <v>13.1</v>
      </c>
      <c r="I192" s="160">
        <v>60</v>
      </c>
      <c r="J192" s="161" t="s">
        <v>685</v>
      </c>
      <c r="K192" s="162">
        <v>-26.9</v>
      </c>
      <c r="L192" s="163">
        <v>-0.67249999999999999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88</v>
      </c>
      <c r="B193" s="146">
        <v>42837</v>
      </c>
      <c r="C193" s="146"/>
      <c r="D193" s="147" t="s">
        <v>93</v>
      </c>
      <c r="E193" s="148" t="s">
        <v>567</v>
      </c>
      <c r="F193" s="149">
        <v>289.5</v>
      </c>
      <c r="G193" s="148"/>
      <c r="H193" s="148">
        <v>354</v>
      </c>
      <c r="I193" s="150">
        <v>360</v>
      </c>
      <c r="J193" s="151" t="s">
        <v>686</v>
      </c>
      <c r="K193" s="152">
        <f t="shared" ref="K193:K201" si="80">H193-F193</f>
        <v>64.5</v>
      </c>
      <c r="L193" s="153">
        <f t="shared" ref="L193:L201" si="81">K193/F193</f>
        <v>0.22279792746113988</v>
      </c>
      <c r="M193" s="148" t="s">
        <v>537</v>
      </c>
      <c r="N193" s="15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89</v>
      </c>
      <c r="B194" s="146">
        <v>42845</v>
      </c>
      <c r="C194" s="146"/>
      <c r="D194" s="147" t="s">
        <v>401</v>
      </c>
      <c r="E194" s="148" t="s">
        <v>567</v>
      </c>
      <c r="F194" s="149">
        <v>700</v>
      </c>
      <c r="G194" s="148"/>
      <c r="H194" s="148">
        <v>840</v>
      </c>
      <c r="I194" s="150">
        <v>840</v>
      </c>
      <c r="J194" s="151" t="s">
        <v>687</v>
      </c>
      <c r="K194" s="152">
        <f t="shared" si="80"/>
        <v>140</v>
      </c>
      <c r="L194" s="153">
        <f t="shared" si="81"/>
        <v>0.2</v>
      </c>
      <c r="M194" s="148" t="s">
        <v>537</v>
      </c>
      <c r="N194" s="154">
        <v>42893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90</v>
      </c>
      <c r="B195" s="146">
        <v>42887</v>
      </c>
      <c r="C195" s="146"/>
      <c r="D195" s="147" t="s">
        <v>688</v>
      </c>
      <c r="E195" s="148" t="s">
        <v>567</v>
      </c>
      <c r="F195" s="149">
        <v>130</v>
      </c>
      <c r="G195" s="148"/>
      <c r="H195" s="148">
        <v>144.25</v>
      </c>
      <c r="I195" s="150">
        <v>170</v>
      </c>
      <c r="J195" s="151" t="s">
        <v>689</v>
      </c>
      <c r="K195" s="152">
        <f t="shared" si="80"/>
        <v>14.25</v>
      </c>
      <c r="L195" s="153">
        <f t="shared" si="81"/>
        <v>0.10961538461538461</v>
      </c>
      <c r="M195" s="148" t="s">
        <v>537</v>
      </c>
      <c r="N195" s="154">
        <v>43675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91</v>
      </c>
      <c r="B196" s="146">
        <v>42901</v>
      </c>
      <c r="C196" s="146"/>
      <c r="D196" s="147" t="s">
        <v>690</v>
      </c>
      <c r="E196" s="148" t="s">
        <v>567</v>
      </c>
      <c r="F196" s="149">
        <v>214.5</v>
      </c>
      <c r="G196" s="148"/>
      <c r="H196" s="148">
        <v>262</v>
      </c>
      <c r="I196" s="150">
        <v>262</v>
      </c>
      <c r="J196" s="151" t="s">
        <v>691</v>
      </c>
      <c r="K196" s="152">
        <f t="shared" si="80"/>
        <v>47.5</v>
      </c>
      <c r="L196" s="153">
        <f t="shared" si="81"/>
        <v>0.22144522144522144</v>
      </c>
      <c r="M196" s="148" t="s">
        <v>537</v>
      </c>
      <c r="N196" s="154">
        <v>42977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92</v>
      </c>
      <c r="B197" s="177">
        <v>42933</v>
      </c>
      <c r="C197" s="177"/>
      <c r="D197" s="178" t="s">
        <v>692</v>
      </c>
      <c r="E197" s="179" t="s">
        <v>567</v>
      </c>
      <c r="F197" s="180">
        <v>370</v>
      </c>
      <c r="G197" s="179"/>
      <c r="H197" s="179">
        <v>447.5</v>
      </c>
      <c r="I197" s="181">
        <v>450</v>
      </c>
      <c r="J197" s="182" t="s">
        <v>625</v>
      </c>
      <c r="K197" s="152">
        <f t="shared" si="80"/>
        <v>77.5</v>
      </c>
      <c r="L197" s="183">
        <f t="shared" si="81"/>
        <v>0.20945945945945946</v>
      </c>
      <c r="M197" s="179" t="s">
        <v>537</v>
      </c>
      <c r="N197" s="184">
        <v>43035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93</v>
      </c>
      <c r="B198" s="177">
        <v>42943</v>
      </c>
      <c r="C198" s="177"/>
      <c r="D198" s="178" t="s">
        <v>180</v>
      </c>
      <c r="E198" s="179" t="s">
        <v>567</v>
      </c>
      <c r="F198" s="180">
        <v>657.5</v>
      </c>
      <c r="G198" s="179"/>
      <c r="H198" s="179">
        <v>825</v>
      </c>
      <c r="I198" s="181">
        <v>820</v>
      </c>
      <c r="J198" s="182" t="s">
        <v>625</v>
      </c>
      <c r="K198" s="152">
        <f t="shared" si="80"/>
        <v>167.5</v>
      </c>
      <c r="L198" s="183">
        <f t="shared" si="81"/>
        <v>0.25475285171102663</v>
      </c>
      <c r="M198" s="179" t="s">
        <v>537</v>
      </c>
      <c r="N198" s="184">
        <v>43090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94</v>
      </c>
      <c r="B199" s="146">
        <v>42964</v>
      </c>
      <c r="C199" s="146"/>
      <c r="D199" s="147" t="s">
        <v>347</v>
      </c>
      <c r="E199" s="148" t="s">
        <v>567</v>
      </c>
      <c r="F199" s="149">
        <v>605</v>
      </c>
      <c r="G199" s="148"/>
      <c r="H199" s="148">
        <v>750</v>
      </c>
      <c r="I199" s="150">
        <v>750</v>
      </c>
      <c r="J199" s="151" t="s">
        <v>683</v>
      </c>
      <c r="K199" s="152">
        <f t="shared" si="80"/>
        <v>145</v>
      </c>
      <c r="L199" s="153">
        <f t="shared" si="81"/>
        <v>0.23966942148760331</v>
      </c>
      <c r="M199" s="148" t="s">
        <v>537</v>
      </c>
      <c r="N199" s="154">
        <v>43027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95</v>
      </c>
      <c r="B200" s="156">
        <v>42979</v>
      </c>
      <c r="C200" s="156"/>
      <c r="D200" s="164" t="s">
        <v>693</v>
      </c>
      <c r="E200" s="159" t="s">
        <v>567</v>
      </c>
      <c r="F200" s="159">
        <v>255</v>
      </c>
      <c r="G200" s="160"/>
      <c r="H200" s="160">
        <v>217.25</v>
      </c>
      <c r="I200" s="160">
        <v>320</v>
      </c>
      <c r="J200" s="161" t="s">
        <v>694</v>
      </c>
      <c r="K200" s="162">
        <f t="shared" si="80"/>
        <v>-37.75</v>
      </c>
      <c r="L200" s="165">
        <f t="shared" si="81"/>
        <v>-0.14803921568627451</v>
      </c>
      <c r="M200" s="159" t="s">
        <v>549</v>
      </c>
      <c r="N200" s="156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96</v>
      </c>
      <c r="B201" s="146">
        <v>42997</v>
      </c>
      <c r="C201" s="146"/>
      <c r="D201" s="147" t="s">
        <v>695</v>
      </c>
      <c r="E201" s="148" t="s">
        <v>567</v>
      </c>
      <c r="F201" s="149">
        <v>215</v>
      </c>
      <c r="G201" s="148"/>
      <c r="H201" s="148">
        <v>258</v>
      </c>
      <c r="I201" s="150">
        <v>258</v>
      </c>
      <c r="J201" s="151" t="s">
        <v>625</v>
      </c>
      <c r="K201" s="152">
        <f t="shared" si="80"/>
        <v>43</v>
      </c>
      <c r="L201" s="153">
        <f t="shared" si="81"/>
        <v>0.2</v>
      </c>
      <c r="M201" s="148" t="s">
        <v>537</v>
      </c>
      <c r="N201" s="15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97</v>
      </c>
      <c r="B202" s="146">
        <v>42997</v>
      </c>
      <c r="C202" s="146"/>
      <c r="D202" s="147" t="s">
        <v>695</v>
      </c>
      <c r="E202" s="148" t="s">
        <v>567</v>
      </c>
      <c r="F202" s="149">
        <v>215</v>
      </c>
      <c r="G202" s="148"/>
      <c r="H202" s="148">
        <v>258</v>
      </c>
      <c r="I202" s="150">
        <v>258</v>
      </c>
      <c r="J202" s="182" t="s">
        <v>625</v>
      </c>
      <c r="K202" s="152">
        <v>43</v>
      </c>
      <c r="L202" s="153">
        <v>0.2</v>
      </c>
      <c r="M202" s="148" t="s">
        <v>537</v>
      </c>
      <c r="N202" s="15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98</v>
      </c>
      <c r="B203" s="177">
        <v>42998</v>
      </c>
      <c r="C203" s="177"/>
      <c r="D203" s="178" t="s">
        <v>696</v>
      </c>
      <c r="E203" s="179" t="s">
        <v>567</v>
      </c>
      <c r="F203" s="149">
        <v>75</v>
      </c>
      <c r="G203" s="179"/>
      <c r="H203" s="179">
        <v>90</v>
      </c>
      <c r="I203" s="181">
        <v>90</v>
      </c>
      <c r="J203" s="151" t="s">
        <v>697</v>
      </c>
      <c r="K203" s="152">
        <f t="shared" ref="K203:K208" si="82">H203-F203</f>
        <v>15</v>
      </c>
      <c r="L203" s="153">
        <f t="shared" ref="L203:L208" si="83">K203/F203</f>
        <v>0.2</v>
      </c>
      <c r="M203" s="148" t="s">
        <v>537</v>
      </c>
      <c r="N203" s="154">
        <v>43019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99</v>
      </c>
      <c r="B204" s="177">
        <v>43011</v>
      </c>
      <c r="C204" s="177"/>
      <c r="D204" s="178" t="s">
        <v>551</v>
      </c>
      <c r="E204" s="179" t="s">
        <v>567</v>
      </c>
      <c r="F204" s="180">
        <v>315</v>
      </c>
      <c r="G204" s="179"/>
      <c r="H204" s="179">
        <v>392</v>
      </c>
      <c r="I204" s="181">
        <v>384</v>
      </c>
      <c r="J204" s="182" t="s">
        <v>698</v>
      </c>
      <c r="K204" s="152">
        <f t="shared" si="82"/>
        <v>77</v>
      </c>
      <c r="L204" s="183">
        <f t="shared" si="83"/>
        <v>0.24444444444444444</v>
      </c>
      <c r="M204" s="179" t="s">
        <v>537</v>
      </c>
      <c r="N204" s="184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100</v>
      </c>
      <c r="B205" s="177">
        <v>43013</v>
      </c>
      <c r="C205" s="177"/>
      <c r="D205" s="178" t="s">
        <v>429</v>
      </c>
      <c r="E205" s="179" t="s">
        <v>567</v>
      </c>
      <c r="F205" s="180">
        <v>145</v>
      </c>
      <c r="G205" s="179"/>
      <c r="H205" s="179">
        <v>179</v>
      </c>
      <c r="I205" s="181">
        <v>180</v>
      </c>
      <c r="J205" s="182" t="s">
        <v>699</v>
      </c>
      <c r="K205" s="152">
        <f t="shared" si="82"/>
        <v>34</v>
      </c>
      <c r="L205" s="183">
        <f t="shared" si="83"/>
        <v>0.23448275862068965</v>
      </c>
      <c r="M205" s="179" t="s">
        <v>537</v>
      </c>
      <c r="N205" s="184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101</v>
      </c>
      <c r="B206" s="177">
        <v>43014</v>
      </c>
      <c r="C206" s="177"/>
      <c r="D206" s="178" t="s">
        <v>324</v>
      </c>
      <c r="E206" s="179" t="s">
        <v>567</v>
      </c>
      <c r="F206" s="180">
        <v>256</v>
      </c>
      <c r="G206" s="179"/>
      <c r="H206" s="179">
        <v>323</v>
      </c>
      <c r="I206" s="181">
        <v>320</v>
      </c>
      <c r="J206" s="182" t="s">
        <v>625</v>
      </c>
      <c r="K206" s="152">
        <f t="shared" si="82"/>
        <v>67</v>
      </c>
      <c r="L206" s="183">
        <f t="shared" si="83"/>
        <v>0.26171875</v>
      </c>
      <c r="M206" s="179" t="s">
        <v>537</v>
      </c>
      <c r="N206" s="184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102</v>
      </c>
      <c r="B207" s="177">
        <v>43017</v>
      </c>
      <c r="C207" s="177"/>
      <c r="D207" s="178" t="s">
        <v>339</v>
      </c>
      <c r="E207" s="179" t="s">
        <v>567</v>
      </c>
      <c r="F207" s="180">
        <v>137.5</v>
      </c>
      <c r="G207" s="179"/>
      <c r="H207" s="179">
        <v>184</v>
      </c>
      <c r="I207" s="181">
        <v>183</v>
      </c>
      <c r="J207" s="182" t="s">
        <v>700</v>
      </c>
      <c r="K207" s="152">
        <f t="shared" si="82"/>
        <v>46.5</v>
      </c>
      <c r="L207" s="183">
        <f t="shared" si="83"/>
        <v>0.33818181818181819</v>
      </c>
      <c r="M207" s="179" t="s">
        <v>537</v>
      </c>
      <c r="N207" s="184">
        <v>43108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103</v>
      </c>
      <c r="B208" s="177">
        <v>43018</v>
      </c>
      <c r="C208" s="177"/>
      <c r="D208" s="178" t="s">
        <v>701</v>
      </c>
      <c r="E208" s="179" t="s">
        <v>567</v>
      </c>
      <c r="F208" s="180">
        <v>125.5</v>
      </c>
      <c r="G208" s="179"/>
      <c r="H208" s="179">
        <v>158</v>
      </c>
      <c r="I208" s="181">
        <v>155</v>
      </c>
      <c r="J208" s="182" t="s">
        <v>702</v>
      </c>
      <c r="K208" s="152">
        <f t="shared" si="82"/>
        <v>32.5</v>
      </c>
      <c r="L208" s="183">
        <f t="shared" si="83"/>
        <v>0.25896414342629481</v>
      </c>
      <c r="M208" s="179" t="s">
        <v>537</v>
      </c>
      <c r="N208" s="184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104</v>
      </c>
      <c r="B209" s="177">
        <v>43018</v>
      </c>
      <c r="C209" s="177"/>
      <c r="D209" s="178" t="s">
        <v>703</v>
      </c>
      <c r="E209" s="179" t="s">
        <v>567</v>
      </c>
      <c r="F209" s="180">
        <v>895</v>
      </c>
      <c r="G209" s="179"/>
      <c r="H209" s="179">
        <v>1122.5</v>
      </c>
      <c r="I209" s="181">
        <v>1078</v>
      </c>
      <c r="J209" s="182" t="s">
        <v>704</v>
      </c>
      <c r="K209" s="152">
        <v>227.5</v>
      </c>
      <c r="L209" s="183">
        <v>0.25418994413407803</v>
      </c>
      <c r="M209" s="179" t="s">
        <v>537</v>
      </c>
      <c r="N209" s="184">
        <v>43117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105</v>
      </c>
      <c r="B210" s="177">
        <v>43020</v>
      </c>
      <c r="C210" s="177"/>
      <c r="D210" s="178" t="s">
        <v>333</v>
      </c>
      <c r="E210" s="179" t="s">
        <v>567</v>
      </c>
      <c r="F210" s="180">
        <v>525</v>
      </c>
      <c r="G210" s="179"/>
      <c r="H210" s="179">
        <v>629</v>
      </c>
      <c r="I210" s="181">
        <v>629</v>
      </c>
      <c r="J210" s="182" t="s">
        <v>625</v>
      </c>
      <c r="K210" s="152">
        <v>104</v>
      </c>
      <c r="L210" s="183">
        <v>0.19809523809523799</v>
      </c>
      <c r="M210" s="179" t="s">
        <v>537</v>
      </c>
      <c r="N210" s="184">
        <v>43119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106</v>
      </c>
      <c r="B211" s="177">
        <v>43046</v>
      </c>
      <c r="C211" s="177"/>
      <c r="D211" s="178" t="s">
        <v>370</v>
      </c>
      <c r="E211" s="179" t="s">
        <v>567</v>
      </c>
      <c r="F211" s="180">
        <v>740</v>
      </c>
      <c r="G211" s="179"/>
      <c r="H211" s="179">
        <v>892.5</v>
      </c>
      <c r="I211" s="181">
        <v>900</v>
      </c>
      <c r="J211" s="182" t="s">
        <v>705</v>
      </c>
      <c r="K211" s="152">
        <f>H211-F211</f>
        <v>152.5</v>
      </c>
      <c r="L211" s="183">
        <f>K211/F211</f>
        <v>0.20608108108108109</v>
      </c>
      <c r="M211" s="179" t="s">
        <v>537</v>
      </c>
      <c r="N211" s="184">
        <v>43052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107</v>
      </c>
      <c r="B212" s="146">
        <v>43073</v>
      </c>
      <c r="C212" s="146"/>
      <c r="D212" s="147" t="s">
        <v>706</v>
      </c>
      <c r="E212" s="148" t="s">
        <v>567</v>
      </c>
      <c r="F212" s="149">
        <v>118.5</v>
      </c>
      <c r="G212" s="148"/>
      <c r="H212" s="148">
        <v>143.5</v>
      </c>
      <c r="I212" s="150">
        <v>145</v>
      </c>
      <c r="J212" s="151" t="s">
        <v>558</v>
      </c>
      <c r="K212" s="152">
        <f>H212-F212</f>
        <v>25</v>
      </c>
      <c r="L212" s="153">
        <f>K212/F212</f>
        <v>0.2109704641350211</v>
      </c>
      <c r="M212" s="148" t="s">
        <v>537</v>
      </c>
      <c r="N212" s="154">
        <v>43097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108</v>
      </c>
      <c r="B213" s="156">
        <v>43090</v>
      </c>
      <c r="C213" s="156"/>
      <c r="D213" s="157" t="s">
        <v>406</v>
      </c>
      <c r="E213" s="158" t="s">
        <v>567</v>
      </c>
      <c r="F213" s="159">
        <v>715</v>
      </c>
      <c r="G213" s="159"/>
      <c r="H213" s="160">
        <v>500</v>
      </c>
      <c r="I213" s="160">
        <v>872</v>
      </c>
      <c r="J213" s="161" t="s">
        <v>707</v>
      </c>
      <c r="K213" s="162">
        <f>H213-F213</f>
        <v>-215</v>
      </c>
      <c r="L213" s="163">
        <f>K213/F213</f>
        <v>-0.30069930069930068</v>
      </c>
      <c r="M213" s="159" t="s">
        <v>549</v>
      </c>
      <c r="N213" s="156">
        <v>43670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109</v>
      </c>
      <c r="B214" s="146">
        <v>43098</v>
      </c>
      <c r="C214" s="146"/>
      <c r="D214" s="147" t="s">
        <v>551</v>
      </c>
      <c r="E214" s="148" t="s">
        <v>567</v>
      </c>
      <c r="F214" s="149">
        <v>435</v>
      </c>
      <c r="G214" s="148"/>
      <c r="H214" s="148">
        <v>542.5</v>
      </c>
      <c r="I214" s="150">
        <v>539</v>
      </c>
      <c r="J214" s="151" t="s">
        <v>625</v>
      </c>
      <c r="K214" s="152">
        <v>107.5</v>
      </c>
      <c r="L214" s="153">
        <v>0.247126436781609</v>
      </c>
      <c r="M214" s="148" t="s">
        <v>537</v>
      </c>
      <c r="N214" s="154">
        <v>43206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110</v>
      </c>
      <c r="B215" s="146">
        <v>43098</v>
      </c>
      <c r="C215" s="146"/>
      <c r="D215" s="147" t="s">
        <v>509</v>
      </c>
      <c r="E215" s="148" t="s">
        <v>567</v>
      </c>
      <c r="F215" s="149">
        <v>885</v>
      </c>
      <c r="G215" s="148"/>
      <c r="H215" s="148">
        <v>1090</v>
      </c>
      <c r="I215" s="150">
        <v>1084</v>
      </c>
      <c r="J215" s="151" t="s">
        <v>625</v>
      </c>
      <c r="K215" s="152">
        <v>205</v>
      </c>
      <c r="L215" s="153">
        <v>0.23163841807909599</v>
      </c>
      <c r="M215" s="148" t="s">
        <v>537</v>
      </c>
      <c r="N215" s="154">
        <v>43213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111</v>
      </c>
      <c r="B216" s="186">
        <v>43192</v>
      </c>
      <c r="C216" s="186"/>
      <c r="D216" s="164" t="s">
        <v>708</v>
      </c>
      <c r="E216" s="159" t="s">
        <v>567</v>
      </c>
      <c r="F216" s="187">
        <v>478.5</v>
      </c>
      <c r="G216" s="159"/>
      <c r="H216" s="159">
        <v>442</v>
      </c>
      <c r="I216" s="160">
        <v>613</v>
      </c>
      <c r="J216" s="161" t="s">
        <v>709</v>
      </c>
      <c r="K216" s="162">
        <f>H216-F216</f>
        <v>-36.5</v>
      </c>
      <c r="L216" s="163">
        <f>K216/F216</f>
        <v>-7.6280041797283177E-2</v>
      </c>
      <c r="M216" s="159" t="s">
        <v>549</v>
      </c>
      <c r="N216" s="156">
        <v>43762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112</v>
      </c>
      <c r="B217" s="156">
        <v>43194</v>
      </c>
      <c r="C217" s="156"/>
      <c r="D217" s="157" t="s">
        <v>710</v>
      </c>
      <c r="E217" s="158" t="s">
        <v>567</v>
      </c>
      <c r="F217" s="159">
        <f>141.5-7.3</f>
        <v>134.19999999999999</v>
      </c>
      <c r="G217" s="159"/>
      <c r="H217" s="160">
        <v>77</v>
      </c>
      <c r="I217" s="160">
        <v>180</v>
      </c>
      <c r="J217" s="161" t="s">
        <v>711</v>
      </c>
      <c r="K217" s="162">
        <f>H217-F217</f>
        <v>-57.199999999999989</v>
      </c>
      <c r="L217" s="163">
        <f>K217/F217</f>
        <v>-0.42622950819672129</v>
      </c>
      <c r="M217" s="159" t="s">
        <v>549</v>
      </c>
      <c r="N217" s="15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113</v>
      </c>
      <c r="B218" s="156">
        <v>43209</v>
      </c>
      <c r="C218" s="156"/>
      <c r="D218" s="157" t="s">
        <v>712</v>
      </c>
      <c r="E218" s="158" t="s">
        <v>567</v>
      </c>
      <c r="F218" s="159">
        <v>430</v>
      </c>
      <c r="G218" s="159"/>
      <c r="H218" s="160">
        <v>220</v>
      </c>
      <c r="I218" s="160">
        <v>537</v>
      </c>
      <c r="J218" s="161" t="s">
        <v>713</v>
      </c>
      <c r="K218" s="162">
        <f>H218-F218</f>
        <v>-210</v>
      </c>
      <c r="L218" s="163">
        <f>K218/F218</f>
        <v>-0.48837209302325579</v>
      </c>
      <c r="M218" s="159" t="s">
        <v>549</v>
      </c>
      <c r="N218" s="156">
        <v>43252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114</v>
      </c>
      <c r="B219" s="177">
        <v>43220</v>
      </c>
      <c r="C219" s="177"/>
      <c r="D219" s="178" t="s">
        <v>371</v>
      </c>
      <c r="E219" s="179" t="s">
        <v>567</v>
      </c>
      <c r="F219" s="179">
        <v>153.5</v>
      </c>
      <c r="G219" s="179"/>
      <c r="H219" s="179">
        <v>196</v>
      </c>
      <c r="I219" s="181">
        <v>196</v>
      </c>
      <c r="J219" s="151" t="s">
        <v>714</v>
      </c>
      <c r="K219" s="152">
        <f>H219-F219</f>
        <v>42.5</v>
      </c>
      <c r="L219" s="153">
        <f>K219/F219</f>
        <v>0.27687296416938112</v>
      </c>
      <c r="M219" s="148" t="s">
        <v>537</v>
      </c>
      <c r="N219" s="154">
        <v>43605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115</v>
      </c>
      <c r="B220" s="156">
        <v>43306</v>
      </c>
      <c r="C220" s="156"/>
      <c r="D220" s="157" t="s">
        <v>684</v>
      </c>
      <c r="E220" s="158" t="s">
        <v>567</v>
      </c>
      <c r="F220" s="159">
        <v>27.5</v>
      </c>
      <c r="G220" s="159"/>
      <c r="H220" s="160">
        <v>13.1</v>
      </c>
      <c r="I220" s="160">
        <v>60</v>
      </c>
      <c r="J220" s="161" t="s">
        <v>715</v>
      </c>
      <c r="K220" s="162">
        <v>-14.4</v>
      </c>
      <c r="L220" s="163">
        <v>-0.52363636363636401</v>
      </c>
      <c r="M220" s="159" t="s">
        <v>549</v>
      </c>
      <c r="N220" s="15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116</v>
      </c>
      <c r="B221" s="186">
        <v>43318</v>
      </c>
      <c r="C221" s="186"/>
      <c r="D221" s="164" t="s">
        <v>716</v>
      </c>
      <c r="E221" s="159" t="s">
        <v>567</v>
      </c>
      <c r="F221" s="159">
        <v>148.5</v>
      </c>
      <c r="G221" s="159"/>
      <c r="H221" s="159">
        <v>102</v>
      </c>
      <c r="I221" s="160">
        <v>182</v>
      </c>
      <c r="J221" s="161" t="s">
        <v>717</v>
      </c>
      <c r="K221" s="162">
        <f>H221-F221</f>
        <v>-46.5</v>
      </c>
      <c r="L221" s="163">
        <f>K221/F221</f>
        <v>-0.31313131313131315</v>
      </c>
      <c r="M221" s="159" t="s">
        <v>549</v>
      </c>
      <c r="N221" s="156">
        <v>43661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117</v>
      </c>
      <c r="B222" s="146">
        <v>43335</v>
      </c>
      <c r="C222" s="146"/>
      <c r="D222" s="147" t="s">
        <v>718</v>
      </c>
      <c r="E222" s="148" t="s">
        <v>567</v>
      </c>
      <c r="F222" s="179">
        <v>285</v>
      </c>
      <c r="G222" s="148"/>
      <c r="H222" s="148">
        <v>355</v>
      </c>
      <c r="I222" s="150">
        <v>364</v>
      </c>
      <c r="J222" s="151" t="s">
        <v>719</v>
      </c>
      <c r="K222" s="152">
        <v>70</v>
      </c>
      <c r="L222" s="153">
        <v>0.24561403508771901</v>
      </c>
      <c r="M222" s="148" t="s">
        <v>537</v>
      </c>
      <c r="N222" s="154">
        <v>43455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118</v>
      </c>
      <c r="B223" s="146">
        <v>43341</v>
      </c>
      <c r="C223" s="146"/>
      <c r="D223" s="147" t="s">
        <v>359</v>
      </c>
      <c r="E223" s="148" t="s">
        <v>567</v>
      </c>
      <c r="F223" s="179">
        <v>525</v>
      </c>
      <c r="G223" s="148"/>
      <c r="H223" s="148">
        <v>585</v>
      </c>
      <c r="I223" s="150">
        <v>635</v>
      </c>
      <c r="J223" s="151" t="s">
        <v>720</v>
      </c>
      <c r="K223" s="152">
        <f t="shared" ref="K223:K240" si="84">H223-F223</f>
        <v>60</v>
      </c>
      <c r="L223" s="153">
        <f t="shared" ref="L223:L240" si="85">K223/F223</f>
        <v>0.11428571428571428</v>
      </c>
      <c r="M223" s="148" t="s">
        <v>537</v>
      </c>
      <c r="N223" s="154">
        <v>43662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119</v>
      </c>
      <c r="B224" s="146">
        <v>43395</v>
      </c>
      <c r="C224" s="146"/>
      <c r="D224" s="147" t="s">
        <v>347</v>
      </c>
      <c r="E224" s="148" t="s">
        <v>567</v>
      </c>
      <c r="F224" s="179">
        <v>475</v>
      </c>
      <c r="G224" s="148"/>
      <c r="H224" s="148">
        <v>574</v>
      </c>
      <c r="I224" s="150">
        <v>570</v>
      </c>
      <c r="J224" s="151" t="s">
        <v>625</v>
      </c>
      <c r="K224" s="152">
        <f t="shared" si="84"/>
        <v>99</v>
      </c>
      <c r="L224" s="153">
        <f t="shared" si="85"/>
        <v>0.20842105263157895</v>
      </c>
      <c r="M224" s="148" t="s">
        <v>537</v>
      </c>
      <c r="N224" s="154">
        <v>43403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120</v>
      </c>
      <c r="B225" s="177">
        <v>43397</v>
      </c>
      <c r="C225" s="177"/>
      <c r="D225" s="178" t="s">
        <v>366</v>
      </c>
      <c r="E225" s="179" t="s">
        <v>567</v>
      </c>
      <c r="F225" s="179">
        <v>707.5</v>
      </c>
      <c r="G225" s="179"/>
      <c r="H225" s="179">
        <v>872</v>
      </c>
      <c r="I225" s="181">
        <v>872</v>
      </c>
      <c r="J225" s="182" t="s">
        <v>625</v>
      </c>
      <c r="K225" s="152">
        <f t="shared" si="84"/>
        <v>164.5</v>
      </c>
      <c r="L225" s="183">
        <f t="shared" si="85"/>
        <v>0.23250883392226149</v>
      </c>
      <c r="M225" s="179" t="s">
        <v>537</v>
      </c>
      <c r="N225" s="184">
        <v>43482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121</v>
      </c>
      <c r="B226" s="177">
        <v>43398</v>
      </c>
      <c r="C226" s="177"/>
      <c r="D226" s="178" t="s">
        <v>721</v>
      </c>
      <c r="E226" s="179" t="s">
        <v>567</v>
      </c>
      <c r="F226" s="179">
        <v>162</v>
      </c>
      <c r="G226" s="179"/>
      <c r="H226" s="179">
        <v>204</v>
      </c>
      <c r="I226" s="181">
        <v>209</v>
      </c>
      <c r="J226" s="182" t="s">
        <v>722</v>
      </c>
      <c r="K226" s="152">
        <f t="shared" si="84"/>
        <v>42</v>
      </c>
      <c r="L226" s="183">
        <f t="shared" si="85"/>
        <v>0.25925925925925924</v>
      </c>
      <c r="M226" s="179" t="s">
        <v>537</v>
      </c>
      <c r="N226" s="184">
        <v>43539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122</v>
      </c>
      <c r="B227" s="177">
        <v>43399</v>
      </c>
      <c r="C227" s="177"/>
      <c r="D227" s="178" t="s">
        <v>446</v>
      </c>
      <c r="E227" s="179" t="s">
        <v>567</v>
      </c>
      <c r="F227" s="179">
        <v>240</v>
      </c>
      <c r="G227" s="179"/>
      <c r="H227" s="179">
        <v>297</v>
      </c>
      <c r="I227" s="181">
        <v>297</v>
      </c>
      <c r="J227" s="182" t="s">
        <v>625</v>
      </c>
      <c r="K227" s="188">
        <f t="shared" si="84"/>
        <v>57</v>
      </c>
      <c r="L227" s="183">
        <f t="shared" si="85"/>
        <v>0.23749999999999999</v>
      </c>
      <c r="M227" s="179" t="s">
        <v>537</v>
      </c>
      <c r="N227" s="184">
        <v>43417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123</v>
      </c>
      <c r="B228" s="146">
        <v>43439</v>
      </c>
      <c r="C228" s="146"/>
      <c r="D228" s="147" t="s">
        <v>723</v>
      </c>
      <c r="E228" s="148" t="s">
        <v>567</v>
      </c>
      <c r="F228" s="148">
        <v>202.5</v>
      </c>
      <c r="G228" s="148"/>
      <c r="H228" s="148">
        <v>255</v>
      </c>
      <c r="I228" s="150">
        <v>252</v>
      </c>
      <c r="J228" s="151" t="s">
        <v>625</v>
      </c>
      <c r="K228" s="152">
        <f t="shared" si="84"/>
        <v>52.5</v>
      </c>
      <c r="L228" s="153">
        <f t="shared" si="85"/>
        <v>0.25925925925925924</v>
      </c>
      <c r="M228" s="148" t="s">
        <v>537</v>
      </c>
      <c r="N228" s="154">
        <v>43542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124</v>
      </c>
      <c r="B229" s="177">
        <v>43465</v>
      </c>
      <c r="C229" s="146"/>
      <c r="D229" s="178" t="s">
        <v>393</v>
      </c>
      <c r="E229" s="179" t="s">
        <v>567</v>
      </c>
      <c r="F229" s="179">
        <v>710</v>
      </c>
      <c r="G229" s="179"/>
      <c r="H229" s="179">
        <v>866</v>
      </c>
      <c r="I229" s="181">
        <v>866</v>
      </c>
      <c r="J229" s="182" t="s">
        <v>625</v>
      </c>
      <c r="K229" s="152">
        <f t="shared" si="84"/>
        <v>156</v>
      </c>
      <c r="L229" s="153">
        <f t="shared" si="85"/>
        <v>0.21971830985915494</v>
      </c>
      <c r="M229" s="148" t="s">
        <v>537</v>
      </c>
      <c r="N229" s="154">
        <v>43553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125</v>
      </c>
      <c r="B230" s="177">
        <v>43522</v>
      </c>
      <c r="C230" s="177"/>
      <c r="D230" s="178" t="s">
        <v>151</v>
      </c>
      <c r="E230" s="179" t="s">
        <v>567</v>
      </c>
      <c r="F230" s="179">
        <v>337.25</v>
      </c>
      <c r="G230" s="179"/>
      <c r="H230" s="179">
        <v>398.5</v>
      </c>
      <c r="I230" s="181">
        <v>411</v>
      </c>
      <c r="J230" s="151" t="s">
        <v>725</v>
      </c>
      <c r="K230" s="152">
        <f t="shared" si="84"/>
        <v>61.25</v>
      </c>
      <c r="L230" s="153">
        <f t="shared" si="85"/>
        <v>0.1816160118606375</v>
      </c>
      <c r="M230" s="148" t="s">
        <v>537</v>
      </c>
      <c r="N230" s="154">
        <v>43760</v>
      </c>
      <c r="O230" s="1"/>
      <c r="P230" s="1"/>
      <c r="Q230" s="1"/>
      <c r="R230" s="6" t="s">
        <v>724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126</v>
      </c>
      <c r="B231" s="190">
        <v>43559</v>
      </c>
      <c r="C231" s="190"/>
      <c r="D231" s="191" t="s">
        <v>726</v>
      </c>
      <c r="E231" s="192" t="s">
        <v>567</v>
      </c>
      <c r="F231" s="192">
        <v>130</v>
      </c>
      <c r="G231" s="192"/>
      <c r="H231" s="192">
        <v>65</v>
      </c>
      <c r="I231" s="193">
        <v>158</v>
      </c>
      <c r="J231" s="161" t="s">
        <v>727</v>
      </c>
      <c r="K231" s="162">
        <f t="shared" si="84"/>
        <v>-65</v>
      </c>
      <c r="L231" s="163">
        <f t="shared" si="85"/>
        <v>-0.5</v>
      </c>
      <c r="M231" s="159" t="s">
        <v>549</v>
      </c>
      <c r="N231" s="156">
        <v>43726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127</v>
      </c>
      <c r="B232" s="177">
        <v>43017</v>
      </c>
      <c r="C232" s="177"/>
      <c r="D232" s="178" t="s">
        <v>182</v>
      </c>
      <c r="E232" s="179" t="s">
        <v>567</v>
      </c>
      <c r="F232" s="179">
        <v>141.5</v>
      </c>
      <c r="G232" s="179"/>
      <c r="H232" s="179">
        <v>183.5</v>
      </c>
      <c r="I232" s="181">
        <v>210</v>
      </c>
      <c r="J232" s="151" t="s">
        <v>722</v>
      </c>
      <c r="K232" s="152">
        <f t="shared" si="84"/>
        <v>42</v>
      </c>
      <c r="L232" s="153">
        <f t="shared" si="85"/>
        <v>0.29681978798586572</v>
      </c>
      <c r="M232" s="148" t="s">
        <v>537</v>
      </c>
      <c r="N232" s="154">
        <v>43042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128</v>
      </c>
      <c r="B233" s="190">
        <v>43074</v>
      </c>
      <c r="C233" s="190"/>
      <c r="D233" s="191" t="s">
        <v>729</v>
      </c>
      <c r="E233" s="192" t="s">
        <v>567</v>
      </c>
      <c r="F233" s="187">
        <v>172</v>
      </c>
      <c r="G233" s="192"/>
      <c r="H233" s="192">
        <v>155.25</v>
      </c>
      <c r="I233" s="193">
        <v>230</v>
      </c>
      <c r="J233" s="161" t="s">
        <v>730</v>
      </c>
      <c r="K233" s="162">
        <f t="shared" si="84"/>
        <v>-16.75</v>
      </c>
      <c r="L233" s="163">
        <f t="shared" si="85"/>
        <v>-9.7383720930232565E-2</v>
      </c>
      <c r="M233" s="159" t="s">
        <v>549</v>
      </c>
      <c r="N233" s="156">
        <v>43787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129</v>
      </c>
      <c r="B234" s="177">
        <v>43398</v>
      </c>
      <c r="C234" s="177"/>
      <c r="D234" s="178" t="s">
        <v>107</v>
      </c>
      <c r="E234" s="179" t="s">
        <v>567</v>
      </c>
      <c r="F234" s="179">
        <v>698.5</v>
      </c>
      <c r="G234" s="179"/>
      <c r="H234" s="179">
        <v>890</v>
      </c>
      <c r="I234" s="181">
        <v>890</v>
      </c>
      <c r="J234" s="151" t="s">
        <v>790</v>
      </c>
      <c r="K234" s="152">
        <f t="shared" si="84"/>
        <v>191.5</v>
      </c>
      <c r="L234" s="153">
        <f t="shared" si="85"/>
        <v>0.27415891195418757</v>
      </c>
      <c r="M234" s="148" t="s">
        <v>537</v>
      </c>
      <c r="N234" s="154">
        <v>44328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130</v>
      </c>
      <c r="B235" s="177">
        <v>42877</v>
      </c>
      <c r="C235" s="177"/>
      <c r="D235" s="178" t="s">
        <v>358</v>
      </c>
      <c r="E235" s="179" t="s">
        <v>567</v>
      </c>
      <c r="F235" s="179">
        <v>127.6</v>
      </c>
      <c r="G235" s="179"/>
      <c r="H235" s="179">
        <v>138</v>
      </c>
      <c r="I235" s="181">
        <v>190</v>
      </c>
      <c r="J235" s="151" t="s">
        <v>731</v>
      </c>
      <c r="K235" s="152">
        <f t="shared" si="84"/>
        <v>10.400000000000006</v>
      </c>
      <c r="L235" s="153">
        <f t="shared" si="85"/>
        <v>8.1504702194357417E-2</v>
      </c>
      <c r="M235" s="148" t="s">
        <v>537</v>
      </c>
      <c r="N235" s="154">
        <v>43774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131</v>
      </c>
      <c r="B236" s="177">
        <v>43158</v>
      </c>
      <c r="C236" s="177"/>
      <c r="D236" s="178" t="s">
        <v>732</v>
      </c>
      <c r="E236" s="179" t="s">
        <v>567</v>
      </c>
      <c r="F236" s="179">
        <v>317</v>
      </c>
      <c r="G236" s="179"/>
      <c r="H236" s="179">
        <v>382.5</v>
      </c>
      <c r="I236" s="181">
        <v>398</v>
      </c>
      <c r="J236" s="151" t="s">
        <v>733</v>
      </c>
      <c r="K236" s="152">
        <f t="shared" si="84"/>
        <v>65.5</v>
      </c>
      <c r="L236" s="153">
        <f t="shared" si="85"/>
        <v>0.20662460567823343</v>
      </c>
      <c r="M236" s="148" t="s">
        <v>537</v>
      </c>
      <c r="N236" s="154">
        <v>44238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132</v>
      </c>
      <c r="B237" s="190">
        <v>43164</v>
      </c>
      <c r="C237" s="190"/>
      <c r="D237" s="191" t="s">
        <v>144</v>
      </c>
      <c r="E237" s="192" t="s">
        <v>567</v>
      </c>
      <c r="F237" s="187">
        <f>510-14.4</f>
        <v>495.6</v>
      </c>
      <c r="G237" s="192"/>
      <c r="H237" s="192">
        <v>350</v>
      </c>
      <c r="I237" s="193">
        <v>672</v>
      </c>
      <c r="J237" s="161" t="s">
        <v>734</v>
      </c>
      <c r="K237" s="162">
        <f t="shared" si="84"/>
        <v>-145.60000000000002</v>
      </c>
      <c r="L237" s="163">
        <f t="shared" si="85"/>
        <v>-0.29378531073446329</v>
      </c>
      <c r="M237" s="159" t="s">
        <v>549</v>
      </c>
      <c r="N237" s="156">
        <v>43887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133</v>
      </c>
      <c r="B238" s="190">
        <v>43237</v>
      </c>
      <c r="C238" s="190"/>
      <c r="D238" s="191" t="s">
        <v>438</v>
      </c>
      <c r="E238" s="192" t="s">
        <v>567</v>
      </c>
      <c r="F238" s="187">
        <v>230.3</v>
      </c>
      <c r="G238" s="192"/>
      <c r="H238" s="192">
        <v>102.5</v>
      </c>
      <c r="I238" s="193">
        <v>348</v>
      </c>
      <c r="J238" s="161" t="s">
        <v>735</v>
      </c>
      <c r="K238" s="162">
        <f t="shared" si="84"/>
        <v>-127.80000000000001</v>
      </c>
      <c r="L238" s="163">
        <f t="shared" si="85"/>
        <v>-0.55492835432045162</v>
      </c>
      <c r="M238" s="159" t="s">
        <v>549</v>
      </c>
      <c r="N238" s="156">
        <v>43896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134</v>
      </c>
      <c r="B239" s="177">
        <v>43258</v>
      </c>
      <c r="C239" s="177"/>
      <c r="D239" s="178" t="s">
        <v>410</v>
      </c>
      <c r="E239" s="179" t="s">
        <v>567</v>
      </c>
      <c r="F239" s="179">
        <f>342.5-5.1</f>
        <v>337.4</v>
      </c>
      <c r="G239" s="179"/>
      <c r="H239" s="179">
        <v>412.5</v>
      </c>
      <c r="I239" s="181">
        <v>439</v>
      </c>
      <c r="J239" s="151" t="s">
        <v>736</v>
      </c>
      <c r="K239" s="152">
        <f t="shared" si="84"/>
        <v>75.100000000000023</v>
      </c>
      <c r="L239" s="153">
        <f t="shared" si="85"/>
        <v>0.22258446947243635</v>
      </c>
      <c r="M239" s="148" t="s">
        <v>537</v>
      </c>
      <c r="N239" s="154">
        <v>44230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0">
        <v>135</v>
      </c>
      <c r="B240" s="169">
        <v>43285</v>
      </c>
      <c r="C240" s="169"/>
      <c r="D240" s="170" t="s">
        <v>55</v>
      </c>
      <c r="E240" s="171" t="s">
        <v>567</v>
      </c>
      <c r="F240" s="171">
        <f>127.5-5.53</f>
        <v>121.97</v>
      </c>
      <c r="G240" s="172"/>
      <c r="H240" s="172">
        <v>122.5</v>
      </c>
      <c r="I240" s="172">
        <v>170</v>
      </c>
      <c r="J240" s="173" t="s">
        <v>763</v>
      </c>
      <c r="K240" s="174">
        <f t="shared" si="84"/>
        <v>0.53000000000000114</v>
      </c>
      <c r="L240" s="175">
        <f t="shared" si="85"/>
        <v>4.3453308190538747E-3</v>
      </c>
      <c r="M240" s="171" t="s">
        <v>658</v>
      </c>
      <c r="N240" s="169">
        <v>44431</v>
      </c>
      <c r="O240" s="1"/>
      <c r="P240" s="1"/>
      <c r="Q240" s="1"/>
      <c r="R240" s="6" t="s">
        <v>724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136</v>
      </c>
      <c r="B241" s="190">
        <v>43294</v>
      </c>
      <c r="C241" s="190"/>
      <c r="D241" s="191" t="s">
        <v>349</v>
      </c>
      <c r="E241" s="192" t="s">
        <v>567</v>
      </c>
      <c r="F241" s="187">
        <v>46.5</v>
      </c>
      <c r="G241" s="192"/>
      <c r="H241" s="192">
        <v>17</v>
      </c>
      <c r="I241" s="193">
        <v>59</v>
      </c>
      <c r="J241" s="161" t="s">
        <v>737</v>
      </c>
      <c r="K241" s="162">
        <f t="shared" ref="K241:K249" si="86">H241-F241</f>
        <v>-29.5</v>
      </c>
      <c r="L241" s="163">
        <f t="shared" ref="L241:L249" si="87">K241/F241</f>
        <v>-0.63440860215053763</v>
      </c>
      <c r="M241" s="159" t="s">
        <v>549</v>
      </c>
      <c r="N241" s="156">
        <v>43887</v>
      </c>
      <c r="O241" s="1"/>
      <c r="P241" s="1"/>
      <c r="Q241" s="1"/>
      <c r="R241" s="6" t="s">
        <v>724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137</v>
      </c>
      <c r="B242" s="177">
        <v>43396</v>
      </c>
      <c r="C242" s="177"/>
      <c r="D242" s="178" t="s">
        <v>395</v>
      </c>
      <c r="E242" s="179" t="s">
        <v>567</v>
      </c>
      <c r="F242" s="179">
        <v>156.5</v>
      </c>
      <c r="G242" s="179"/>
      <c r="H242" s="179">
        <v>207.5</v>
      </c>
      <c r="I242" s="181">
        <v>191</v>
      </c>
      <c r="J242" s="151" t="s">
        <v>625</v>
      </c>
      <c r="K242" s="152">
        <f t="shared" si="86"/>
        <v>51</v>
      </c>
      <c r="L242" s="153">
        <f t="shared" si="87"/>
        <v>0.32587859424920129</v>
      </c>
      <c r="M242" s="148" t="s">
        <v>537</v>
      </c>
      <c r="N242" s="154">
        <v>44369</v>
      </c>
      <c r="O242" s="1"/>
      <c r="P242" s="1"/>
      <c r="Q242" s="1"/>
      <c r="R242" s="6" t="s">
        <v>724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138</v>
      </c>
      <c r="B243" s="177">
        <v>43439</v>
      </c>
      <c r="C243" s="177"/>
      <c r="D243" s="178" t="s">
        <v>314</v>
      </c>
      <c r="E243" s="179" t="s">
        <v>567</v>
      </c>
      <c r="F243" s="179">
        <v>259.5</v>
      </c>
      <c r="G243" s="179"/>
      <c r="H243" s="179">
        <v>320</v>
      </c>
      <c r="I243" s="181">
        <v>320</v>
      </c>
      <c r="J243" s="151" t="s">
        <v>625</v>
      </c>
      <c r="K243" s="152">
        <f t="shared" si="86"/>
        <v>60.5</v>
      </c>
      <c r="L243" s="153">
        <f t="shared" si="87"/>
        <v>0.23314065510597304</v>
      </c>
      <c r="M243" s="148" t="s">
        <v>537</v>
      </c>
      <c r="N243" s="154">
        <v>44323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139</v>
      </c>
      <c r="B244" s="190">
        <v>43439</v>
      </c>
      <c r="C244" s="190"/>
      <c r="D244" s="191" t="s">
        <v>738</v>
      </c>
      <c r="E244" s="192" t="s">
        <v>567</v>
      </c>
      <c r="F244" s="192">
        <v>715</v>
      </c>
      <c r="G244" s="192"/>
      <c r="H244" s="192">
        <v>445</v>
      </c>
      <c r="I244" s="193">
        <v>840</v>
      </c>
      <c r="J244" s="161" t="s">
        <v>739</v>
      </c>
      <c r="K244" s="162">
        <f t="shared" si="86"/>
        <v>-270</v>
      </c>
      <c r="L244" s="163">
        <f t="shared" si="87"/>
        <v>-0.3776223776223776</v>
      </c>
      <c r="M244" s="159" t="s">
        <v>549</v>
      </c>
      <c r="N244" s="156">
        <v>43800</v>
      </c>
      <c r="O244" s="1"/>
      <c r="P244" s="1"/>
      <c r="Q244" s="1"/>
      <c r="R244" s="6" t="s">
        <v>724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140</v>
      </c>
      <c r="B245" s="177">
        <v>43469</v>
      </c>
      <c r="C245" s="177"/>
      <c r="D245" s="178" t="s">
        <v>156</v>
      </c>
      <c r="E245" s="179" t="s">
        <v>567</v>
      </c>
      <c r="F245" s="179">
        <v>875</v>
      </c>
      <c r="G245" s="179"/>
      <c r="H245" s="179">
        <v>1165</v>
      </c>
      <c r="I245" s="181">
        <v>1185</v>
      </c>
      <c r="J245" s="151" t="s">
        <v>740</v>
      </c>
      <c r="K245" s="152">
        <f t="shared" si="86"/>
        <v>290</v>
      </c>
      <c r="L245" s="153">
        <f t="shared" si="87"/>
        <v>0.33142857142857141</v>
      </c>
      <c r="M245" s="148" t="s">
        <v>537</v>
      </c>
      <c r="N245" s="154">
        <v>43847</v>
      </c>
      <c r="O245" s="1"/>
      <c r="P245" s="1"/>
      <c r="Q245" s="1"/>
      <c r="R245" s="6" t="s">
        <v>724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141</v>
      </c>
      <c r="B246" s="177">
        <v>43559</v>
      </c>
      <c r="C246" s="177"/>
      <c r="D246" s="178" t="s">
        <v>330</v>
      </c>
      <c r="E246" s="179" t="s">
        <v>567</v>
      </c>
      <c r="F246" s="179">
        <f>387-14.63</f>
        <v>372.37</v>
      </c>
      <c r="G246" s="179"/>
      <c r="H246" s="179">
        <v>490</v>
      </c>
      <c r="I246" s="181">
        <v>490</v>
      </c>
      <c r="J246" s="151" t="s">
        <v>625</v>
      </c>
      <c r="K246" s="152">
        <f t="shared" si="86"/>
        <v>117.63</v>
      </c>
      <c r="L246" s="153">
        <f t="shared" si="87"/>
        <v>0.31589548030185027</v>
      </c>
      <c r="M246" s="148" t="s">
        <v>537</v>
      </c>
      <c r="N246" s="154">
        <v>43850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142</v>
      </c>
      <c r="B247" s="190">
        <v>43578</v>
      </c>
      <c r="C247" s="190"/>
      <c r="D247" s="191" t="s">
        <v>741</v>
      </c>
      <c r="E247" s="192" t="s">
        <v>539</v>
      </c>
      <c r="F247" s="192">
        <v>220</v>
      </c>
      <c r="G247" s="192"/>
      <c r="H247" s="192">
        <v>127.5</v>
      </c>
      <c r="I247" s="193">
        <v>284</v>
      </c>
      <c r="J247" s="161" t="s">
        <v>742</v>
      </c>
      <c r="K247" s="162">
        <f t="shared" si="86"/>
        <v>-92.5</v>
      </c>
      <c r="L247" s="163">
        <f t="shared" si="87"/>
        <v>-0.42045454545454547</v>
      </c>
      <c r="M247" s="159" t="s">
        <v>549</v>
      </c>
      <c r="N247" s="156">
        <v>43896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143</v>
      </c>
      <c r="B248" s="177">
        <v>43622</v>
      </c>
      <c r="C248" s="177"/>
      <c r="D248" s="178" t="s">
        <v>447</v>
      </c>
      <c r="E248" s="179" t="s">
        <v>539</v>
      </c>
      <c r="F248" s="179">
        <v>332.8</v>
      </c>
      <c r="G248" s="179"/>
      <c r="H248" s="179">
        <v>405</v>
      </c>
      <c r="I248" s="181">
        <v>419</v>
      </c>
      <c r="J248" s="151" t="s">
        <v>743</v>
      </c>
      <c r="K248" s="152">
        <f t="shared" si="86"/>
        <v>72.199999999999989</v>
      </c>
      <c r="L248" s="153">
        <f t="shared" si="87"/>
        <v>0.21694711538461534</v>
      </c>
      <c r="M248" s="148" t="s">
        <v>537</v>
      </c>
      <c r="N248" s="154">
        <v>43860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144</v>
      </c>
      <c r="B249" s="169">
        <v>43641</v>
      </c>
      <c r="C249" s="169"/>
      <c r="D249" s="170" t="s">
        <v>149</v>
      </c>
      <c r="E249" s="171" t="s">
        <v>567</v>
      </c>
      <c r="F249" s="171">
        <v>386</v>
      </c>
      <c r="G249" s="172"/>
      <c r="H249" s="172">
        <v>395</v>
      </c>
      <c r="I249" s="172">
        <v>452</v>
      </c>
      <c r="J249" s="173" t="s">
        <v>744</v>
      </c>
      <c r="K249" s="174">
        <f t="shared" si="86"/>
        <v>9</v>
      </c>
      <c r="L249" s="175">
        <f t="shared" si="87"/>
        <v>2.3316062176165803E-2</v>
      </c>
      <c r="M249" s="171" t="s">
        <v>658</v>
      </c>
      <c r="N249" s="169">
        <v>43868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0">
        <v>145</v>
      </c>
      <c r="B250" s="169">
        <v>43707</v>
      </c>
      <c r="C250" s="169"/>
      <c r="D250" s="170" t="s">
        <v>130</v>
      </c>
      <c r="E250" s="171" t="s">
        <v>567</v>
      </c>
      <c r="F250" s="171">
        <v>137.5</v>
      </c>
      <c r="G250" s="172"/>
      <c r="H250" s="172">
        <v>138.5</v>
      </c>
      <c r="I250" s="172">
        <v>190</v>
      </c>
      <c r="J250" s="173" t="s">
        <v>762</v>
      </c>
      <c r="K250" s="174">
        <f>H250-F250</f>
        <v>1</v>
      </c>
      <c r="L250" s="175">
        <f>K250/F250</f>
        <v>7.2727272727272727E-3</v>
      </c>
      <c r="M250" s="171" t="s">
        <v>658</v>
      </c>
      <c r="N250" s="169">
        <v>44432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146</v>
      </c>
      <c r="B251" s="177">
        <v>43731</v>
      </c>
      <c r="C251" s="177"/>
      <c r="D251" s="178" t="s">
        <v>403</v>
      </c>
      <c r="E251" s="179" t="s">
        <v>567</v>
      </c>
      <c r="F251" s="179">
        <v>235</v>
      </c>
      <c r="G251" s="179"/>
      <c r="H251" s="179">
        <v>295</v>
      </c>
      <c r="I251" s="181">
        <v>296</v>
      </c>
      <c r="J251" s="151" t="s">
        <v>745</v>
      </c>
      <c r="K251" s="152">
        <f t="shared" ref="K251:K257" si="88">H251-F251</f>
        <v>60</v>
      </c>
      <c r="L251" s="153">
        <f t="shared" ref="L251:L257" si="89">K251/F251</f>
        <v>0.25531914893617019</v>
      </c>
      <c r="M251" s="148" t="s">
        <v>537</v>
      </c>
      <c r="N251" s="154">
        <v>43844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147</v>
      </c>
      <c r="B252" s="177">
        <v>43752</v>
      </c>
      <c r="C252" s="177"/>
      <c r="D252" s="178" t="s">
        <v>746</v>
      </c>
      <c r="E252" s="179" t="s">
        <v>567</v>
      </c>
      <c r="F252" s="179">
        <v>277.5</v>
      </c>
      <c r="G252" s="179"/>
      <c r="H252" s="179">
        <v>333</v>
      </c>
      <c r="I252" s="181">
        <v>333</v>
      </c>
      <c r="J252" s="151" t="s">
        <v>747</v>
      </c>
      <c r="K252" s="152">
        <f t="shared" si="88"/>
        <v>55.5</v>
      </c>
      <c r="L252" s="153">
        <f t="shared" si="89"/>
        <v>0.2</v>
      </c>
      <c r="M252" s="148" t="s">
        <v>537</v>
      </c>
      <c r="N252" s="154">
        <v>43846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148</v>
      </c>
      <c r="B253" s="177">
        <v>43752</v>
      </c>
      <c r="C253" s="177"/>
      <c r="D253" s="178" t="s">
        <v>748</v>
      </c>
      <c r="E253" s="179" t="s">
        <v>567</v>
      </c>
      <c r="F253" s="179">
        <v>930</v>
      </c>
      <c r="G253" s="179"/>
      <c r="H253" s="179">
        <v>1165</v>
      </c>
      <c r="I253" s="181">
        <v>1200</v>
      </c>
      <c r="J253" s="151" t="s">
        <v>749</v>
      </c>
      <c r="K253" s="152">
        <f t="shared" si="88"/>
        <v>235</v>
      </c>
      <c r="L253" s="153">
        <f t="shared" si="89"/>
        <v>0.25268817204301075</v>
      </c>
      <c r="M253" s="148" t="s">
        <v>537</v>
      </c>
      <c r="N253" s="154">
        <v>43847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149</v>
      </c>
      <c r="B254" s="177">
        <v>43753</v>
      </c>
      <c r="C254" s="177"/>
      <c r="D254" s="178" t="s">
        <v>750</v>
      </c>
      <c r="E254" s="179" t="s">
        <v>567</v>
      </c>
      <c r="F254" s="149">
        <v>111</v>
      </c>
      <c r="G254" s="179"/>
      <c r="H254" s="179">
        <v>141</v>
      </c>
      <c r="I254" s="181">
        <v>141</v>
      </c>
      <c r="J254" s="151" t="s">
        <v>552</v>
      </c>
      <c r="K254" s="152">
        <f t="shared" si="88"/>
        <v>30</v>
      </c>
      <c r="L254" s="153">
        <f t="shared" si="89"/>
        <v>0.27027027027027029</v>
      </c>
      <c r="M254" s="148" t="s">
        <v>537</v>
      </c>
      <c r="N254" s="154">
        <v>44328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150</v>
      </c>
      <c r="B255" s="177">
        <v>43753</v>
      </c>
      <c r="C255" s="177"/>
      <c r="D255" s="178" t="s">
        <v>751</v>
      </c>
      <c r="E255" s="179" t="s">
        <v>567</v>
      </c>
      <c r="F255" s="149">
        <v>296</v>
      </c>
      <c r="G255" s="179"/>
      <c r="H255" s="179">
        <v>370</v>
      </c>
      <c r="I255" s="181">
        <v>370</v>
      </c>
      <c r="J255" s="151" t="s">
        <v>625</v>
      </c>
      <c r="K255" s="152">
        <f t="shared" si="88"/>
        <v>74</v>
      </c>
      <c r="L255" s="153">
        <f t="shared" si="89"/>
        <v>0.25</v>
      </c>
      <c r="M255" s="148" t="s">
        <v>537</v>
      </c>
      <c r="N255" s="154">
        <v>43853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151</v>
      </c>
      <c r="B256" s="177">
        <v>43754</v>
      </c>
      <c r="C256" s="177"/>
      <c r="D256" s="178" t="s">
        <v>752</v>
      </c>
      <c r="E256" s="179" t="s">
        <v>567</v>
      </c>
      <c r="F256" s="149">
        <v>300</v>
      </c>
      <c r="G256" s="179"/>
      <c r="H256" s="179">
        <v>382.5</v>
      </c>
      <c r="I256" s="181">
        <v>344</v>
      </c>
      <c r="J256" s="151" t="s">
        <v>793</v>
      </c>
      <c r="K256" s="152">
        <f t="shared" si="88"/>
        <v>82.5</v>
      </c>
      <c r="L256" s="153">
        <f t="shared" si="89"/>
        <v>0.27500000000000002</v>
      </c>
      <c r="M256" s="148" t="s">
        <v>537</v>
      </c>
      <c r="N256" s="154">
        <v>44238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152</v>
      </c>
      <c r="B257" s="177">
        <v>43832</v>
      </c>
      <c r="C257" s="177"/>
      <c r="D257" s="178" t="s">
        <v>753</v>
      </c>
      <c r="E257" s="179" t="s">
        <v>567</v>
      </c>
      <c r="F257" s="149">
        <v>495</v>
      </c>
      <c r="G257" s="179"/>
      <c r="H257" s="179">
        <v>595</v>
      </c>
      <c r="I257" s="181">
        <v>590</v>
      </c>
      <c r="J257" s="151" t="s">
        <v>792</v>
      </c>
      <c r="K257" s="152">
        <f t="shared" si="88"/>
        <v>100</v>
      </c>
      <c r="L257" s="153">
        <f t="shared" si="89"/>
        <v>0.20202020202020202</v>
      </c>
      <c r="M257" s="148" t="s">
        <v>537</v>
      </c>
      <c r="N257" s="154">
        <v>44589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153</v>
      </c>
      <c r="B258" s="177">
        <v>43966</v>
      </c>
      <c r="C258" s="177"/>
      <c r="D258" s="178" t="s">
        <v>71</v>
      </c>
      <c r="E258" s="179" t="s">
        <v>567</v>
      </c>
      <c r="F258" s="149">
        <v>67.5</v>
      </c>
      <c r="G258" s="179"/>
      <c r="H258" s="179">
        <v>86</v>
      </c>
      <c r="I258" s="181">
        <v>86</v>
      </c>
      <c r="J258" s="151" t="s">
        <v>754</v>
      </c>
      <c r="K258" s="152">
        <f t="shared" ref="K258:K266" si="90">H258-F258</f>
        <v>18.5</v>
      </c>
      <c r="L258" s="153">
        <f t="shared" ref="L258:L266" si="91">K258/F258</f>
        <v>0.27407407407407408</v>
      </c>
      <c r="M258" s="148" t="s">
        <v>537</v>
      </c>
      <c r="N258" s="154">
        <v>44008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154</v>
      </c>
      <c r="B259" s="177">
        <v>44035</v>
      </c>
      <c r="C259" s="177"/>
      <c r="D259" s="178" t="s">
        <v>446</v>
      </c>
      <c r="E259" s="179" t="s">
        <v>567</v>
      </c>
      <c r="F259" s="149">
        <v>231</v>
      </c>
      <c r="G259" s="179"/>
      <c r="H259" s="179">
        <v>281</v>
      </c>
      <c r="I259" s="181">
        <v>281</v>
      </c>
      <c r="J259" s="151" t="s">
        <v>625</v>
      </c>
      <c r="K259" s="152">
        <f t="shared" si="90"/>
        <v>50</v>
      </c>
      <c r="L259" s="153">
        <f t="shared" si="91"/>
        <v>0.21645021645021645</v>
      </c>
      <c r="M259" s="148" t="s">
        <v>537</v>
      </c>
      <c r="N259" s="154">
        <v>44358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155</v>
      </c>
      <c r="B260" s="177">
        <v>44092</v>
      </c>
      <c r="C260" s="177"/>
      <c r="D260" s="178" t="s">
        <v>386</v>
      </c>
      <c r="E260" s="179" t="s">
        <v>567</v>
      </c>
      <c r="F260" s="179">
        <v>206</v>
      </c>
      <c r="G260" s="179"/>
      <c r="H260" s="179">
        <v>248</v>
      </c>
      <c r="I260" s="181">
        <v>248</v>
      </c>
      <c r="J260" s="151" t="s">
        <v>625</v>
      </c>
      <c r="K260" s="152">
        <f t="shared" si="90"/>
        <v>42</v>
      </c>
      <c r="L260" s="153">
        <f t="shared" si="91"/>
        <v>0.20388349514563106</v>
      </c>
      <c r="M260" s="148" t="s">
        <v>537</v>
      </c>
      <c r="N260" s="154">
        <v>44214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156</v>
      </c>
      <c r="B261" s="177">
        <v>44140</v>
      </c>
      <c r="C261" s="177"/>
      <c r="D261" s="178" t="s">
        <v>386</v>
      </c>
      <c r="E261" s="179" t="s">
        <v>567</v>
      </c>
      <c r="F261" s="179">
        <v>182.5</v>
      </c>
      <c r="G261" s="179"/>
      <c r="H261" s="179">
        <v>248</v>
      </c>
      <c r="I261" s="181">
        <v>248</v>
      </c>
      <c r="J261" s="151" t="s">
        <v>625</v>
      </c>
      <c r="K261" s="152">
        <f t="shared" si="90"/>
        <v>65.5</v>
      </c>
      <c r="L261" s="153">
        <f t="shared" si="91"/>
        <v>0.35890410958904112</v>
      </c>
      <c r="M261" s="148" t="s">
        <v>537</v>
      </c>
      <c r="N261" s="154">
        <v>44214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157</v>
      </c>
      <c r="B262" s="177">
        <v>44140</v>
      </c>
      <c r="C262" s="177"/>
      <c r="D262" s="178" t="s">
        <v>314</v>
      </c>
      <c r="E262" s="179" t="s">
        <v>567</v>
      </c>
      <c r="F262" s="179">
        <v>247.5</v>
      </c>
      <c r="G262" s="179"/>
      <c r="H262" s="179">
        <v>320</v>
      </c>
      <c r="I262" s="181">
        <v>320</v>
      </c>
      <c r="J262" s="151" t="s">
        <v>625</v>
      </c>
      <c r="K262" s="152">
        <f t="shared" si="90"/>
        <v>72.5</v>
      </c>
      <c r="L262" s="153">
        <f t="shared" si="91"/>
        <v>0.29292929292929293</v>
      </c>
      <c r="M262" s="148" t="s">
        <v>537</v>
      </c>
      <c r="N262" s="154">
        <v>44323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158</v>
      </c>
      <c r="B263" s="177">
        <v>44140</v>
      </c>
      <c r="C263" s="177"/>
      <c r="D263" s="178" t="s">
        <v>267</v>
      </c>
      <c r="E263" s="179" t="s">
        <v>567</v>
      </c>
      <c r="F263" s="149">
        <v>925</v>
      </c>
      <c r="G263" s="179"/>
      <c r="H263" s="179">
        <v>1095</v>
      </c>
      <c r="I263" s="181">
        <v>1093</v>
      </c>
      <c r="J263" s="151" t="s">
        <v>755</v>
      </c>
      <c r="K263" s="152">
        <f t="shared" si="90"/>
        <v>170</v>
      </c>
      <c r="L263" s="153">
        <f t="shared" si="91"/>
        <v>0.18378378378378379</v>
      </c>
      <c r="M263" s="148" t="s">
        <v>537</v>
      </c>
      <c r="N263" s="154">
        <v>44201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159</v>
      </c>
      <c r="B264" s="177">
        <v>44140</v>
      </c>
      <c r="C264" s="177"/>
      <c r="D264" s="178" t="s">
        <v>330</v>
      </c>
      <c r="E264" s="179" t="s">
        <v>567</v>
      </c>
      <c r="F264" s="149">
        <v>332.5</v>
      </c>
      <c r="G264" s="179"/>
      <c r="H264" s="179">
        <v>393</v>
      </c>
      <c r="I264" s="181">
        <v>406</v>
      </c>
      <c r="J264" s="151" t="s">
        <v>756</v>
      </c>
      <c r="K264" s="152">
        <f t="shared" si="90"/>
        <v>60.5</v>
      </c>
      <c r="L264" s="153">
        <f t="shared" si="91"/>
        <v>0.18195488721804512</v>
      </c>
      <c r="M264" s="148" t="s">
        <v>537</v>
      </c>
      <c r="N264" s="154">
        <v>44256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160</v>
      </c>
      <c r="B265" s="177">
        <v>44141</v>
      </c>
      <c r="C265" s="177"/>
      <c r="D265" s="178" t="s">
        <v>446</v>
      </c>
      <c r="E265" s="179" t="s">
        <v>567</v>
      </c>
      <c r="F265" s="149">
        <v>231</v>
      </c>
      <c r="G265" s="179"/>
      <c r="H265" s="179">
        <v>281</v>
      </c>
      <c r="I265" s="181">
        <v>281</v>
      </c>
      <c r="J265" s="151" t="s">
        <v>625</v>
      </c>
      <c r="K265" s="152">
        <f t="shared" si="90"/>
        <v>50</v>
      </c>
      <c r="L265" s="153">
        <f t="shared" si="91"/>
        <v>0.21645021645021645</v>
      </c>
      <c r="M265" s="148" t="s">
        <v>537</v>
      </c>
      <c r="N265" s="154">
        <v>44358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161</v>
      </c>
      <c r="B266" s="177">
        <v>44187</v>
      </c>
      <c r="C266" s="177"/>
      <c r="D266" s="178" t="s">
        <v>422</v>
      </c>
      <c r="E266" s="179" t="s">
        <v>567</v>
      </c>
      <c r="F266" s="149">
        <v>190</v>
      </c>
      <c r="G266" s="179"/>
      <c r="H266" s="179">
        <v>239</v>
      </c>
      <c r="I266" s="181">
        <v>239</v>
      </c>
      <c r="J266" s="151" t="s">
        <v>843</v>
      </c>
      <c r="K266" s="152">
        <f t="shared" si="90"/>
        <v>49</v>
      </c>
      <c r="L266" s="153">
        <f t="shared" si="91"/>
        <v>0.25789473684210529</v>
      </c>
      <c r="M266" s="148" t="s">
        <v>537</v>
      </c>
      <c r="N266" s="154">
        <v>44844</v>
      </c>
      <c r="O266" s="1"/>
      <c r="P266" s="1"/>
      <c r="Q266" s="1"/>
      <c r="R266" s="6" t="s">
        <v>728</v>
      </c>
    </row>
    <row r="267" spans="1:26" ht="12.75" customHeight="1">
      <c r="A267" s="176">
        <v>162</v>
      </c>
      <c r="B267" s="177">
        <v>44258</v>
      </c>
      <c r="C267" s="177"/>
      <c r="D267" s="178" t="s">
        <v>753</v>
      </c>
      <c r="E267" s="179" t="s">
        <v>567</v>
      </c>
      <c r="F267" s="149">
        <v>495</v>
      </c>
      <c r="G267" s="179"/>
      <c r="H267" s="179">
        <v>595</v>
      </c>
      <c r="I267" s="181">
        <v>590</v>
      </c>
      <c r="J267" s="151" t="s">
        <v>792</v>
      </c>
      <c r="K267" s="152">
        <f t="shared" ref="K267:K274" si="92">H267-F267</f>
        <v>100</v>
      </c>
      <c r="L267" s="153">
        <f t="shared" ref="L267:L274" si="93">K267/F267</f>
        <v>0.20202020202020202</v>
      </c>
      <c r="M267" s="148" t="s">
        <v>537</v>
      </c>
      <c r="N267" s="154">
        <v>44589</v>
      </c>
      <c r="O267" s="1"/>
      <c r="P267" s="1"/>
      <c r="R267" s="6" t="s">
        <v>728</v>
      </c>
    </row>
    <row r="268" spans="1:26" ht="12.75" customHeight="1">
      <c r="A268" s="176">
        <v>163</v>
      </c>
      <c r="B268" s="177">
        <v>44274</v>
      </c>
      <c r="C268" s="177"/>
      <c r="D268" s="178" t="s">
        <v>330</v>
      </c>
      <c r="E268" s="179" t="s">
        <v>567</v>
      </c>
      <c r="F268" s="149">
        <v>355</v>
      </c>
      <c r="G268" s="179"/>
      <c r="H268" s="179">
        <v>422.5</v>
      </c>
      <c r="I268" s="181">
        <v>420</v>
      </c>
      <c r="J268" s="151" t="s">
        <v>757</v>
      </c>
      <c r="K268" s="152">
        <f t="shared" si="92"/>
        <v>67.5</v>
      </c>
      <c r="L268" s="153">
        <f t="shared" si="93"/>
        <v>0.19014084507042253</v>
      </c>
      <c r="M268" s="148" t="s">
        <v>537</v>
      </c>
      <c r="N268" s="154">
        <v>44361</v>
      </c>
      <c r="O268" s="1"/>
      <c r="R268" s="194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164</v>
      </c>
      <c r="B269" s="177">
        <v>44295</v>
      </c>
      <c r="C269" s="177"/>
      <c r="D269" s="178" t="s">
        <v>758</v>
      </c>
      <c r="E269" s="179" t="s">
        <v>567</v>
      </c>
      <c r="F269" s="149">
        <v>555</v>
      </c>
      <c r="G269" s="179"/>
      <c r="H269" s="179">
        <v>663</v>
      </c>
      <c r="I269" s="181">
        <v>663</v>
      </c>
      <c r="J269" s="151" t="s">
        <v>759</v>
      </c>
      <c r="K269" s="152">
        <f t="shared" si="92"/>
        <v>108</v>
      </c>
      <c r="L269" s="153">
        <f t="shared" si="93"/>
        <v>0.19459459459459461</v>
      </c>
      <c r="M269" s="148" t="s">
        <v>537</v>
      </c>
      <c r="N269" s="154">
        <v>44321</v>
      </c>
      <c r="O269" s="1"/>
      <c r="P269" s="1"/>
      <c r="Q269" s="1"/>
      <c r="R269" s="194" t="s">
        <v>728</v>
      </c>
    </row>
    <row r="270" spans="1:26" ht="12.75" customHeight="1">
      <c r="A270" s="176">
        <v>165</v>
      </c>
      <c r="B270" s="177">
        <v>44308</v>
      </c>
      <c r="C270" s="177"/>
      <c r="D270" s="178" t="s">
        <v>358</v>
      </c>
      <c r="E270" s="179" t="s">
        <v>567</v>
      </c>
      <c r="F270" s="149">
        <v>126.5</v>
      </c>
      <c r="G270" s="179"/>
      <c r="H270" s="179">
        <v>155</v>
      </c>
      <c r="I270" s="181">
        <v>155</v>
      </c>
      <c r="J270" s="151" t="s">
        <v>625</v>
      </c>
      <c r="K270" s="152">
        <f t="shared" si="92"/>
        <v>28.5</v>
      </c>
      <c r="L270" s="153">
        <f t="shared" si="93"/>
        <v>0.22529644268774704</v>
      </c>
      <c r="M270" s="148" t="s">
        <v>537</v>
      </c>
      <c r="N270" s="154">
        <v>44362</v>
      </c>
      <c r="O270" s="1"/>
      <c r="R270" s="194" t="s">
        <v>728</v>
      </c>
    </row>
    <row r="271" spans="1:26" ht="12.75" customHeight="1">
      <c r="A271" s="220">
        <v>166</v>
      </c>
      <c r="B271" s="221">
        <v>44368</v>
      </c>
      <c r="C271" s="221"/>
      <c r="D271" s="222" t="s">
        <v>375</v>
      </c>
      <c r="E271" s="223" t="s">
        <v>567</v>
      </c>
      <c r="F271" s="224">
        <v>287.5</v>
      </c>
      <c r="G271" s="223"/>
      <c r="H271" s="223">
        <v>245</v>
      </c>
      <c r="I271" s="225">
        <v>344</v>
      </c>
      <c r="J271" s="161" t="s">
        <v>788</v>
      </c>
      <c r="K271" s="162">
        <f t="shared" si="92"/>
        <v>-42.5</v>
      </c>
      <c r="L271" s="163">
        <f t="shared" si="93"/>
        <v>-0.14782608695652175</v>
      </c>
      <c r="M271" s="159" t="s">
        <v>549</v>
      </c>
      <c r="N271" s="156">
        <v>44508</v>
      </c>
      <c r="O271" s="1"/>
      <c r="R271" s="194" t="s">
        <v>728</v>
      </c>
    </row>
    <row r="272" spans="1:26" ht="12.75" customHeight="1">
      <c r="A272" s="176">
        <v>167</v>
      </c>
      <c r="B272" s="177">
        <v>44368</v>
      </c>
      <c r="C272" s="177"/>
      <c r="D272" s="178" t="s">
        <v>446</v>
      </c>
      <c r="E272" s="179" t="s">
        <v>567</v>
      </c>
      <c r="F272" s="149">
        <v>241</v>
      </c>
      <c r="G272" s="179"/>
      <c r="H272" s="179">
        <v>298</v>
      </c>
      <c r="I272" s="181">
        <v>320</v>
      </c>
      <c r="J272" s="151" t="s">
        <v>625</v>
      </c>
      <c r="K272" s="152">
        <f t="shared" si="92"/>
        <v>57</v>
      </c>
      <c r="L272" s="153">
        <f t="shared" si="93"/>
        <v>0.23651452282157676</v>
      </c>
      <c r="M272" s="148" t="s">
        <v>537</v>
      </c>
      <c r="N272" s="154">
        <v>44802</v>
      </c>
      <c r="O272" s="41"/>
      <c r="R272" s="194" t="s">
        <v>728</v>
      </c>
    </row>
    <row r="273" spans="1:18" ht="12.75" customHeight="1">
      <c r="A273" s="176">
        <v>168</v>
      </c>
      <c r="B273" s="177">
        <v>44406</v>
      </c>
      <c r="C273" s="177"/>
      <c r="D273" s="178" t="s">
        <v>358</v>
      </c>
      <c r="E273" s="179" t="s">
        <v>567</v>
      </c>
      <c r="F273" s="149">
        <v>162.5</v>
      </c>
      <c r="G273" s="179"/>
      <c r="H273" s="179">
        <v>200</v>
      </c>
      <c r="I273" s="181">
        <v>200</v>
      </c>
      <c r="J273" s="151" t="s">
        <v>625</v>
      </c>
      <c r="K273" s="152">
        <f t="shared" si="92"/>
        <v>37.5</v>
      </c>
      <c r="L273" s="153">
        <f t="shared" si="93"/>
        <v>0.23076923076923078</v>
      </c>
      <c r="M273" s="148" t="s">
        <v>537</v>
      </c>
      <c r="N273" s="154">
        <v>44802</v>
      </c>
      <c r="O273" s="1"/>
      <c r="R273" s="194" t="s">
        <v>728</v>
      </c>
    </row>
    <row r="274" spans="1:18" ht="12.75" customHeight="1">
      <c r="A274" s="176">
        <v>169</v>
      </c>
      <c r="B274" s="177">
        <v>44462</v>
      </c>
      <c r="C274" s="177"/>
      <c r="D274" s="178" t="s">
        <v>764</v>
      </c>
      <c r="E274" s="179" t="s">
        <v>567</v>
      </c>
      <c r="F274" s="149">
        <v>1235</v>
      </c>
      <c r="G274" s="179"/>
      <c r="H274" s="179">
        <v>1505</v>
      </c>
      <c r="I274" s="181">
        <v>1500</v>
      </c>
      <c r="J274" s="151" t="s">
        <v>625</v>
      </c>
      <c r="K274" s="152">
        <f t="shared" si="92"/>
        <v>270</v>
      </c>
      <c r="L274" s="153">
        <f t="shared" si="93"/>
        <v>0.21862348178137653</v>
      </c>
      <c r="M274" s="148" t="s">
        <v>537</v>
      </c>
      <c r="N274" s="154">
        <v>44564</v>
      </c>
      <c r="O274" s="1"/>
      <c r="R274" s="194" t="s">
        <v>728</v>
      </c>
    </row>
    <row r="275" spans="1:18" ht="12.75" customHeight="1">
      <c r="A275" s="206">
        <v>170</v>
      </c>
      <c r="B275" s="207">
        <v>44480</v>
      </c>
      <c r="C275" s="207"/>
      <c r="D275" s="208" t="s">
        <v>766</v>
      </c>
      <c r="E275" s="209" t="s">
        <v>567</v>
      </c>
      <c r="F275" s="54">
        <v>58.75</v>
      </c>
      <c r="G275" s="209"/>
      <c r="H275" s="209"/>
      <c r="I275" s="54">
        <v>72.5</v>
      </c>
      <c r="J275" s="210" t="s">
        <v>540</v>
      </c>
      <c r="K275" s="206"/>
      <c r="L275" s="207"/>
      <c r="M275" s="207"/>
      <c r="N275" s="208"/>
      <c r="O275" s="41"/>
      <c r="R275" s="194" t="s">
        <v>728</v>
      </c>
    </row>
    <row r="276" spans="1:18" ht="12.75" customHeight="1">
      <c r="A276" s="211">
        <v>171</v>
      </c>
      <c r="B276" s="212">
        <v>44481</v>
      </c>
      <c r="C276" s="212"/>
      <c r="D276" s="213" t="s">
        <v>256</v>
      </c>
      <c r="E276" s="214" t="s">
        <v>567</v>
      </c>
      <c r="F276" s="215" t="s">
        <v>768</v>
      </c>
      <c r="G276" s="214"/>
      <c r="H276" s="214"/>
      <c r="I276" s="214">
        <v>380</v>
      </c>
      <c r="J276" s="216" t="s">
        <v>540</v>
      </c>
      <c r="K276" s="211"/>
      <c r="L276" s="212"/>
      <c r="M276" s="212"/>
      <c r="N276" s="213"/>
      <c r="O276" s="41"/>
      <c r="R276" s="194" t="s">
        <v>728</v>
      </c>
    </row>
    <row r="277" spans="1:18" ht="12.75" customHeight="1">
      <c r="A277" s="176">
        <v>172</v>
      </c>
      <c r="B277" s="177">
        <v>44481</v>
      </c>
      <c r="C277" s="177"/>
      <c r="D277" s="178" t="s">
        <v>381</v>
      </c>
      <c r="E277" s="179" t="s">
        <v>567</v>
      </c>
      <c r="F277" s="149">
        <v>45.5</v>
      </c>
      <c r="G277" s="179"/>
      <c r="H277" s="179">
        <v>56.5</v>
      </c>
      <c r="I277" s="181">
        <v>56</v>
      </c>
      <c r="J277" s="151" t="s">
        <v>869</v>
      </c>
      <c r="K277" s="152">
        <f>H277-F277</f>
        <v>11</v>
      </c>
      <c r="L277" s="153">
        <f>K277/F277</f>
        <v>0.24175824175824176</v>
      </c>
      <c r="M277" s="148" t="s">
        <v>537</v>
      </c>
      <c r="N277" s="154">
        <v>44881</v>
      </c>
      <c r="O277" s="41"/>
      <c r="R277" s="194"/>
    </row>
    <row r="278" spans="1:18" ht="12.75" customHeight="1">
      <c r="A278" s="176">
        <v>173</v>
      </c>
      <c r="B278" s="177">
        <v>44551</v>
      </c>
      <c r="C278" s="177"/>
      <c r="D278" s="178" t="s">
        <v>118</v>
      </c>
      <c r="E278" s="179" t="s">
        <v>567</v>
      </c>
      <c r="F278" s="149">
        <v>2300</v>
      </c>
      <c r="G278" s="179"/>
      <c r="H278" s="179">
        <f>(2820+2200)/2</f>
        <v>2510</v>
      </c>
      <c r="I278" s="181">
        <v>3000</v>
      </c>
      <c r="J278" s="151" t="s">
        <v>800</v>
      </c>
      <c r="K278" s="152">
        <f>H278-F278</f>
        <v>210</v>
      </c>
      <c r="L278" s="153">
        <f>K278/F278</f>
        <v>9.1304347826086957E-2</v>
      </c>
      <c r="M278" s="148" t="s">
        <v>537</v>
      </c>
      <c r="N278" s="154">
        <v>44649</v>
      </c>
      <c r="O278" s="1"/>
      <c r="R278" s="194"/>
    </row>
    <row r="279" spans="1:18" ht="12.75" customHeight="1">
      <c r="A279" s="217">
        <v>174</v>
      </c>
      <c r="B279" s="212">
        <v>44606</v>
      </c>
      <c r="C279" s="217"/>
      <c r="D279" s="217" t="s">
        <v>401</v>
      </c>
      <c r="E279" s="214" t="s">
        <v>567</v>
      </c>
      <c r="F279" s="214" t="s">
        <v>795</v>
      </c>
      <c r="G279" s="214"/>
      <c r="H279" s="214"/>
      <c r="I279" s="214">
        <v>764</v>
      </c>
      <c r="J279" s="214" t="s">
        <v>540</v>
      </c>
      <c r="K279" s="214"/>
      <c r="L279" s="214"/>
      <c r="M279" s="214"/>
      <c r="N279" s="217"/>
      <c r="O279" s="41"/>
      <c r="R279" s="194"/>
    </row>
    <row r="280" spans="1:18" ht="12.75" customHeight="1">
      <c r="A280" s="176">
        <v>175</v>
      </c>
      <c r="B280" s="177">
        <v>44613</v>
      </c>
      <c r="C280" s="177"/>
      <c r="D280" s="178" t="s">
        <v>764</v>
      </c>
      <c r="E280" s="179" t="s">
        <v>567</v>
      </c>
      <c r="F280" s="149">
        <v>1255</v>
      </c>
      <c r="G280" s="179"/>
      <c r="H280" s="179">
        <v>1515</v>
      </c>
      <c r="I280" s="181">
        <v>1510</v>
      </c>
      <c r="J280" s="151" t="s">
        <v>625</v>
      </c>
      <c r="K280" s="152">
        <f>H280-F280</f>
        <v>260</v>
      </c>
      <c r="L280" s="153">
        <f>K280/F280</f>
        <v>0.20717131474103587</v>
      </c>
      <c r="M280" s="148" t="s">
        <v>537</v>
      </c>
      <c r="N280" s="154">
        <v>44834</v>
      </c>
      <c r="O280" s="41"/>
      <c r="R280" s="194"/>
    </row>
    <row r="281" spans="1:18" ht="12.75" customHeight="1">
      <c r="A281">
        <v>176</v>
      </c>
      <c r="B281" s="212">
        <v>44670</v>
      </c>
      <c r="C281" s="212"/>
      <c r="D281" s="217" t="s">
        <v>502</v>
      </c>
      <c r="E281" s="243" t="s">
        <v>567</v>
      </c>
      <c r="F281" s="214" t="s">
        <v>802</v>
      </c>
      <c r="G281" s="214"/>
      <c r="H281" s="214"/>
      <c r="I281" s="214">
        <v>553</v>
      </c>
      <c r="J281" s="214" t="s">
        <v>540</v>
      </c>
      <c r="K281" s="214"/>
      <c r="L281" s="214"/>
      <c r="M281" s="214"/>
      <c r="N281" s="214"/>
      <c r="O281" s="41"/>
      <c r="R281" s="194"/>
    </row>
    <row r="282" spans="1:18" ht="12.75" customHeight="1">
      <c r="A282" s="176">
        <v>177</v>
      </c>
      <c r="B282" s="177">
        <v>44746</v>
      </c>
      <c r="C282" s="177"/>
      <c r="D282" s="178" t="s">
        <v>836</v>
      </c>
      <c r="E282" s="179" t="s">
        <v>567</v>
      </c>
      <c r="F282" s="149">
        <v>207.5</v>
      </c>
      <c r="G282" s="179"/>
      <c r="H282" s="179">
        <v>254</v>
      </c>
      <c r="I282" s="181">
        <v>254</v>
      </c>
      <c r="J282" s="151" t="s">
        <v>625</v>
      </c>
      <c r="K282" s="152">
        <f>H282-F282</f>
        <v>46.5</v>
      </c>
      <c r="L282" s="153">
        <f>K282/F282</f>
        <v>0.22409638554216868</v>
      </c>
      <c r="M282" s="148" t="s">
        <v>537</v>
      </c>
      <c r="N282" s="154">
        <v>44792</v>
      </c>
      <c r="O282" s="1"/>
      <c r="R282" s="194"/>
    </row>
    <row r="283" spans="1:18" ht="12.75" customHeight="1">
      <c r="A283" s="176">
        <v>178</v>
      </c>
      <c r="B283" s="177">
        <v>44775</v>
      </c>
      <c r="C283" s="177"/>
      <c r="D283" s="178" t="s">
        <v>448</v>
      </c>
      <c r="E283" s="179" t="s">
        <v>567</v>
      </c>
      <c r="F283" s="149">
        <v>31.25</v>
      </c>
      <c r="G283" s="179"/>
      <c r="H283" s="179">
        <v>38.75</v>
      </c>
      <c r="I283" s="181">
        <v>38</v>
      </c>
      <c r="J283" s="151" t="s">
        <v>625</v>
      </c>
      <c r="K283" s="152">
        <f t="shared" ref="K283" si="94">H283-F283</f>
        <v>7.5</v>
      </c>
      <c r="L283" s="153">
        <f t="shared" ref="L283" si="95">K283/F283</f>
        <v>0.24</v>
      </c>
      <c r="M283" s="148" t="s">
        <v>537</v>
      </c>
      <c r="N283" s="154">
        <v>44844</v>
      </c>
      <c r="O283" s="41"/>
      <c r="R283" s="54"/>
    </row>
    <row r="284" spans="1:18" ht="12.75" customHeight="1">
      <c r="A284" s="211">
        <v>179</v>
      </c>
      <c r="B284" s="212">
        <v>44841</v>
      </c>
      <c r="C284" s="217"/>
      <c r="D284" s="217" t="s">
        <v>841</v>
      </c>
      <c r="E284" s="243" t="s">
        <v>567</v>
      </c>
      <c r="F284" s="214" t="s">
        <v>842</v>
      </c>
      <c r="G284" s="214"/>
      <c r="H284" s="214"/>
      <c r="I284" s="214">
        <v>840</v>
      </c>
      <c r="J284" s="214" t="s">
        <v>540</v>
      </c>
      <c r="K284" s="214"/>
      <c r="L284" s="214"/>
      <c r="M284" s="214"/>
      <c r="N284" s="214"/>
      <c r="O284" s="41"/>
      <c r="Q284" s="197"/>
      <c r="R284" s="54"/>
    </row>
    <row r="285" spans="1:18" ht="12.75" customHeight="1">
      <c r="A285" s="211">
        <v>180</v>
      </c>
      <c r="B285" s="212">
        <v>44844</v>
      </c>
      <c r="C285" s="217"/>
      <c r="D285" s="217" t="s">
        <v>403</v>
      </c>
      <c r="E285" s="243" t="s">
        <v>567</v>
      </c>
      <c r="F285" s="214" t="s">
        <v>844</v>
      </c>
      <c r="G285" s="214"/>
      <c r="H285" s="214"/>
      <c r="I285" s="214">
        <v>291</v>
      </c>
      <c r="J285" s="214" t="s">
        <v>540</v>
      </c>
      <c r="K285" s="214"/>
      <c r="L285" s="214"/>
      <c r="M285" s="214"/>
      <c r="N285" s="214"/>
      <c r="O285" s="41"/>
      <c r="Q285" s="197"/>
      <c r="R285" s="54"/>
    </row>
    <row r="286" spans="1:18" ht="12.75" customHeight="1">
      <c r="A286" s="211">
        <v>181</v>
      </c>
      <c r="B286" s="212">
        <v>44845</v>
      </c>
      <c r="C286" s="217"/>
      <c r="D286" s="217" t="s">
        <v>401</v>
      </c>
      <c r="E286" s="243" t="s">
        <v>567</v>
      </c>
      <c r="F286" s="214" t="s">
        <v>868</v>
      </c>
      <c r="G286" s="214"/>
      <c r="H286" s="214"/>
      <c r="I286" s="214">
        <v>765</v>
      </c>
      <c r="J286" s="214" t="s">
        <v>540</v>
      </c>
      <c r="K286" s="214"/>
      <c r="L286" s="214"/>
      <c r="M286" s="214"/>
      <c r="N286" s="214"/>
      <c r="O286" s="41"/>
      <c r="Q286" s="197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B289" s="195" t="s">
        <v>760</v>
      </c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A293" s="196"/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A294" s="196"/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A295" s="53"/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</sheetData>
  <autoFilter ref="R1:R291"/>
  <mergeCells count="19">
    <mergeCell ref="M70:M71"/>
    <mergeCell ref="O70:O71"/>
    <mergeCell ref="P70:P71"/>
    <mergeCell ref="M89:M90"/>
    <mergeCell ref="O89:O90"/>
    <mergeCell ref="P89:P90"/>
    <mergeCell ref="M80:M81"/>
    <mergeCell ref="O80:O81"/>
    <mergeCell ref="P80:P81"/>
    <mergeCell ref="N70:N71"/>
    <mergeCell ref="B70:B71"/>
    <mergeCell ref="A70:A71"/>
    <mergeCell ref="J70:J71"/>
    <mergeCell ref="A89:A90"/>
    <mergeCell ref="B89:B90"/>
    <mergeCell ref="J89:J90"/>
    <mergeCell ref="A80:A81"/>
    <mergeCell ref="B80:B81"/>
    <mergeCell ref="J80:J8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2023-02-22T02:36:41Z</dcterms:modified>
</cp:coreProperties>
</file>