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F&amp;O)'!$S$1:$S$321</definedName>
  </definedNames>
  <calcPr calcId="125725"/>
</workbook>
</file>

<file path=xl/calcChain.xml><?xml version="1.0" encoding="utf-8"?>
<calcChain xmlns="http://schemas.openxmlformats.org/spreadsheetml/2006/main">
  <c r="P25" i="6"/>
  <c r="P24"/>
  <c r="K59"/>
  <c r="M59" s="1"/>
  <c r="M18"/>
  <c r="L18"/>
  <c r="K18"/>
  <c r="K58" l="1"/>
  <c r="M58" s="1"/>
  <c r="K318"/>
  <c r="L318" s="1"/>
  <c r="K96"/>
  <c r="K95"/>
  <c r="K71"/>
  <c r="K72"/>
  <c r="K55"/>
  <c r="M55" s="1"/>
  <c r="M94"/>
  <c r="K94"/>
  <c r="K93"/>
  <c r="M93" s="1"/>
  <c r="K56" l="1"/>
  <c r="M56" s="1"/>
  <c r="K92"/>
  <c r="M92" s="1"/>
  <c r="K54"/>
  <c r="M54" s="1"/>
  <c r="K53"/>
  <c r="M53" s="1"/>
  <c r="K87"/>
  <c r="K91"/>
  <c r="K90"/>
  <c r="L15"/>
  <c r="K15"/>
  <c r="L20"/>
  <c r="K20"/>
  <c r="K79"/>
  <c r="K80"/>
  <c r="M15" l="1"/>
  <c r="M20"/>
  <c r="K89"/>
  <c r="M89" s="1"/>
  <c r="L46"/>
  <c r="K46"/>
  <c r="M46" l="1"/>
  <c r="L49"/>
  <c r="K49"/>
  <c r="K52"/>
  <c r="M52" s="1"/>
  <c r="K50"/>
  <c r="L50"/>
  <c r="K51"/>
  <c r="L51"/>
  <c r="K86"/>
  <c r="M86" s="1"/>
  <c r="K88"/>
  <c r="L48"/>
  <c r="K48"/>
  <c r="L45"/>
  <c r="K45"/>
  <c r="M49" l="1"/>
  <c r="M50"/>
  <c r="M51"/>
  <c r="M48"/>
  <c r="M45"/>
  <c r="P23" l="1"/>
  <c r="L16"/>
  <c r="K16"/>
  <c r="K85"/>
  <c r="K84"/>
  <c r="L21"/>
  <c r="K21"/>
  <c r="M21" l="1"/>
  <c r="M16"/>
  <c r="K83"/>
  <c r="M83" s="1"/>
  <c r="L47"/>
  <c r="K47"/>
  <c r="L19"/>
  <c r="K19"/>
  <c r="K82"/>
  <c r="K81"/>
  <c r="M19" l="1"/>
  <c r="M47"/>
  <c r="K78" l="1"/>
  <c r="K77"/>
  <c r="K75"/>
  <c r="K74"/>
  <c r="L43"/>
  <c r="K43"/>
  <c r="L44"/>
  <c r="K44"/>
  <c r="L41"/>
  <c r="K41"/>
  <c r="M43" l="1"/>
  <c r="M41"/>
  <c r="M44"/>
  <c r="K40" l="1"/>
  <c r="L40"/>
  <c r="L39"/>
  <c r="K39"/>
  <c r="L42" l="1"/>
  <c r="K42"/>
  <c r="M42" l="1"/>
  <c r="K76"/>
  <c r="M76" s="1"/>
  <c r="L13"/>
  <c r="K13"/>
  <c r="M13" l="1"/>
  <c r="K69"/>
  <c r="K73"/>
  <c r="M73" s="1"/>
  <c r="L38"/>
  <c r="K38"/>
  <c r="M38" l="1"/>
  <c r="P17" l="1"/>
  <c r="P14" l="1"/>
  <c r="P12" l="1"/>
  <c r="P11" l="1"/>
  <c r="P10" l="1"/>
  <c r="K310" l="1"/>
  <c r="L310" s="1"/>
  <c r="K304"/>
  <c r="L304" s="1"/>
  <c r="K312" l="1"/>
  <c r="L312" s="1"/>
  <c r="K300" l="1"/>
  <c r="L300" s="1"/>
  <c r="K301" l="1"/>
  <c r="L301" s="1"/>
  <c r="K294"/>
  <c r="L294" s="1"/>
  <c r="K311" l="1"/>
  <c r="L311" s="1"/>
  <c r="K305"/>
  <c r="L305" s="1"/>
  <c r="K307" l="1"/>
  <c r="L307" s="1"/>
  <c r="L6" i="2" l="1"/>
  <c r="K6" i="3"/>
  <c r="D7" i="5" l="1"/>
  <c r="M7" i="6"/>
  <c r="K302" l="1"/>
  <c r="L302" s="1"/>
  <c r="K299" l="1"/>
  <c r="L299" s="1"/>
  <c r="K303" l="1"/>
  <c r="L303" s="1"/>
  <c r="K298"/>
  <c r="L298" s="1"/>
  <c r="K297"/>
  <c r="L297" s="1"/>
  <c r="K295"/>
  <c r="L295" s="1"/>
  <c r="H293"/>
  <c r="K293" s="1"/>
  <c r="L293" s="1"/>
  <c r="K292"/>
  <c r="L292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F255"/>
  <c r="K255" s="1"/>
  <c r="L255" s="1"/>
  <c r="F254"/>
  <c r="K254" s="1"/>
  <c r="L254" s="1"/>
  <c r="K253"/>
  <c r="L253" s="1"/>
  <c r="F252"/>
  <c r="K252" s="1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3"/>
  <c r="L233" s="1"/>
  <c r="F232"/>
  <c r="K232" s="1"/>
  <c r="L232" s="1"/>
  <c r="K231"/>
  <c r="L231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2"/>
  <c r="L202" s="1"/>
  <c r="K200"/>
  <c r="L200" s="1"/>
  <c r="K199"/>
  <c r="L199" s="1"/>
  <c r="K198"/>
  <c r="L198" s="1"/>
  <c r="K196"/>
  <c r="L196" s="1"/>
  <c r="K195"/>
  <c r="L195" s="1"/>
  <c r="K194"/>
  <c r="L194" s="1"/>
  <c r="K193"/>
  <c r="K192"/>
  <c r="L192" s="1"/>
  <c r="K191"/>
  <c r="L191" s="1"/>
  <c r="K189"/>
  <c r="L189" s="1"/>
  <c r="K188"/>
  <c r="L188" s="1"/>
  <c r="K187"/>
  <c r="L187" s="1"/>
  <c r="K186"/>
  <c r="L186" s="1"/>
  <c r="K185"/>
  <c r="L185" s="1"/>
  <c r="F184"/>
  <c r="K184" s="1"/>
  <c r="L184" s="1"/>
  <c r="H183"/>
  <c r="K183" s="1"/>
  <c r="L183" s="1"/>
  <c r="K180"/>
  <c r="L180" s="1"/>
  <c r="K179"/>
  <c r="L179" s="1"/>
  <c r="K178"/>
  <c r="L178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H149"/>
  <c r="K149" s="1"/>
  <c r="L149" s="1"/>
  <c r="F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6" i="4"/>
</calcChain>
</file>

<file path=xl/sharedStrings.xml><?xml version="1.0" encoding="utf-8"?>
<sst xmlns="http://schemas.openxmlformats.org/spreadsheetml/2006/main" count="3264" uniqueCount="1201">
  <si>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</si>
  <si>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</si>
  <si>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</si>
  <si>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</si>
  <si>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</si>
  <si>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</si>
  <si>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</si>
  <si>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</si>
  <si>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</si>
  <si>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</si>
  <si>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</si>
  <si>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</si>
  <si>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</si>
  <si>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</si>
  <si>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</si>
  <si>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</si>
  <si>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</si>
  <si>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</si>
  <si>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</si>
  <si>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</si>
  <si>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</si>
  <si>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</si>
  <si>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</si>
  <si>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</si>
  <si>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</si>
  <si>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</si>
  <si>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</si>
  <si>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</si>
  <si>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</si>
  <si>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</si>
  <si>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</si>
  <si>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</si>
  <si>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</si>
  <si>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</si>
  <si>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</si>
  <si>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</si>
  <si>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</si>
  <si>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</si>
  <si>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</si>
  <si>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</si>
  <si>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</si>
  <si>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</si>
  <si>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</si>
  <si>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</si>
  <si>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</si>
  <si>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</si>
  <si>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</si>
  <si>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</si>
  <si>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</si>
  <si>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</si>
  <si>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</si>
  <si>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</si>
  <si>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</si>
  <si>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</si>
  <si>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</si>
  <si>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</si>
  <si>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</si>
  <si>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</si>
  <si>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</si>
  <si>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</si>
  <si>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</si>
  <si>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</si>
  <si>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</si>
  <si>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</si>
  <si>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</si>
  <si>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</si>
  <si>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</si>
  <si>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</si>
  <si>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</si>
  <si>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</si>
  <si>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</si>
  <si>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</si>
  <si>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</si>
  <si>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</si>
  <si>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</si>
  <si>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</si>
  <si>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</si>
  <si>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</si>
  <si>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</si>
  <si>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</si>
  <si>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</si>
  <si>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</si>
  <si>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</si>
  <si>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</si>
  <si>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</si>
  <si>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</si>
  <si>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</si>
  <si>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</si>
  <si>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</si>
  <si>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</si>
  <si>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</si>
  <si>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</si>
  <si>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</si>
  <si>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</si>
  <si>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</si>
  <si>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</si>
  <si>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</si>
  <si>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</si>
  <si>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</si>
  <si>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</si>
  <si>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</si>
  <si>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</si>
  <si>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</si>
  <si>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</si>
  <si>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</si>
  <si>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</si>
  <si>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</si>
  <si>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</si>
  <si>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</si>
  <si>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</si>
  <si>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</si>
  <si>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</si>
  <si>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</si>
  <si>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</si>
  <si>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</si>
  <si>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</si>
  <si>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</si>
  <si>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</si>
  <si>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</si>
  <si>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</si>
  <si>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</si>
  <si>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</si>
  <si>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</si>
  <si>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</si>
  <si>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</si>
  <si>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</si>
  <si>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</si>
  <si>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</si>
  <si>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</si>
  <si>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</si>
  <si>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</si>
  <si>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</si>
  <si>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</si>
  <si>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</si>
  <si>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</si>
  <si>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</si>
  <si>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</si>
  <si>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</si>
  <si>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</si>
  <si>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</si>
  <si>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</si>
  <si>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</si>
  <si>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</si>
  <si>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</si>
  <si>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</si>
  <si>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</si>
  <si>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</si>
  <si>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</si>
  <si>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</si>
  <si>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</si>
  <si>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</si>
  <si>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</si>
  <si>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</si>
  <si>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</si>
  <si>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</si>
  <si>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</si>
  <si>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</si>
  <si>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</si>
  <si>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</si>
  <si>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</si>
  <si>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</si>
  <si>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</si>
  <si>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</si>
  <si>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</si>
  <si>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</si>
  <si>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</si>
  <si>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</si>
  <si>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</si>
  <si>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</si>
  <si>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</si>
  <si>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</si>
  <si>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</si>
  <si>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</si>
  <si>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</si>
  <si>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</si>
  <si>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</si>
  <si>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</si>
  <si>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</si>
  <si>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</si>
  <si>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</si>
  <si>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</si>
  <si>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</si>
  <si>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</si>
  <si>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</si>
  <si>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</si>
  <si>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</si>
  <si>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</si>
  <si>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</si>
  <si>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</si>
  <si>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</si>
  <si>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</si>
  <si>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</si>
  <si>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</si>
  <si>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</si>
  <si>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</si>
  <si>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</si>
  <si>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</si>
  <si>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</si>
  <si>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</si>
  <si>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</si>
  <si>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</si>
  <si>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</si>
  <si>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</si>
  <si>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</si>
  <si>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</si>
  <si>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</si>
  <si>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</si>
  <si>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</si>
  <si>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</si>
  <si>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</si>
  <si>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</si>
  <si>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</si>
  <si>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</si>
  <si>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</si>
  <si>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</si>
  <si>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</si>
  <si>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</si>
  <si>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</si>
  <si>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</si>
  <si>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</si>
  <si>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</si>
  <si>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</si>
  <si>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</si>
  <si>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</si>
  <si>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</si>
  <si>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</si>
  <si>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</si>
  <si>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</si>
  <si>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</si>
  <si>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</si>
  <si>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</si>
  <si>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</si>
  <si>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</si>
  <si>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</si>
  <si>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</si>
  <si>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</si>
  <si>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</si>
  <si>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</si>
  <si>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</si>
  <si>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</si>
  <si>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</si>
  <si>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</si>
  <si>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</si>
  <si>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</si>
  <si>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</si>
  <si>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</si>
  <si>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</si>
  <si>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</si>
  <si>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</si>
  <si>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</si>
  <si>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</si>
  <si>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</si>
  <si>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</si>
  <si>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</si>
  <si>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</si>
  <si>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</si>
  <si>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</si>
  <si>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</si>
  <si>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</si>
  <si>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</si>
  <si>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</si>
  <si>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</si>
  <si>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</si>
  <si>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</si>
  <si>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</si>
  <si>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</si>
  <si>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</si>
  <si>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</si>
  <si>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</si>
  <si>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</si>
  <si>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</si>
  <si>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</si>
  <si>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</si>
  <si>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</si>
  <si>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</si>
  <si>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</si>
  <si>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</si>
  <si>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</si>
  <si>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</si>
  <si>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</si>
  <si>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</si>
  <si>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</si>
  <si>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</si>
  <si>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</si>
  <si>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</si>
  <si>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</si>
  <si>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</si>
  <si>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</si>
  <si>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</si>
  <si>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</si>
  <si>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</si>
  <si>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</si>
  <si>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</si>
  <si>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</si>
  <si>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</si>
  <si>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</si>
  <si>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</si>
  <si>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</si>
  <si>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</si>
  <si>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</si>
  <si>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</si>
  <si>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</si>
  <si>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</si>
  <si>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</si>
  <si>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</si>
  <si>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</si>
  <si>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</si>
  <si>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</si>
  <si>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</si>
  <si>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</si>
  <si>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</si>
  <si>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</si>
  <si>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</si>
  <si>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</si>
  <si>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</si>
  <si>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</si>
  <si>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</si>
  <si>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</si>
  <si>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</si>
  <si>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</si>
  <si>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</si>
  <si>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</si>
  <si>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</si>
  <si>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</si>
  <si>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</si>
  <si>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</si>
  <si>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</si>
  <si>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</si>
  <si>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</si>
  <si>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</si>
  <si>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</si>
  <si>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</si>
  <si>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</si>
  <si>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</si>
  <si>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</si>
  <si>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</si>
  <si>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</si>
  <si>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</si>
  <si>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</si>
  <si>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</si>
  <si>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</si>
  <si>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</si>
  <si>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</si>
  <si>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</si>
  <si>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</si>
  <si>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</si>
  <si>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</si>
  <si>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</si>
  <si>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</si>
  <si>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</si>
  <si>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</si>
  <si>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</si>
  <si>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</si>
  <si>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</si>
  <si>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</si>
  <si>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</si>
  <si>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</si>
  <si>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</si>
  <si>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</si>
  <si>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</si>
  <si>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</si>
  <si>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</si>
  <si>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</si>
  <si>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</si>
  <si>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</si>
  <si>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</si>
  <si>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</si>
  <si>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</si>
  <si>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</si>
  <si>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</si>
  <si>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</si>
  <si>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</si>
  <si>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</si>
  <si>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</si>
  <si>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</si>
  <si>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</si>
  <si>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</si>
  <si>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</si>
  <si>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</si>
  <si>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</si>
  <si>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</si>
  <si>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</si>
  <si>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</si>
  <si>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</si>
  <si>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</si>
  <si>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</si>
  <si>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</si>
  <si>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</si>
  <si>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</si>
  <si>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</si>
  <si>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</si>
  <si>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</si>
  <si>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</si>
  <si>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</si>
  <si>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</si>
  <si>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</si>
  <si>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</si>
  <si>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</si>
  <si>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</si>
  <si>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</si>
  <si>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</si>
  <si>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</si>
  <si>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</si>
  <si>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</si>
  <si>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</si>
  <si>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</si>
  <si>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</si>
  <si>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</si>
  <si>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</si>
  <si>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</si>
  <si>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</si>
  <si>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</si>
  <si>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</si>
  <si>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</si>
  <si>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</si>
  <si>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</si>
  <si>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</si>
  <si>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</si>
  <si>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</si>
  <si>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</si>
  <si>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</si>
  <si>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</si>
  <si>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</si>
  <si>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</si>
  <si>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</si>
  <si>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</si>
  <si>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</si>
  <si>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</si>
  <si>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</si>
  <si>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</si>
  <si>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</si>
  <si>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</si>
  <si>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</si>
  <si>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</si>
  <si>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</si>
  <si>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</si>
  <si>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</si>
  <si>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</si>
  <si>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</si>
  <si>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</si>
  <si>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</si>
  <si>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</si>
  <si>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</si>
  <si>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</si>
  <si>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</si>
  <si>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</si>
  <si>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</si>
  <si>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</si>
  <si>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</si>
  <si>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</si>
  <si>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</si>
  <si>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</si>
  <si>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</si>
  <si>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</si>
  <si>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</si>
  <si>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</si>
  <si>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</si>
  <si>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</si>
  <si>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</si>
  <si>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</si>
  <si>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</si>
  <si>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</si>
  <si>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</si>
  <si>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</si>
  <si>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</si>
  <si>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</si>
  <si>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</si>
  <si>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</si>
  <si>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</si>
  <si>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</si>
  <si>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</si>
  <si>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</si>
  <si>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</si>
  <si>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</si>
  <si>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</si>
  <si>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</si>
  <si>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</si>
  <si>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</si>
  <si>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</si>
  <si>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</si>
  <si>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</si>
  <si>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</si>
  <si>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</si>
  <si>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</si>
  <si>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</si>
  <si>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</si>
  <si>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</si>
  <si>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</si>
  <si>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</si>
  <si>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</si>
  <si>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</si>
  <si>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</si>
  <si>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</si>
  <si>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</si>
  <si>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</si>
  <si>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</si>
  <si>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</si>
  <si>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</si>
  <si>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</si>
  <si>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</si>
  <si>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</si>
  <si>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</si>
  <si>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</si>
  <si>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</si>
  <si>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</si>
  <si>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</si>
  <si>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</si>
  <si>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</si>
  <si>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</si>
  <si>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</si>
  <si>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</si>
  <si>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</si>
  <si>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</si>
  <si>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</si>
  <si>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</si>
  <si>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</si>
  <si>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</si>
  <si>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</si>
  <si>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</si>
  <si>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</si>
  <si>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</si>
  <si>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</si>
  <si>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</si>
  <si>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</si>
  <si>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</si>
  <si>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</si>
  <si>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</si>
  <si>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</si>
  <si>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</si>
  <si>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</si>
  <si>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</si>
  <si>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</si>
  <si>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</si>
  <si>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</si>
  <si>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</si>
  <si>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</si>
  <si>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</si>
  <si>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</si>
  <si>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</si>
  <si>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</si>
  <si>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</si>
  <si>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</si>
  <si>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</si>
  <si>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</si>
  <si>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</si>
  <si>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</si>
  <si>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</si>
  <si>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</si>
  <si>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</si>
  <si>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</si>
  <si>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</si>
  <si>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</si>
  <si>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</si>
  <si>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</si>
  <si>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</si>
  <si>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</si>
  <si>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</si>
  <si>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</si>
  <si>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</si>
  <si>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</si>
  <si>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</si>
  <si>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</si>
  <si>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</si>
  <si>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</si>
  <si>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</si>
  <si>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</si>
  <si>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</si>
  <si>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</si>
  <si>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</si>
  <si>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</si>
  <si>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</si>
  <si>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</si>
  <si>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</si>
  <si>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</si>
  <si>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</si>
  <si>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</si>
  <si>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</si>
  <si>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</si>
  <si>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</si>
  <si>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</si>
  <si>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</si>
  <si>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</si>
  <si>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</si>
  <si>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</si>
  <si>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</si>
  <si>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</si>
  <si>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</si>
  <si>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</si>
  <si>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</si>
  <si>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</si>
  <si>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</si>
  <si>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</si>
  <si>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</si>
  <si>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</si>
  <si>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</si>
  <si>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</si>
  <si>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</si>
  <si>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</si>
  <si>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</si>
  <si>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</si>
  <si>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</si>
  <si>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</si>
  <si>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</si>
  <si>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</si>
  <si>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</si>
  <si>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</si>
  <si>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</si>
  <si>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</si>
  <si>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</si>
  <si>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</si>
  <si>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</si>
  <si>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</si>
  <si>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</si>
  <si>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</si>
  <si>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</si>
  <si>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</si>
  <si>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</si>
  <si>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</si>
  <si>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</si>
  <si>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</si>
  <si>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</si>
  <si>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</si>
  <si>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</si>
  <si>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</si>
  <si>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</si>
  <si>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</si>
  <si>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</si>
  <si>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</si>
  <si>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</si>
  <si>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</si>
  <si>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</si>
  <si>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</si>
  <si>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</si>
  <si>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</si>
  <si>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</si>
  <si>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</si>
  <si>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</si>
  <si>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</si>
  <si>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</si>
  <si>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</si>
  <si>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</si>
  <si>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</si>
  <si>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</si>
  <si>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</si>
  <si>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</si>
  <si>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</si>
  <si>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</si>
  <si>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</si>
  <si>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</si>
  <si>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</si>
  <si>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</si>
  <si>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</si>
  <si>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</si>
  <si>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</si>
  <si>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</si>
  <si>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</si>
  <si>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</si>
  <si>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</si>
  <si>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</si>
  <si>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</si>
  <si>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</si>
  <si>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</si>
  <si>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</si>
  <si>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</si>
  <si>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</si>
  <si>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</si>
  <si>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</si>
  <si>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</si>
  <si>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</si>
  <si>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</si>
  <si>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</si>
  <si>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</si>
  <si>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</si>
  <si>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</si>
  <si>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</si>
  <si>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</si>
  <si>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</si>
  <si>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</si>
  <si>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</si>
  <si>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</si>
  <si>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</si>
  <si>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</si>
  <si>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</si>
  <si>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</si>
  <si>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</si>
  <si>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</si>
  <si>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</si>
  <si>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</si>
  <si>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</si>
  <si>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</si>
  <si>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</si>
  <si>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</si>
  <si>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</si>
  <si>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</si>
  <si>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</si>
  <si>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</si>
  <si>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</si>
  <si>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</si>
  <si>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</si>
  <si>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</si>
  <si>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</si>
  <si>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</si>
  <si>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</si>
  <si>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</si>
  <si>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</si>
  <si>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</si>
  <si>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</si>
  <si>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</si>
  <si>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</si>
  <si>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</si>
  <si>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</si>
  <si>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</si>
  <si>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</si>
  <si>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</si>
  <si>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</si>
  <si>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</si>
  <si>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</si>
  <si>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</si>
  <si>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</si>
  <si>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</si>
  <si>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</si>
  <si>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</si>
  <si>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</si>
  <si>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</si>
  <si>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</si>
  <si>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</si>
  <si>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</si>
  <si>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</si>
  <si>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</si>
  <si>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</si>
  <si>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</si>
  <si>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</si>
  <si>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</si>
  <si>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</si>
  <si>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</si>
  <si>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</si>
  <si>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</si>
  <si>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</si>
  <si>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</si>
  <si>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</si>
  <si>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</si>
  <si>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</si>
  <si>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</si>
  <si>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</si>
  <si>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</si>
  <si>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</si>
  <si>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</si>
  <si>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</si>
  <si>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</si>
  <si>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</si>
  <si>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</si>
  <si>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</si>
  <si>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</si>
  <si>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</si>
  <si>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</si>
  <si>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</si>
  <si>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</si>
  <si>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</si>
  <si>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</si>
  <si>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</si>
  <si>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</si>
  <si>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</si>
  <si>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</si>
  <si>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</si>
  <si>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</si>
  <si>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</si>
  <si>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</si>
  <si>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</si>
  <si>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</si>
  <si>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</si>
  <si>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</si>
  <si>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</si>
  <si>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</si>
  <si>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</si>
  <si>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</si>
  <si>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</si>
  <si>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</si>
  <si>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</si>
  <si>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</si>
  <si>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</si>
  <si>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</si>
  <si>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</si>
  <si>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</si>
  <si>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</si>
  <si>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</si>
  <si>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</si>
  <si>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</si>
  <si>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</si>
  <si>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</si>
  <si>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</si>
  <si>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</si>
  <si>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</si>
  <si>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</si>
  <si>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</si>
  <si>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</si>
  <si>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</si>
  <si>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</si>
  <si>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</si>
  <si>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</si>
  <si>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</si>
  <si>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</si>
  <si>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</si>
  <si>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</si>
  <si>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</si>
  <si>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</si>
  <si>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</si>
  <si>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</si>
  <si>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</si>
  <si>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</si>
  <si>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</si>
  <si>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</si>
  <si>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</si>
  <si>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</si>
  <si>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</si>
  <si>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</si>
  <si>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</si>
  <si>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</si>
  <si>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</si>
  <si>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</si>
  <si>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</si>
  <si>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</si>
  <si>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</si>
  <si>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</si>
  <si>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</si>
  <si>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</si>
  <si>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</si>
  <si>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</si>
  <si>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</si>
  <si>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</si>
  <si>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</si>
  <si>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</si>
  <si>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</si>
  <si>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</si>
  <si>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</si>
  <si>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</si>
  <si>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</si>
  <si>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</si>
  <si>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</si>
  <si>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</si>
  <si>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</si>
  <si>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</si>
  <si>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</si>
  <si>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</si>
  <si>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</si>
  <si>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</si>
  <si>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</si>
  <si>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</si>
  <si>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</si>
  <si>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</si>
  <si>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</si>
  <si>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</si>
  <si>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</si>
  <si>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</si>
  <si>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</si>
  <si>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</si>
  <si>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</si>
  <si>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</si>
  <si>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</si>
  <si>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</si>
  <si>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</si>
  <si>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</si>
  <si>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</si>
  <si>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</si>
  <si>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</si>
  <si>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</si>
  <si>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</si>
  <si>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</si>
  <si>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</si>
  <si>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</si>
  <si>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</si>
  <si>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</si>
  <si>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</si>
  <si>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</si>
  <si>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</si>
  <si>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</si>
  <si>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</si>
  <si>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</si>
  <si>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</si>
  <si>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</si>
  <si>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</si>
  <si>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</si>
  <si>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</si>
  <si>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</si>
  <si>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</si>
  <si>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</si>
  <si>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</si>
  <si>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</si>
  <si>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</si>
  <si>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</si>
  <si>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</si>
  <si>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</si>
  <si>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</si>
  <si>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</si>
  <si>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</si>
  <si>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</si>
  <si>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</si>
  <si>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</si>
  <si>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</si>
  <si>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</si>
  <si>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</si>
  <si>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</si>
  <si>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</si>
  <si>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</si>
  <si>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</si>
  <si>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</si>
  <si>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</si>
  <si>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</si>
  <si>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</si>
  <si>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</si>
  <si>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</si>
  <si>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</si>
  <si>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</si>
  <si>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</si>
  <si>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</si>
  <si>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</si>
  <si>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</si>
  <si>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</si>
  <si>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</si>
  <si>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</si>
  <si>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</si>
  <si>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</si>
  <si>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</si>
  <si>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</si>
  <si>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</si>
  <si>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</si>
  <si>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</si>
  <si>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</si>
  <si>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</si>
  <si>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</si>
  <si>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</si>
  <si>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</si>
  <si>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</si>
  <si>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</si>
  <si>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</si>
  <si>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</si>
  <si>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</si>
  <si>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</si>
  <si>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</si>
  <si>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</si>
  <si>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</si>
  <si>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</si>
  <si>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</si>
  <si>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</si>
  <si>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</si>
  <si>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</si>
  <si>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GODHA</t>
  </si>
  <si>
    <t>Godha Cabcon Insulat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</si>
  <si>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</si>
  <si>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</si>
  <si>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</si>
  <si>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</si>
  <si>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</si>
  <si>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</si>
  <si>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</si>
  <si>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</si>
  <si>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</si>
  <si>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</si>
  <si>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</si>
  <si>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</si>
  <si>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</si>
  <si>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</si>
  <si>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</si>
  <si>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</si>
  <si>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</si>
  <si>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</si>
  <si>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</si>
  <si>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</si>
  <si>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</si>
  <si>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</si>
  <si>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</si>
  <si>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</si>
  <si>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</si>
  <si>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</si>
  <si>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</si>
  <si>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</si>
  <si>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</si>
  <si>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</si>
  <si>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</si>
  <si>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</si>
  <si>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</si>
  <si>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</si>
  <si>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</si>
  <si>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</si>
  <si>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</si>
  <si>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</si>
  <si>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</si>
  <si>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</si>
  <si>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</si>
  <si>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624.2-644.2</t>
  </si>
  <si>
    <t>Accu &lt;&gt;</t>
  </si>
  <si>
    <t>3441-3541</t>
  </si>
  <si>
    <t>TOPGAIN FINANCE PRIVATE LIMITED</t>
  </si>
  <si>
    <t>LIBAS</t>
  </si>
  <si>
    <t>Libas Consu Products Ltd</t>
  </si>
  <si>
    <t>JAI VINAYAK SECURITIES</t>
  </si>
  <si>
    <t>QE SECURITIES LLP</t>
  </si>
  <si>
    <t>HRTI PRIVATE LIMITED</t>
  </si>
  <si>
    <t>YUGA STOCKS AND COMMODITIES PRIVATE LIMITED  .</t>
  </si>
  <si>
    <t>WOCKPHARMA</t>
  </si>
  <si>
    <t>Wockhardt Ltd.</t>
  </si>
  <si>
    <t>Profit of Rs.3/-</t>
  </si>
  <si>
    <t>Profit of Rs.15/-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</si>
  <si>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</si>
  <si>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</si>
  <si>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</si>
  <si>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</si>
  <si>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</si>
  <si>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</si>
  <si>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</si>
  <si>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</si>
  <si>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</si>
  <si>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</si>
  <si>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</si>
  <si>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</si>
  <si>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</si>
  <si>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4260-4270</t>
  </si>
  <si>
    <t>4349-4433</t>
  </si>
  <si>
    <t>GENNEX</t>
  </si>
  <si>
    <t>SHELTER</t>
  </si>
  <si>
    <t>VPL</t>
  </si>
  <si>
    <t>BANG</t>
  </si>
  <si>
    <t>Bang Overseas Limited</t>
  </si>
  <si>
    <t>CAPACITE</t>
  </si>
  <si>
    <t>Capacite Infraproject Ltd</t>
  </si>
  <si>
    <t>MUDUPULAVEMULA SURENDRANADHA REDDY</t>
  </si>
  <si>
    <t>WOMANCART</t>
  </si>
  <si>
    <t>Womancart Limited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</si>
  <si>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</si>
  <si>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</si>
  <si>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</si>
  <si>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</si>
  <si>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</si>
  <si>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</si>
  <si>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</si>
  <si>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</si>
  <si>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</si>
  <si>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</si>
  <si>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</si>
  <si>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</si>
  <si>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ALKOSIGN</t>
  </si>
  <si>
    <t>KIFS ENTERPRISE</t>
  </si>
  <si>
    <t>COMCL</t>
  </si>
  <si>
    <t>JR SEAMLESS PRIVATE LIMITED</t>
  </si>
  <si>
    <t>DPL</t>
  </si>
  <si>
    <t>DIPNA KEYUR SHAH</t>
  </si>
  <si>
    <t>JMS MINING PRIVATE LIMITED</t>
  </si>
  <si>
    <t>ARUNA R JAIN</t>
  </si>
  <si>
    <t>RGF</t>
  </si>
  <si>
    <t>KARVA AUTOMART LIMITED</t>
  </si>
  <si>
    <t>YUGA STOCKS AND COMMODITIES PRIVATE LIMITED .</t>
  </si>
  <si>
    <t>SAURASHTRA FINSTOCK PRIVATE LIMITED</t>
  </si>
  <si>
    <t>DBREALTY</t>
  </si>
  <si>
    <t>D B Realty Limited</t>
  </si>
  <si>
    <t>AUTHUM INVESTMENT &amp; INFRASTRUCTURE LIMITED</t>
  </si>
  <si>
    <t>DISHTV</t>
  </si>
  <si>
    <t>Dish TV India Limited</t>
  </si>
  <si>
    <t>CITADEL SECURITIES INDIA MARKETS PRIVATE LIMITED</t>
  </si>
  <si>
    <t>HITECHGEAR</t>
  </si>
  <si>
    <t>Hi-Tech Gears Ltd</t>
  </si>
  <si>
    <t>MONARCH</t>
  </si>
  <si>
    <t>Monarch Networth Cap Ltd</t>
  </si>
  <si>
    <t>SKSE SECURITIES LTD</t>
  </si>
  <si>
    <t>TFCILTD</t>
  </si>
  <si>
    <t>Tourism Finance Corp</t>
  </si>
  <si>
    <t>TCS 3500 CE 30-NOV</t>
  </si>
  <si>
    <t>TCS 3600 CE 30-NOV</t>
  </si>
  <si>
    <t>42-44</t>
  </si>
  <si>
    <t>14-16</t>
  </si>
  <si>
    <t>DIXON NOV FUT</t>
  </si>
  <si>
    <t>DIXON 5600 CE 30-NOV</t>
  </si>
  <si>
    <t>48-52</t>
  </si>
  <si>
    <t>5400-5410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</si>
  <si>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</si>
  <si>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</si>
  <si>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</si>
  <si>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</si>
  <si>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</si>
  <si>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</si>
  <si>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</si>
  <si>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</si>
  <si>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1635-1640</t>
  </si>
  <si>
    <t>1664-1690</t>
  </si>
  <si>
    <t>DIPAKKUMAR RAMESHCHANDRA SHAH</t>
  </si>
  <si>
    <t>MONA LAROIA</t>
  </si>
  <si>
    <t>ASARFI</t>
  </si>
  <si>
    <t>VARSU INDIA GROWTH STORY SCHEME 1</t>
  </si>
  <si>
    <t>BCP</t>
  </si>
  <si>
    <t>ARUN KUMAR JAIN</t>
  </si>
  <si>
    <t>PRITHVI FINMART PRIVATE LIMITED</t>
  </si>
  <si>
    <t>CHANDNIMACH</t>
  </si>
  <si>
    <t>KARISHMA JAYESH MEHTA</t>
  </si>
  <si>
    <t>CONART</t>
  </si>
  <si>
    <t>NAYAN DASHRATHLAL PATEL</t>
  </si>
  <si>
    <t>DHYAANI</t>
  </si>
  <si>
    <t>VEDANT GOEL</t>
  </si>
  <si>
    <t>BHARATBHAI JETHABHAI PATEL</t>
  </si>
  <si>
    <t>DEVALKUMAR BHARATBHAI PATEL</t>
  </si>
  <si>
    <t>CHANDAN CHAURASIYA</t>
  </si>
  <si>
    <t>RIDHI SIDHI DISTRIBUTORS PVT. LTD.</t>
  </si>
  <si>
    <t>SUDHEER KUMAR JAIN</t>
  </si>
  <si>
    <t>GOYALASS</t>
  </si>
  <si>
    <t>VANDANATIWARI</t>
  </si>
  <si>
    <t>GUJTERC</t>
  </si>
  <si>
    <t>DHANPAT M KOTHARI</t>
  </si>
  <si>
    <t>HEALTHYLIFE</t>
  </si>
  <si>
    <t>HIMTEK</t>
  </si>
  <si>
    <t>EMERGING INDIA GROWTH FUND</t>
  </si>
  <si>
    <t>JETMALL</t>
  </si>
  <si>
    <t>JNSP TRADING LLP</t>
  </si>
  <si>
    <t>PURAN CHAND CHORDIA MAHAVEER CHAND JAIN</t>
  </si>
  <si>
    <t>RAM KUMAR SHEOKAND</t>
  </si>
  <si>
    <t>KALYANI</t>
  </si>
  <si>
    <t>BHARAT KUMAR SOMCHAND SHAH</t>
  </si>
  <si>
    <t>MDRNSTL</t>
  </si>
  <si>
    <t>JAYASEELAN SINGARAVELU</t>
  </si>
  <si>
    <t>MILEFUR</t>
  </si>
  <si>
    <t>RATHIST</t>
  </si>
  <si>
    <t>SETU SECURITIES PVT. LTD.</t>
  </si>
  <si>
    <t>SBLI</t>
  </si>
  <si>
    <t>TARA HARSHADBHAI GOHIL</t>
  </si>
  <si>
    <t>KRUTI SEVANTI DOSHI</t>
  </si>
  <si>
    <t>SICALLOG</t>
  </si>
  <si>
    <t>STURDY</t>
  </si>
  <si>
    <t>MONIRUL MOLLA</t>
  </si>
  <si>
    <t>THOMASCOTT</t>
  </si>
  <si>
    <t>NARSINHBHAINARANBHAIPATEL</t>
  </si>
  <si>
    <t>BLUESKY INFRA DEVELOPERS PRIVATE LIMITED</t>
  </si>
  <si>
    <t>CAPACIOUS WEALTH MANAGEMENT LLP</t>
  </si>
  <si>
    <t>ELANKUMARANPERIAKARUPPAN</t>
  </si>
  <si>
    <t>NIKUNJ STOCK BROKERS LIMITED</t>
  </si>
  <si>
    <t>NEOMILE CORPORATE ADVISORY PRIVATE LIMITED</t>
  </si>
  <si>
    <t>AGSTRA</t>
  </si>
  <si>
    <t>AGS Transact Tech Ltd</t>
  </si>
  <si>
    <t>JAINAM BROKING LIMITED</t>
  </si>
  <si>
    <t>ARIES</t>
  </si>
  <si>
    <t>Aries Agro Limited</t>
  </si>
  <si>
    <t>CHHIMPA NARAYAN</t>
  </si>
  <si>
    <t>BYKE</t>
  </si>
  <si>
    <t>The Byke Hospitality Ltd</t>
  </si>
  <si>
    <t>DCXINDIA</t>
  </si>
  <si>
    <t>DCX Systems Limited</t>
  </si>
  <si>
    <t>GEPIL</t>
  </si>
  <si>
    <t>GE Power India Limited</t>
  </si>
  <si>
    <t>GREENPOWER</t>
  </si>
  <si>
    <t>Orient Green Power Co Ltd</t>
  </si>
  <si>
    <t>MANSI SHARE AND STOCK ADVISORS PVT LTD</t>
  </si>
  <si>
    <t>Indiabulls Hsg Fin Ltd</t>
  </si>
  <si>
    <t>INFOLLION</t>
  </si>
  <si>
    <t>Infollion Research Ser L</t>
  </si>
  <si>
    <t>CRONY VYAPAR PVT LTD</t>
  </si>
  <si>
    <t>Ircon International Ltd</t>
  </si>
  <si>
    <t>JAYAGROGN</t>
  </si>
  <si>
    <t>Jayant Agro Organics Ltd.</t>
  </si>
  <si>
    <t>MADHUSUDAN</t>
  </si>
  <si>
    <t>Madhusudan Masala Limited</t>
  </si>
  <si>
    <t>MITTAL</t>
  </si>
  <si>
    <t>Mittal Life Style Limited</t>
  </si>
  <si>
    <t>COMFORT CAPITAL PRIVATE LIMITED</t>
  </si>
  <si>
    <t>MKPL</t>
  </si>
  <si>
    <t>M K Proteins Limited</t>
  </si>
  <si>
    <t>SANJAYKUMAR TIKAMCHAND BUCHA</t>
  </si>
  <si>
    <t>PAISALO</t>
  </si>
  <si>
    <t>Paisalo Digital Limited</t>
  </si>
  <si>
    <t>EQUILIBRATED VENTURE CFLOW PRIVATE LIMITED</t>
  </si>
  <si>
    <t>PCBL LIMITED</t>
  </si>
  <si>
    <t>RAILTEL</t>
  </si>
  <si>
    <t>Railtel Corp of Ind Ltd</t>
  </si>
  <si>
    <t>RIIL</t>
  </si>
  <si>
    <t>Reliance Indl Infra Ltd</t>
  </si>
  <si>
    <t>RPOWER</t>
  </si>
  <si>
    <t>Reliance Power Limited</t>
  </si>
  <si>
    <t>SEL</t>
  </si>
  <si>
    <t>Sungarner Energies Ltd</t>
  </si>
  <si>
    <t>MOHTA SARITA</t>
  </si>
  <si>
    <t>Sical Logistics Limited</t>
  </si>
  <si>
    <t>KAMALA BAI</t>
  </si>
  <si>
    <t>NEGEN CAPITAL SERVICES PRIVATE LIMITED</t>
  </si>
  <si>
    <t>TITAGARH</t>
  </si>
  <si>
    <t>TITAGARH RAIL SYSTEMS LTD</t>
  </si>
  <si>
    <t>URJA</t>
  </si>
  <si>
    <t>Urja Global Limited</t>
  </si>
  <si>
    <t>SAHASTRAA ADVISORS PRIVATE LIMITED</t>
  </si>
  <si>
    <t>F3 ADVISORS PRIVATE LIMITED</t>
  </si>
  <si>
    <t>Varroc Engineering Ltd</t>
  </si>
  <si>
    <t>VISHAL</t>
  </si>
  <si>
    <t>Vishal Fabrics Limited</t>
  </si>
  <si>
    <t>WILLAMAGOR</t>
  </si>
  <si>
    <t>Williamson Magor &amp; Co</t>
  </si>
  <si>
    <t>ANAND PRAFULCHANDRA VAIDYA-HUF</t>
  </si>
  <si>
    <t>BABAFP</t>
  </si>
  <si>
    <t>Baba Food Processing</t>
  </si>
  <si>
    <t>NIKUNJ STOCK BROKERS LTD</t>
  </si>
  <si>
    <t>VINOD K GOENKA HUF</t>
  </si>
  <si>
    <t>Delhivery Limited</t>
  </si>
  <si>
    <t>SVF DOORBELL (CAYMAN) LIMITED</t>
  </si>
  <si>
    <t>Fiem Industries Limited</t>
  </si>
  <si>
    <t>SL CORPORATION</t>
  </si>
  <si>
    <t>ANTARA INDIA EVERGREEN FUND LTD</t>
  </si>
  <si>
    <t>RAJMET</t>
  </si>
  <si>
    <t>Rajnandini Metal Limited</t>
  </si>
  <si>
    <t>NEERU KALRA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</si>
</sst>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0" fontId="36" fillId="0" borderId="30" xfId="0" applyNumberFormat="1" applyFont="1" applyBorder="1" applyAlignment="1">
      <alignment horizontal="center" vertical="center" wrapText="1"/>
    </xf>
    <xf numFmtId="16" fontId="37" fillId="0" borderId="52" xfId="0" applyNumberFormat="1" applyFont="1" applyBorder="1" applyAlignment="1">
      <alignment horizontal="center" vertical="center"/>
    </xf>
    <xf numFmtId="16" fontId="36" fillId="0" borderId="52" xfId="0" applyNumberFormat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7" fillId="6" borderId="26" xfId="0" applyFont="1" applyFill="1" applyBorder="1" applyAlignment="1">
      <alignment horizontal="center" vertical="center"/>
    </xf>
    <xf numFmtId="0" fontId="36" fillId="0" borderId="31" xfId="0" applyFont="1" applyBorder="1"/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0" fontId="0" fillId="0" borderId="41" xfId="0" applyBorder="1"/>
    <xf numFmtId="0" fontId="37" fillId="0" borderId="4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53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6" t="s">
        <v>16</v>
      </c>
      <c r="B9" s="398" t="s">
        <v>17</v>
      </c>
      <c r="C9" s="398" t="s">
        <v>18</v>
      </c>
      <c r="D9" s="398" t="s">
        <v>19</v>
      </c>
      <c r="E9" s="26" t="s">
        <v>20</v>
      </c>
      <c r="F9" s="26" t="s">
        <v>21</v>
      </c>
      <c r="G9" s="393" t="s">
        <v>22</v>
      </c>
      <c r="H9" s="394"/>
      <c r="I9" s="395"/>
      <c r="J9" s="393" t="s">
        <v>23</v>
      </c>
      <c r="K9" s="394"/>
      <c r="L9" s="395"/>
      <c r="M9" s="26"/>
      <c r="N9" s="27"/>
      <c r="O9" s="27"/>
      <c r="P9" s="27"/>
    </row>
    <row r="10" spans="1:16" ht="38.25">
      <c r="A10" s="397"/>
      <c r="B10" s="399"/>
      <c r="C10" s="399"/>
      <c r="D10" s="399"/>
      <c r="E10" s="28" t="s">
        <v>24</v>
      </c>
      <c r="F10" s="28" t="s">
        <v>24</v>
      </c>
      <c r="G10" s="257" t="s">
        <v>25</v>
      </c>
      <c r="H10" s="257" t="s">
        <v>26</v>
      </c>
      <c r="I10" s="257" t="s">
        <v>27</v>
      </c>
      <c r="J10" s="257" t="s">
        <v>28</v>
      </c>
      <c r="K10" s="257" t="s">
        <v>29</v>
      </c>
      <c r="L10" s="257" t="s">
        <v>30</v>
      </c>
      <c r="M10" s="257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4">
        <v>1</v>
      </c>
      <c r="B11" s="277" t="s">
        <v>34</v>
      </c>
      <c r="C11" s="253" t="s">
        <v>35</v>
      </c>
      <c r="D11" s="268">
        <v>45260</v>
      </c>
      <c r="E11" s="253">
        <v>19806.5</v>
      </c>
      <c r="F11" s="253">
        <v>19809.383333333331</v>
      </c>
      <c r="G11" s="252">
        <v>19747.666666666664</v>
      </c>
      <c r="H11" s="252">
        <v>19688.833333333332</v>
      </c>
      <c r="I11" s="252">
        <v>19627.116666666665</v>
      </c>
      <c r="J11" s="252">
        <v>19868.216666666664</v>
      </c>
      <c r="K11" s="252">
        <v>19929.933333333331</v>
      </c>
      <c r="L11" s="252">
        <v>19988.766666666663</v>
      </c>
      <c r="M11" s="251">
        <v>19871.099999999999</v>
      </c>
      <c r="N11" s="251">
        <v>19750.55</v>
      </c>
      <c r="O11" s="251">
        <v>12496900</v>
      </c>
      <c r="P11" s="254">
        <v>-1.5775131525060642E-2</v>
      </c>
    </row>
    <row r="12" spans="1:16" ht="12.75" customHeight="1">
      <c r="A12" s="264">
        <v>2</v>
      </c>
      <c r="B12" s="277" t="s">
        <v>34</v>
      </c>
      <c r="C12" s="253" t="s">
        <v>36</v>
      </c>
      <c r="D12" s="268">
        <v>45260</v>
      </c>
      <c r="E12" s="253">
        <v>43715.45</v>
      </c>
      <c r="F12" s="253">
        <v>43810.5</v>
      </c>
      <c r="G12" s="252">
        <v>43554.8</v>
      </c>
      <c r="H12" s="252">
        <v>43394.15</v>
      </c>
      <c r="I12" s="252">
        <v>43138.450000000004</v>
      </c>
      <c r="J12" s="252">
        <v>43971.15</v>
      </c>
      <c r="K12" s="252">
        <v>44226.85</v>
      </c>
      <c r="L12" s="252">
        <v>44387.5</v>
      </c>
      <c r="M12" s="251">
        <v>44066.2</v>
      </c>
      <c r="N12" s="251">
        <v>43649.85</v>
      </c>
      <c r="O12" s="251">
        <v>2626560</v>
      </c>
      <c r="P12" s="254">
        <v>0.10334398215534678</v>
      </c>
    </row>
    <row r="13" spans="1:16" ht="12.75" customHeight="1">
      <c r="A13" s="264">
        <v>3</v>
      </c>
      <c r="B13" s="277" t="s">
        <v>34</v>
      </c>
      <c r="C13" s="276" t="s">
        <v>37</v>
      </c>
      <c r="D13" s="270">
        <v>45258</v>
      </c>
      <c r="E13" s="269">
        <v>19620.75</v>
      </c>
      <c r="F13" s="269">
        <v>19627.133333333331</v>
      </c>
      <c r="G13" s="271">
        <v>19554.666666666664</v>
      </c>
      <c r="H13" s="271">
        <v>19488.583333333332</v>
      </c>
      <c r="I13" s="271">
        <v>19416.116666666665</v>
      </c>
      <c r="J13" s="271">
        <v>19693.216666666664</v>
      </c>
      <c r="K13" s="271">
        <v>19765.683333333331</v>
      </c>
      <c r="L13" s="271">
        <v>19831.766666666663</v>
      </c>
      <c r="M13" s="272">
        <v>19699.599999999999</v>
      </c>
      <c r="N13" s="272">
        <v>19561.05</v>
      </c>
      <c r="O13" s="272">
        <v>71240</v>
      </c>
      <c r="P13" s="273">
        <v>-4.8611111111111112E-2</v>
      </c>
    </row>
    <row r="14" spans="1:16" ht="12.75" customHeight="1">
      <c r="A14" s="264">
        <v>4</v>
      </c>
      <c r="B14" s="277" t="s">
        <v>34</v>
      </c>
      <c r="C14" s="276" t="s">
        <v>38</v>
      </c>
      <c r="D14" s="270">
        <v>45254</v>
      </c>
      <c r="E14" s="269">
        <v>9457.0499999999993</v>
      </c>
      <c r="F14" s="269">
        <v>9446.4333333333343</v>
      </c>
      <c r="G14" s="271">
        <v>9403.0166666666682</v>
      </c>
      <c r="H14" s="271">
        <v>9348.9833333333336</v>
      </c>
      <c r="I14" s="271">
        <v>9305.5666666666675</v>
      </c>
      <c r="J14" s="271">
        <v>9500.466666666669</v>
      </c>
      <c r="K14" s="271">
        <v>9543.8833333333332</v>
      </c>
      <c r="L14" s="271">
        <v>9597.9166666666697</v>
      </c>
      <c r="M14" s="272">
        <v>9489.85</v>
      </c>
      <c r="N14" s="272">
        <v>9392.4</v>
      </c>
      <c r="O14" s="272">
        <v>710850</v>
      </c>
      <c r="P14" s="273">
        <v>-6.840967171220759E-2</v>
      </c>
    </row>
    <row r="15" spans="1:16" ht="12.75" customHeight="1">
      <c r="A15" s="264">
        <v>5</v>
      </c>
      <c r="B15" s="277" t="s">
        <v>39</v>
      </c>
      <c r="C15" s="269" t="s">
        <v>40</v>
      </c>
      <c r="D15" s="270">
        <v>45260</v>
      </c>
      <c r="E15" s="269">
        <v>529</v>
      </c>
      <c r="F15" s="269">
        <v>528.9</v>
      </c>
      <c r="G15" s="271">
        <v>523.29999999999995</v>
      </c>
      <c r="H15" s="271">
        <v>517.6</v>
      </c>
      <c r="I15" s="271">
        <v>512</v>
      </c>
      <c r="J15" s="271">
        <v>534.59999999999991</v>
      </c>
      <c r="K15" s="271">
        <v>540.20000000000005</v>
      </c>
      <c r="L15" s="271">
        <v>545.89999999999986</v>
      </c>
      <c r="M15" s="272">
        <v>534.5</v>
      </c>
      <c r="N15" s="272">
        <v>523.20000000000005</v>
      </c>
      <c r="O15" s="272">
        <v>13809000</v>
      </c>
      <c r="P15" s="273">
        <v>-1.095831542758917E-2</v>
      </c>
    </row>
    <row r="16" spans="1:16" ht="12.75" customHeight="1">
      <c r="A16" s="264">
        <v>6</v>
      </c>
      <c r="B16" s="277" t="s">
        <v>41</v>
      </c>
      <c r="C16" s="274" t="s">
        <v>42</v>
      </c>
      <c r="D16" s="270">
        <v>45260</v>
      </c>
      <c r="E16" s="269">
        <v>4301.95</v>
      </c>
      <c r="F16" s="269">
        <v>4279.7333333333336</v>
      </c>
      <c r="G16" s="271">
        <v>4243.4666666666672</v>
      </c>
      <c r="H16" s="271">
        <v>4184.9833333333336</v>
      </c>
      <c r="I16" s="271">
        <v>4148.7166666666672</v>
      </c>
      <c r="J16" s="271">
        <v>4338.2166666666672</v>
      </c>
      <c r="K16" s="271">
        <v>4374.4833333333336</v>
      </c>
      <c r="L16" s="271">
        <v>4432.9666666666672</v>
      </c>
      <c r="M16" s="272">
        <v>4316</v>
      </c>
      <c r="N16" s="272">
        <v>4221.25</v>
      </c>
      <c r="O16" s="272">
        <v>1338250</v>
      </c>
      <c r="P16" s="273">
        <v>-0.10109151973131822</v>
      </c>
    </row>
    <row r="17" spans="1:16" ht="12.75" customHeight="1">
      <c r="A17" s="264">
        <v>7</v>
      </c>
      <c r="B17" s="277" t="s">
        <v>43</v>
      </c>
      <c r="C17" s="274" t="s">
        <v>44</v>
      </c>
      <c r="D17" s="270">
        <v>45260</v>
      </c>
      <c r="E17" s="269">
        <v>23730.15</v>
      </c>
      <c r="F17" s="269">
        <v>23594.799999999999</v>
      </c>
      <c r="G17" s="271">
        <v>23404.6</v>
      </c>
      <c r="H17" s="271">
        <v>23079.05</v>
      </c>
      <c r="I17" s="271">
        <v>22888.85</v>
      </c>
      <c r="J17" s="271">
        <v>23920.35</v>
      </c>
      <c r="K17" s="271">
        <v>24110.550000000003</v>
      </c>
      <c r="L17" s="271">
        <v>24436.1</v>
      </c>
      <c r="M17" s="272">
        <v>23785</v>
      </c>
      <c r="N17" s="272">
        <v>23269.25</v>
      </c>
      <c r="O17" s="272">
        <v>74000</v>
      </c>
      <c r="P17" s="273">
        <v>5.113636363636364E-2</v>
      </c>
    </row>
    <row r="18" spans="1:16" ht="12.75" customHeight="1">
      <c r="A18" s="264">
        <v>8</v>
      </c>
      <c r="B18" s="277" t="s">
        <v>45</v>
      </c>
      <c r="C18" s="275" t="s">
        <v>46</v>
      </c>
      <c r="D18" s="270">
        <v>45260</v>
      </c>
      <c r="E18" s="269">
        <v>171.35</v>
      </c>
      <c r="F18" s="269">
        <v>172.11666666666667</v>
      </c>
      <c r="G18" s="271">
        <v>168.23333333333335</v>
      </c>
      <c r="H18" s="271">
        <v>165.11666666666667</v>
      </c>
      <c r="I18" s="271">
        <v>161.23333333333335</v>
      </c>
      <c r="J18" s="271">
        <v>175.23333333333335</v>
      </c>
      <c r="K18" s="271">
        <v>179.11666666666667</v>
      </c>
      <c r="L18" s="271">
        <v>182.23333333333335</v>
      </c>
      <c r="M18" s="272">
        <v>176</v>
      </c>
      <c r="N18" s="272">
        <v>169</v>
      </c>
      <c r="O18" s="272">
        <v>58935600</v>
      </c>
      <c r="P18" s="273">
        <v>0.200131955135254</v>
      </c>
    </row>
    <row r="19" spans="1:16" ht="12.75" customHeight="1">
      <c r="A19" s="264">
        <v>9</v>
      </c>
      <c r="B19" s="277" t="s">
        <v>47</v>
      </c>
      <c r="C19" s="272" t="s">
        <v>48</v>
      </c>
      <c r="D19" s="270">
        <v>45260</v>
      </c>
      <c r="E19" s="269">
        <v>216</v>
      </c>
      <c r="F19" s="269">
        <v>215.63333333333333</v>
      </c>
      <c r="G19" s="271">
        <v>214.61666666666665</v>
      </c>
      <c r="H19" s="271">
        <v>213.23333333333332</v>
      </c>
      <c r="I19" s="271">
        <v>212.21666666666664</v>
      </c>
      <c r="J19" s="271">
        <v>217.01666666666665</v>
      </c>
      <c r="K19" s="271">
        <v>218.0333333333333</v>
      </c>
      <c r="L19" s="271">
        <v>219.41666666666666</v>
      </c>
      <c r="M19" s="272">
        <v>216.65</v>
      </c>
      <c r="N19" s="272">
        <v>214.25</v>
      </c>
      <c r="O19" s="272">
        <v>33165600</v>
      </c>
      <c r="P19" s="273">
        <v>6.1523899668717462E-3</v>
      </c>
    </row>
    <row r="20" spans="1:16" ht="12.75" customHeight="1">
      <c r="A20" s="264">
        <v>10</v>
      </c>
      <c r="B20" s="277" t="s">
        <v>49</v>
      </c>
      <c r="C20" s="269" t="s">
        <v>50</v>
      </c>
      <c r="D20" s="270">
        <v>45260</v>
      </c>
      <c r="E20" s="269">
        <v>1853.65</v>
      </c>
      <c r="F20" s="269">
        <v>1859.6666666666667</v>
      </c>
      <c r="G20" s="271">
        <v>1844.3333333333335</v>
      </c>
      <c r="H20" s="271">
        <v>1835.0166666666667</v>
      </c>
      <c r="I20" s="271">
        <v>1819.6833333333334</v>
      </c>
      <c r="J20" s="271">
        <v>1868.9833333333336</v>
      </c>
      <c r="K20" s="271">
        <v>1884.3166666666671</v>
      </c>
      <c r="L20" s="271">
        <v>1893.6333333333337</v>
      </c>
      <c r="M20" s="272">
        <v>1875</v>
      </c>
      <c r="N20" s="272">
        <v>1850.35</v>
      </c>
      <c r="O20" s="272">
        <v>5025900</v>
      </c>
      <c r="P20" s="273">
        <v>-2.7382582296565272E-3</v>
      </c>
    </row>
    <row r="21" spans="1:16" ht="12.75" customHeight="1">
      <c r="A21" s="264">
        <v>11</v>
      </c>
      <c r="B21" s="277" t="s">
        <v>45</v>
      </c>
      <c r="C21" s="269" t="s">
        <v>51</v>
      </c>
      <c r="D21" s="270">
        <v>45260</v>
      </c>
      <c r="E21" s="269">
        <v>2216.85</v>
      </c>
      <c r="F21" s="269">
        <v>2223.5666666666666</v>
      </c>
      <c r="G21" s="271">
        <v>2201.2833333333333</v>
      </c>
      <c r="H21" s="271">
        <v>2185.7166666666667</v>
      </c>
      <c r="I21" s="271">
        <v>2163.4333333333334</v>
      </c>
      <c r="J21" s="271">
        <v>2239.1333333333332</v>
      </c>
      <c r="K21" s="271">
        <v>2261.4166666666661</v>
      </c>
      <c r="L21" s="271">
        <v>2276.9833333333331</v>
      </c>
      <c r="M21" s="272">
        <v>2245.85</v>
      </c>
      <c r="N21" s="272">
        <v>2208</v>
      </c>
      <c r="O21" s="272">
        <v>10072500</v>
      </c>
      <c r="P21" s="273">
        <v>4.3674653743755419E-3</v>
      </c>
    </row>
    <row r="22" spans="1:16" ht="12.75" customHeight="1">
      <c r="A22" s="264">
        <v>12</v>
      </c>
      <c r="B22" s="277" t="s">
        <v>45</v>
      </c>
      <c r="C22" s="269" t="s">
        <v>52</v>
      </c>
      <c r="D22" s="270">
        <v>45260</v>
      </c>
      <c r="E22" s="269">
        <v>813.35</v>
      </c>
      <c r="F22" s="269">
        <v>816.61666666666667</v>
      </c>
      <c r="G22" s="271">
        <v>809.23333333333335</v>
      </c>
      <c r="H22" s="271">
        <v>805.11666666666667</v>
      </c>
      <c r="I22" s="271">
        <v>797.73333333333335</v>
      </c>
      <c r="J22" s="271">
        <v>820.73333333333335</v>
      </c>
      <c r="K22" s="271">
        <v>828.11666666666679</v>
      </c>
      <c r="L22" s="271">
        <v>832.23333333333335</v>
      </c>
      <c r="M22" s="272">
        <v>824</v>
      </c>
      <c r="N22" s="272">
        <v>812.5</v>
      </c>
      <c r="O22" s="272">
        <v>57829600</v>
      </c>
      <c r="P22" s="273">
        <v>-7.1883769474280815E-4</v>
      </c>
    </row>
    <row r="23" spans="1:16" ht="12.75" customHeight="1">
      <c r="A23" s="264">
        <v>13</v>
      </c>
      <c r="B23" s="277" t="s">
        <v>43</v>
      </c>
      <c r="C23" s="269" t="s">
        <v>53</v>
      </c>
      <c r="D23" s="270">
        <v>45260</v>
      </c>
      <c r="E23" s="269">
        <v>4458.1499999999996</v>
      </c>
      <c r="F23" s="269">
        <v>4433.95</v>
      </c>
      <c r="G23" s="271">
        <v>4403.5499999999993</v>
      </c>
      <c r="H23" s="271">
        <v>4348.95</v>
      </c>
      <c r="I23" s="271">
        <v>4318.5499999999993</v>
      </c>
      <c r="J23" s="271">
        <v>4488.5499999999993</v>
      </c>
      <c r="K23" s="271">
        <v>4518.9499999999989</v>
      </c>
      <c r="L23" s="271">
        <v>4573.5499999999993</v>
      </c>
      <c r="M23" s="272">
        <v>4464.3500000000004</v>
      </c>
      <c r="N23" s="272">
        <v>4379.3500000000004</v>
      </c>
      <c r="O23" s="272">
        <v>967400</v>
      </c>
      <c r="P23" s="273">
        <v>1.0444955086693127E-2</v>
      </c>
    </row>
    <row r="24" spans="1:16" ht="12.75" customHeight="1">
      <c r="A24" s="264">
        <v>14</v>
      </c>
      <c r="B24" s="277" t="s">
        <v>49</v>
      </c>
      <c r="C24" s="269" t="s">
        <v>54</v>
      </c>
      <c r="D24" s="270">
        <v>45260</v>
      </c>
      <c r="E24" s="269">
        <v>422</v>
      </c>
      <c r="F24" s="269">
        <v>423.45</v>
      </c>
      <c r="G24" s="271">
        <v>417.65</v>
      </c>
      <c r="H24" s="271">
        <v>413.3</v>
      </c>
      <c r="I24" s="271">
        <v>407.5</v>
      </c>
      <c r="J24" s="271">
        <v>427.79999999999995</v>
      </c>
      <c r="K24" s="271">
        <v>433.6</v>
      </c>
      <c r="L24" s="271">
        <v>437.94999999999993</v>
      </c>
      <c r="M24" s="272">
        <v>429.25</v>
      </c>
      <c r="N24" s="272">
        <v>419.1</v>
      </c>
      <c r="O24" s="272">
        <v>60298200</v>
      </c>
      <c r="P24" s="273">
        <v>-4.4577847781509111E-3</v>
      </c>
    </row>
    <row r="25" spans="1:16" ht="12.75" customHeight="1">
      <c r="A25" s="264">
        <v>15</v>
      </c>
      <c r="B25" s="277" t="s">
        <v>45</v>
      </c>
      <c r="C25" s="269" t="s">
        <v>55</v>
      </c>
      <c r="D25" s="270">
        <v>45260</v>
      </c>
      <c r="E25" s="269">
        <v>5485.95</v>
      </c>
      <c r="F25" s="269">
        <v>5438.8499999999995</v>
      </c>
      <c r="G25" s="271">
        <v>5368.7999999999993</v>
      </c>
      <c r="H25" s="271">
        <v>5251.65</v>
      </c>
      <c r="I25" s="271">
        <v>5181.5999999999995</v>
      </c>
      <c r="J25" s="271">
        <v>5555.9999999999991</v>
      </c>
      <c r="K25" s="271">
        <v>5626.05</v>
      </c>
      <c r="L25" s="271">
        <v>5743.1999999999989</v>
      </c>
      <c r="M25" s="272">
        <v>5508.9</v>
      </c>
      <c r="N25" s="272">
        <v>5321.7</v>
      </c>
      <c r="O25" s="272">
        <v>2405375</v>
      </c>
      <c r="P25" s="273">
        <v>4.0893600908746684E-2</v>
      </c>
    </row>
    <row r="26" spans="1:16" ht="12.75" customHeight="1">
      <c r="A26" s="264">
        <v>16</v>
      </c>
      <c r="B26" s="277" t="s">
        <v>56</v>
      </c>
      <c r="C26" s="269" t="s">
        <v>57</v>
      </c>
      <c r="D26" s="270">
        <v>45260</v>
      </c>
      <c r="E26" s="269">
        <v>432.7</v>
      </c>
      <c r="F26" s="269">
        <v>432.7166666666667</v>
      </c>
      <c r="G26" s="271">
        <v>429.58333333333337</v>
      </c>
      <c r="H26" s="271">
        <v>426.4666666666667</v>
      </c>
      <c r="I26" s="271">
        <v>423.33333333333337</v>
      </c>
      <c r="J26" s="271">
        <v>435.83333333333337</v>
      </c>
      <c r="K26" s="271">
        <v>438.9666666666667</v>
      </c>
      <c r="L26" s="271">
        <v>442.08333333333337</v>
      </c>
      <c r="M26" s="272">
        <v>435.85</v>
      </c>
      <c r="N26" s="272">
        <v>429.6</v>
      </c>
      <c r="O26" s="272">
        <v>13827800</v>
      </c>
      <c r="P26" s="273">
        <v>4.9419322955275517E-3</v>
      </c>
    </row>
    <row r="27" spans="1:16" ht="12.75" customHeight="1">
      <c r="A27" s="264">
        <v>17</v>
      </c>
      <c r="B27" s="277" t="s">
        <v>56</v>
      </c>
      <c r="C27" s="269" t="s">
        <v>58</v>
      </c>
      <c r="D27" s="270">
        <v>45260</v>
      </c>
      <c r="E27" s="269">
        <v>175.05</v>
      </c>
      <c r="F27" s="269">
        <v>175.21666666666667</v>
      </c>
      <c r="G27" s="271">
        <v>173.93333333333334</v>
      </c>
      <c r="H27" s="271">
        <v>172.81666666666666</v>
      </c>
      <c r="I27" s="271">
        <v>171.53333333333333</v>
      </c>
      <c r="J27" s="271">
        <v>176.33333333333334</v>
      </c>
      <c r="K27" s="271">
        <v>177.6166666666667</v>
      </c>
      <c r="L27" s="271">
        <v>178.73333333333335</v>
      </c>
      <c r="M27" s="272">
        <v>176.5</v>
      </c>
      <c r="N27" s="272">
        <v>174.1</v>
      </c>
      <c r="O27" s="272">
        <v>79845000</v>
      </c>
      <c r="P27" s="273">
        <v>2.2736006148328422E-2</v>
      </c>
    </row>
    <row r="28" spans="1:16" ht="12.75" customHeight="1">
      <c r="A28" s="264">
        <v>18</v>
      </c>
      <c r="B28" s="277" t="s">
        <v>59</v>
      </c>
      <c r="C28" s="269" t="s">
        <v>60</v>
      </c>
      <c r="D28" s="270">
        <v>45260</v>
      </c>
      <c r="E28" s="269">
        <v>3181.55</v>
      </c>
      <c r="F28" s="269">
        <v>3190.6833333333329</v>
      </c>
      <c r="G28" s="271">
        <v>3142.3666666666659</v>
      </c>
      <c r="H28" s="271">
        <v>3103.1833333333329</v>
      </c>
      <c r="I28" s="271">
        <v>3054.8666666666659</v>
      </c>
      <c r="J28" s="271">
        <v>3229.8666666666659</v>
      </c>
      <c r="K28" s="271">
        <v>3278.1833333333325</v>
      </c>
      <c r="L28" s="271">
        <v>3317.3666666666659</v>
      </c>
      <c r="M28" s="272">
        <v>3239</v>
      </c>
      <c r="N28" s="272">
        <v>3151.5</v>
      </c>
      <c r="O28" s="272">
        <v>5473200</v>
      </c>
      <c r="P28" s="273">
        <v>1.385595732068761E-2</v>
      </c>
    </row>
    <row r="29" spans="1:16" ht="12.75" customHeight="1">
      <c r="A29" s="264">
        <v>19</v>
      </c>
      <c r="B29" s="277" t="s">
        <v>45</v>
      </c>
      <c r="C29" s="269" t="s">
        <v>61</v>
      </c>
      <c r="D29" s="270">
        <v>45260</v>
      </c>
      <c r="E29" s="269">
        <v>1917.75</v>
      </c>
      <c r="F29" s="269">
        <v>1914.3166666666666</v>
      </c>
      <c r="G29" s="271">
        <v>1893.6833333333332</v>
      </c>
      <c r="H29" s="271">
        <v>1869.6166666666666</v>
      </c>
      <c r="I29" s="271">
        <v>1848.9833333333331</v>
      </c>
      <c r="J29" s="271">
        <v>1938.3833333333332</v>
      </c>
      <c r="K29" s="271">
        <v>1959.0166666666664</v>
      </c>
      <c r="L29" s="271">
        <v>1983.0833333333333</v>
      </c>
      <c r="M29" s="272">
        <v>1934.95</v>
      </c>
      <c r="N29" s="272">
        <v>1890.25</v>
      </c>
      <c r="O29" s="272">
        <v>3248317</v>
      </c>
      <c r="P29" s="273">
        <v>7.9149706015377655E-4</v>
      </c>
    </row>
    <row r="30" spans="1:16" ht="12.75" customHeight="1">
      <c r="A30" s="264">
        <v>20</v>
      </c>
      <c r="B30" s="277" t="s">
        <v>45</v>
      </c>
      <c r="C30" s="274" t="s">
        <v>62</v>
      </c>
      <c r="D30" s="270">
        <v>45260</v>
      </c>
      <c r="E30" s="269">
        <v>6712.75</v>
      </c>
      <c r="F30" s="269">
        <v>6731.916666666667</v>
      </c>
      <c r="G30" s="271">
        <v>6683.8333333333339</v>
      </c>
      <c r="H30" s="271">
        <v>6654.916666666667</v>
      </c>
      <c r="I30" s="271">
        <v>6606.8333333333339</v>
      </c>
      <c r="J30" s="271">
        <v>6760.8333333333339</v>
      </c>
      <c r="K30" s="271">
        <v>6808.9166666666679</v>
      </c>
      <c r="L30" s="271">
        <v>6837.8333333333339</v>
      </c>
      <c r="M30" s="272">
        <v>6780</v>
      </c>
      <c r="N30" s="272">
        <v>6703</v>
      </c>
      <c r="O30" s="272">
        <v>367650</v>
      </c>
      <c r="P30" s="273">
        <v>-8.6956521739130436E-3</v>
      </c>
    </row>
    <row r="31" spans="1:16" ht="12.75" customHeight="1">
      <c r="A31" s="264">
        <v>21</v>
      </c>
      <c r="B31" s="277" t="s">
        <v>63</v>
      </c>
      <c r="C31" s="269" t="s">
        <v>64</v>
      </c>
      <c r="D31" s="270">
        <v>45260</v>
      </c>
      <c r="E31" s="269">
        <v>733</v>
      </c>
      <c r="F31" s="269">
        <v>730.73333333333323</v>
      </c>
      <c r="G31" s="271">
        <v>722.46666666666647</v>
      </c>
      <c r="H31" s="271">
        <v>711.93333333333328</v>
      </c>
      <c r="I31" s="271">
        <v>703.66666666666652</v>
      </c>
      <c r="J31" s="271">
        <v>741.26666666666642</v>
      </c>
      <c r="K31" s="271">
        <v>749.53333333333308</v>
      </c>
      <c r="L31" s="271">
        <v>760.06666666666638</v>
      </c>
      <c r="M31" s="272">
        <v>739</v>
      </c>
      <c r="N31" s="272">
        <v>720.2</v>
      </c>
      <c r="O31" s="272">
        <v>14702000</v>
      </c>
      <c r="P31" s="273">
        <v>-5.3011272141706922E-2</v>
      </c>
    </row>
    <row r="32" spans="1:16" ht="12.75" customHeight="1">
      <c r="A32" s="264">
        <v>22</v>
      </c>
      <c r="B32" s="277" t="s">
        <v>43</v>
      </c>
      <c r="C32" s="269" t="s">
        <v>65</v>
      </c>
      <c r="D32" s="270">
        <v>45260</v>
      </c>
      <c r="E32" s="269">
        <v>1006.85</v>
      </c>
      <c r="F32" s="269">
        <v>996.36666666666667</v>
      </c>
      <c r="G32" s="271">
        <v>983.38333333333333</v>
      </c>
      <c r="H32" s="271">
        <v>959.91666666666663</v>
      </c>
      <c r="I32" s="271">
        <v>946.93333333333328</v>
      </c>
      <c r="J32" s="271">
        <v>1019.8333333333334</v>
      </c>
      <c r="K32" s="271">
        <v>1032.8166666666666</v>
      </c>
      <c r="L32" s="271">
        <v>1056.2833333333333</v>
      </c>
      <c r="M32" s="272">
        <v>1009.35</v>
      </c>
      <c r="N32" s="272">
        <v>972.9</v>
      </c>
      <c r="O32" s="272">
        <v>19301700</v>
      </c>
      <c r="P32" s="273">
        <v>2.3865095110281245E-2</v>
      </c>
    </row>
    <row r="33" spans="1:16" ht="12.75" customHeight="1">
      <c r="A33" s="264">
        <v>23</v>
      </c>
      <c r="B33" s="277" t="s">
        <v>63</v>
      </c>
      <c r="C33" s="269" t="s">
        <v>66</v>
      </c>
      <c r="D33" s="270">
        <v>45260</v>
      </c>
      <c r="E33" s="269">
        <v>998.25</v>
      </c>
      <c r="F33" s="269">
        <v>1005.8833333333333</v>
      </c>
      <c r="G33" s="271">
        <v>988.01666666666665</v>
      </c>
      <c r="H33" s="271">
        <v>977.7833333333333</v>
      </c>
      <c r="I33" s="271">
        <v>959.91666666666663</v>
      </c>
      <c r="J33" s="271">
        <v>1016.1166666666667</v>
      </c>
      <c r="K33" s="271">
        <v>1033.9833333333331</v>
      </c>
      <c r="L33" s="271">
        <v>1044.2166666666667</v>
      </c>
      <c r="M33" s="272">
        <v>1023.75</v>
      </c>
      <c r="N33" s="272">
        <v>995.65</v>
      </c>
      <c r="O33" s="272">
        <v>48079375</v>
      </c>
      <c r="P33" s="273">
        <v>4.1580914211438474E-2</v>
      </c>
    </row>
    <row r="34" spans="1:16" ht="12.75" customHeight="1">
      <c r="A34" s="264">
        <v>24</v>
      </c>
      <c r="B34" s="277" t="s">
        <v>56</v>
      </c>
      <c r="C34" s="269" t="s">
        <v>67</v>
      </c>
      <c r="D34" s="270">
        <v>45260</v>
      </c>
      <c r="E34" s="269">
        <v>5653.3</v>
      </c>
      <c r="F34" s="269">
        <v>5601.3666666666659</v>
      </c>
      <c r="G34" s="271">
        <v>5526.9333333333316</v>
      </c>
      <c r="H34" s="271">
        <v>5400.5666666666657</v>
      </c>
      <c r="I34" s="271">
        <v>5326.1333333333314</v>
      </c>
      <c r="J34" s="271">
        <v>5727.7333333333318</v>
      </c>
      <c r="K34" s="271">
        <v>5802.1666666666661</v>
      </c>
      <c r="L34" s="271">
        <v>5928.5333333333319</v>
      </c>
      <c r="M34" s="272">
        <v>5675.8</v>
      </c>
      <c r="N34" s="272">
        <v>5475</v>
      </c>
      <c r="O34" s="272">
        <v>2622750</v>
      </c>
      <c r="P34" s="273">
        <v>2.4761904761904763E-2</v>
      </c>
    </row>
    <row r="35" spans="1:16" ht="12.75" customHeight="1">
      <c r="A35" s="264">
        <v>25</v>
      </c>
      <c r="B35" s="277" t="s">
        <v>68</v>
      </c>
      <c r="C35" s="269" t="s">
        <v>69</v>
      </c>
      <c r="D35" s="270">
        <v>45260</v>
      </c>
      <c r="E35" s="269">
        <v>1618.25</v>
      </c>
      <c r="F35" s="269">
        <v>1607.4333333333334</v>
      </c>
      <c r="G35" s="271">
        <v>1592.8666666666668</v>
      </c>
      <c r="H35" s="271">
        <v>1567.4833333333333</v>
      </c>
      <c r="I35" s="271">
        <v>1552.9166666666667</v>
      </c>
      <c r="J35" s="271">
        <v>1632.8166666666668</v>
      </c>
      <c r="K35" s="271">
        <v>1647.3833333333334</v>
      </c>
      <c r="L35" s="271">
        <v>1672.7666666666669</v>
      </c>
      <c r="M35" s="272">
        <v>1622</v>
      </c>
      <c r="N35" s="272">
        <v>1582.05</v>
      </c>
      <c r="O35" s="272">
        <v>8579500</v>
      </c>
      <c r="P35" s="273">
        <v>-2.3447726367309771E-2</v>
      </c>
    </row>
    <row r="36" spans="1:16" ht="12.75" customHeight="1">
      <c r="A36" s="264">
        <v>26</v>
      </c>
      <c r="B36" s="277" t="s">
        <v>68</v>
      </c>
      <c r="C36" s="269" t="s">
        <v>70</v>
      </c>
      <c r="D36" s="270">
        <v>45260</v>
      </c>
      <c r="E36" s="269">
        <v>7251.1</v>
      </c>
      <c r="F36" s="269">
        <v>7227.7</v>
      </c>
      <c r="G36" s="271">
        <v>7168.4</v>
      </c>
      <c r="H36" s="271">
        <v>7085.7</v>
      </c>
      <c r="I36" s="271">
        <v>7026.4</v>
      </c>
      <c r="J36" s="271">
        <v>7310.4</v>
      </c>
      <c r="K36" s="271">
        <v>7369.7000000000007</v>
      </c>
      <c r="L36" s="271">
        <v>7452.4</v>
      </c>
      <c r="M36" s="272">
        <v>7287</v>
      </c>
      <c r="N36" s="272">
        <v>7145</v>
      </c>
      <c r="O36" s="272">
        <v>6138750</v>
      </c>
      <c r="P36" s="273">
        <v>3.5507949226162863E-2</v>
      </c>
    </row>
    <row r="37" spans="1:16" ht="12.75" customHeight="1">
      <c r="A37" s="264">
        <v>27</v>
      </c>
      <c r="B37" s="277" t="s">
        <v>56</v>
      </c>
      <c r="C37" s="269" t="s">
        <v>71</v>
      </c>
      <c r="D37" s="270">
        <v>45260</v>
      </c>
      <c r="E37" s="269">
        <v>2652.4</v>
      </c>
      <c r="F37" s="269">
        <v>2659.0166666666669</v>
      </c>
      <c r="G37" s="271">
        <v>2636.1333333333337</v>
      </c>
      <c r="H37" s="271">
        <v>2619.8666666666668</v>
      </c>
      <c r="I37" s="271">
        <v>2596.9833333333336</v>
      </c>
      <c r="J37" s="271">
        <v>2675.2833333333338</v>
      </c>
      <c r="K37" s="271">
        <v>2698.166666666667</v>
      </c>
      <c r="L37" s="271">
        <v>2714.4333333333338</v>
      </c>
      <c r="M37" s="272">
        <v>2681.9</v>
      </c>
      <c r="N37" s="272">
        <v>2642.75</v>
      </c>
      <c r="O37" s="272">
        <v>1863600</v>
      </c>
      <c r="P37" s="273">
        <v>-3.6888532477947072E-3</v>
      </c>
    </row>
    <row r="38" spans="1:16" ht="12.75" customHeight="1">
      <c r="A38" s="264">
        <v>28</v>
      </c>
      <c r="B38" s="277" t="s">
        <v>45</v>
      </c>
      <c r="C38" s="275" t="s">
        <v>72</v>
      </c>
      <c r="D38" s="270">
        <v>45260</v>
      </c>
      <c r="E38" s="269">
        <v>435.45</v>
      </c>
      <c r="F38" s="269">
        <v>435.09999999999997</v>
      </c>
      <c r="G38" s="271">
        <v>431.79999999999995</v>
      </c>
      <c r="H38" s="271">
        <v>428.15</v>
      </c>
      <c r="I38" s="271">
        <v>424.84999999999997</v>
      </c>
      <c r="J38" s="271">
        <v>438.74999999999994</v>
      </c>
      <c r="K38" s="271">
        <v>442.05</v>
      </c>
      <c r="L38" s="271">
        <v>445.69999999999993</v>
      </c>
      <c r="M38" s="272">
        <v>438.4</v>
      </c>
      <c r="N38" s="272">
        <v>431.45</v>
      </c>
      <c r="O38" s="272">
        <v>11462400</v>
      </c>
      <c r="P38" s="273">
        <v>3.0939703554468269E-2</v>
      </c>
    </row>
    <row r="39" spans="1:16" ht="12.75" customHeight="1">
      <c r="A39" s="264">
        <v>29</v>
      </c>
      <c r="B39" s="277" t="s">
        <v>63</v>
      </c>
      <c r="C39" s="269" t="s">
        <v>73</v>
      </c>
      <c r="D39" s="270">
        <v>45260</v>
      </c>
      <c r="E39" s="269">
        <v>217.25</v>
      </c>
      <c r="F39" s="269">
        <v>218.18333333333331</v>
      </c>
      <c r="G39" s="271">
        <v>215.01666666666662</v>
      </c>
      <c r="H39" s="271">
        <v>212.7833333333333</v>
      </c>
      <c r="I39" s="271">
        <v>209.61666666666662</v>
      </c>
      <c r="J39" s="271">
        <v>220.41666666666663</v>
      </c>
      <c r="K39" s="271">
        <v>223.58333333333331</v>
      </c>
      <c r="L39" s="271">
        <v>225.81666666666663</v>
      </c>
      <c r="M39" s="272">
        <v>221.35</v>
      </c>
      <c r="N39" s="272">
        <v>215.95</v>
      </c>
      <c r="O39" s="272">
        <v>64437500</v>
      </c>
      <c r="P39" s="273">
        <v>5.9565896571569514E-2</v>
      </c>
    </row>
    <row r="40" spans="1:16" ht="12.75" customHeight="1">
      <c r="A40" s="264">
        <v>30</v>
      </c>
      <c r="B40" s="277" t="s">
        <v>63</v>
      </c>
      <c r="C40" s="269" t="s">
        <v>74</v>
      </c>
      <c r="D40" s="270">
        <v>45260</v>
      </c>
      <c r="E40" s="269">
        <v>196.9</v>
      </c>
      <c r="F40" s="269">
        <v>196.36666666666667</v>
      </c>
      <c r="G40" s="271">
        <v>194.53333333333336</v>
      </c>
      <c r="H40" s="271">
        <v>192.16666666666669</v>
      </c>
      <c r="I40" s="271">
        <v>190.33333333333337</v>
      </c>
      <c r="J40" s="271">
        <v>198.73333333333335</v>
      </c>
      <c r="K40" s="271">
        <v>200.56666666666666</v>
      </c>
      <c r="L40" s="271">
        <v>202.93333333333334</v>
      </c>
      <c r="M40" s="272">
        <v>198.2</v>
      </c>
      <c r="N40" s="272">
        <v>194</v>
      </c>
      <c r="O40" s="272">
        <v>139074975</v>
      </c>
      <c r="P40" s="273">
        <v>-1.520266771607879E-2</v>
      </c>
    </row>
    <row r="41" spans="1:16" ht="12.75" customHeight="1">
      <c r="A41" s="264">
        <v>31</v>
      </c>
      <c r="B41" s="277" t="s">
        <v>59</v>
      </c>
      <c r="C41" s="269" t="s">
        <v>75</v>
      </c>
      <c r="D41" s="270">
        <v>45260</v>
      </c>
      <c r="E41" s="269">
        <v>1597.95</v>
      </c>
      <c r="F41" s="269">
        <v>1598.8333333333333</v>
      </c>
      <c r="G41" s="271">
        <v>1589.4666666666665</v>
      </c>
      <c r="H41" s="271">
        <v>1580.9833333333331</v>
      </c>
      <c r="I41" s="271">
        <v>1571.6166666666663</v>
      </c>
      <c r="J41" s="271">
        <v>1607.3166666666666</v>
      </c>
      <c r="K41" s="271">
        <v>1616.6833333333334</v>
      </c>
      <c r="L41" s="271">
        <v>1625.1666666666667</v>
      </c>
      <c r="M41" s="272">
        <v>1608.2</v>
      </c>
      <c r="N41" s="272">
        <v>1590.35</v>
      </c>
      <c r="O41" s="272">
        <v>2204625</v>
      </c>
      <c r="P41" s="273">
        <v>-2.8103818813026947E-2</v>
      </c>
    </row>
    <row r="42" spans="1:16" ht="12.75" customHeight="1">
      <c r="A42" s="264">
        <v>32</v>
      </c>
      <c r="B42" s="277" t="s">
        <v>41</v>
      </c>
      <c r="C42" s="269" t="s">
        <v>76</v>
      </c>
      <c r="D42" s="270">
        <v>45260</v>
      </c>
      <c r="E42" s="269">
        <v>146.75</v>
      </c>
      <c r="F42" s="269">
        <v>145.4</v>
      </c>
      <c r="G42" s="271">
        <v>143.65</v>
      </c>
      <c r="H42" s="271">
        <v>140.55000000000001</v>
      </c>
      <c r="I42" s="271">
        <v>138.80000000000001</v>
      </c>
      <c r="J42" s="271">
        <v>148.5</v>
      </c>
      <c r="K42" s="271">
        <v>150.25</v>
      </c>
      <c r="L42" s="271">
        <v>153.35</v>
      </c>
      <c r="M42" s="272">
        <v>147.15</v>
      </c>
      <c r="N42" s="272">
        <v>142.30000000000001</v>
      </c>
      <c r="O42" s="272">
        <v>63138900</v>
      </c>
      <c r="P42" s="273">
        <v>6.6121270452358036E-2</v>
      </c>
    </row>
    <row r="43" spans="1:16" ht="12.75" customHeight="1">
      <c r="A43" s="264">
        <v>33</v>
      </c>
      <c r="B43" s="277" t="s">
        <v>59</v>
      </c>
      <c r="C43" s="269" t="s">
        <v>77</v>
      </c>
      <c r="D43" s="270">
        <v>45260</v>
      </c>
      <c r="E43" s="269">
        <v>587.25</v>
      </c>
      <c r="F43" s="269">
        <v>587.5333333333333</v>
      </c>
      <c r="G43" s="271">
        <v>581.46666666666658</v>
      </c>
      <c r="H43" s="271">
        <v>575.68333333333328</v>
      </c>
      <c r="I43" s="271">
        <v>569.61666666666656</v>
      </c>
      <c r="J43" s="271">
        <v>593.31666666666661</v>
      </c>
      <c r="K43" s="271">
        <v>599.38333333333321</v>
      </c>
      <c r="L43" s="271">
        <v>605.16666666666663</v>
      </c>
      <c r="M43" s="272">
        <v>593.6</v>
      </c>
      <c r="N43" s="272">
        <v>581.75</v>
      </c>
      <c r="O43" s="272">
        <v>9119880</v>
      </c>
      <c r="P43" s="273">
        <v>3.9572675293409569E-2</v>
      </c>
    </row>
    <row r="44" spans="1:16" ht="12.75" customHeight="1">
      <c r="A44" s="264">
        <v>34</v>
      </c>
      <c r="B44" s="277" t="s">
        <v>56</v>
      </c>
      <c r="C44" s="269" t="s">
        <v>78</v>
      </c>
      <c r="D44" s="270">
        <v>45260</v>
      </c>
      <c r="E44" s="269">
        <v>1064.1500000000001</v>
      </c>
      <c r="F44" s="269">
        <v>1063.1333333333332</v>
      </c>
      <c r="G44" s="271">
        <v>1054.4666666666665</v>
      </c>
      <c r="H44" s="271">
        <v>1044.7833333333333</v>
      </c>
      <c r="I44" s="271">
        <v>1036.1166666666666</v>
      </c>
      <c r="J44" s="271">
        <v>1072.8166666666664</v>
      </c>
      <c r="K44" s="271">
        <v>1081.4833333333333</v>
      </c>
      <c r="L44" s="271">
        <v>1091.1666666666663</v>
      </c>
      <c r="M44" s="272">
        <v>1071.8</v>
      </c>
      <c r="N44" s="272">
        <v>1053.45</v>
      </c>
      <c r="O44" s="272">
        <v>7298000</v>
      </c>
      <c r="P44" s="273">
        <v>9.6008777945412157E-4</v>
      </c>
    </row>
    <row r="45" spans="1:16" ht="12.75" customHeight="1">
      <c r="A45" s="264">
        <v>35</v>
      </c>
      <c r="B45" s="277" t="s">
        <v>79</v>
      </c>
      <c r="C45" s="269" t="s">
        <v>80</v>
      </c>
      <c r="D45" s="270">
        <v>45260</v>
      </c>
      <c r="E45" s="269">
        <v>951.2</v>
      </c>
      <c r="F45" s="269">
        <v>952.7166666666667</v>
      </c>
      <c r="G45" s="271">
        <v>948.23333333333335</v>
      </c>
      <c r="H45" s="271">
        <v>945.26666666666665</v>
      </c>
      <c r="I45" s="271">
        <v>940.7833333333333</v>
      </c>
      <c r="J45" s="271">
        <v>955.68333333333339</v>
      </c>
      <c r="K45" s="271">
        <v>960.16666666666674</v>
      </c>
      <c r="L45" s="271">
        <v>963.13333333333344</v>
      </c>
      <c r="M45" s="272">
        <v>957.2</v>
      </c>
      <c r="N45" s="272">
        <v>949.75</v>
      </c>
      <c r="O45" s="272">
        <v>36470500</v>
      </c>
      <c r="P45" s="273">
        <v>2.4826481580352375E-2</v>
      </c>
    </row>
    <row r="46" spans="1:16" ht="12.75" customHeight="1">
      <c r="A46" s="264">
        <v>36</v>
      </c>
      <c r="B46" s="277" t="s">
        <v>41</v>
      </c>
      <c r="C46" s="269" t="s">
        <v>81</v>
      </c>
      <c r="D46" s="270">
        <v>45260</v>
      </c>
      <c r="E46" s="269">
        <v>142.19999999999999</v>
      </c>
      <c r="F46" s="269">
        <v>141.18333333333331</v>
      </c>
      <c r="G46" s="271">
        <v>138.66666666666663</v>
      </c>
      <c r="H46" s="271">
        <v>135.13333333333333</v>
      </c>
      <c r="I46" s="271">
        <v>132.61666666666665</v>
      </c>
      <c r="J46" s="271">
        <v>144.71666666666661</v>
      </c>
      <c r="K46" s="271">
        <v>147.23333333333332</v>
      </c>
      <c r="L46" s="271">
        <v>150.76666666666659</v>
      </c>
      <c r="M46" s="272">
        <v>143.69999999999999</v>
      </c>
      <c r="N46" s="272">
        <v>137.65</v>
      </c>
      <c r="O46" s="272">
        <v>111777750</v>
      </c>
      <c r="P46" s="273">
        <v>1.0105323085681753E-2</v>
      </c>
    </row>
    <row r="47" spans="1:16" ht="12.75" customHeight="1">
      <c r="A47" s="264">
        <v>37</v>
      </c>
      <c r="B47" s="277" t="s">
        <v>43</v>
      </c>
      <c r="C47" s="269" t="s">
        <v>82</v>
      </c>
      <c r="D47" s="270">
        <v>45260</v>
      </c>
      <c r="E47" s="269">
        <v>233.6</v>
      </c>
      <c r="F47" s="269">
        <v>233.26666666666665</v>
      </c>
      <c r="G47" s="271">
        <v>232.33333333333331</v>
      </c>
      <c r="H47" s="271">
        <v>231.06666666666666</v>
      </c>
      <c r="I47" s="271">
        <v>230.13333333333333</v>
      </c>
      <c r="J47" s="271">
        <v>234.5333333333333</v>
      </c>
      <c r="K47" s="271">
        <v>235.46666666666664</v>
      </c>
      <c r="L47" s="271">
        <v>236.73333333333329</v>
      </c>
      <c r="M47" s="272">
        <v>234.2</v>
      </c>
      <c r="N47" s="272">
        <v>232</v>
      </c>
      <c r="O47" s="272">
        <v>39600000</v>
      </c>
      <c r="P47" s="273">
        <v>-4.8375950241879755E-3</v>
      </c>
    </row>
    <row r="48" spans="1:16" ht="12.75" customHeight="1">
      <c r="A48" s="264">
        <v>38</v>
      </c>
      <c r="B48" s="277" t="s">
        <v>56</v>
      </c>
      <c r="C48" s="269" t="s">
        <v>83</v>
      </c>
      <c r="D48" s="270">
        <v>45260</v>
      </c>
      <c r="E48" s="269">
        <v>20715.599999999999</v>
      </c>
      <c r="F48" s="269">
        <v>20754.916666666668</v>
      </c>
      <c r="G48" s="271">
        <v>20549.933333333334</v>
      </c>
      <c r="H48" s="271">
        <v>20384.266666666666</v>
      </c>
      <c r="I48" s="271">
        <v>20179.283333333333</v>
      </c>
      <c r="J48" s="271">
        <v>20920.583333333336</v>
      </c>
      <c r="K48" s="271">
        <v>21125.566666666666</v>
      </c>
      <c r="L48" s="271">
        <v>21291.233333333337</v>
      </c>
      <c r="M48" s="272">
        <v>20959.900000000001</v>
      </c>
      <c r="N48" s="272">
        <v>20589.25</v>
      </c>
      <c r="O48" s="272">
        <v>149050</v>
      </c>
      <c r="P48" s="273">
        <v>-6.3167818981772469E-2</v>
      </c>
    </row>
    <row r="49" spans="1:16" ht="12.75" customHeight="1">
      <c r="A49" s="264">
        <v>39</v>
      </c>
      <c r="B49" s="277" t="s">
        <v>84</v>
      </c>
      <c r="C49" s="269" t="s">
        <v>85</v>
      </c>
      <c r="D49" s="270">
        <v>45260</v>
      </c>
      <c r="E49" s="269">
        <v>390.7</v>
      </c>
      <c r="F49" s="269">
        <v>396.06666666666666</v>
      </c>
      <c r="G49" s="271">
        <v>384.33333333333331</v>
      </c>
      <c r="H49" s="271">
        <v>377.96666666666664</v>
      </c>
      <c r="I49" s="271">
        <v>366.23333333333329</v>
      </c>
      <c r="J49" s="271">
        <v>402.43333333333334</v>
      </c>
      <c r="K49" s="271">
        <v>414.16666666666669</v>
      </c>
      <c r="L49" s="271">
        <v>420.53333333333336</v>
      </c>
      <c r="M49" s="272">
        <v>407.8</v>
      </c>
      <c r="N49" s="272">
        <v>389.7</v>
      </c>
      <c r="O49" s="272">
        <v>27196200</v>
      </c>
      <c r="P49" s="273">
        <v>-2.898457583547558E-2</v>
      </c>
    </row>
    <row r="50" spans="1:16" ht="12.75" customHeight="1">
      <c r="A50" s="264">
        <v>40</v>
      </c>
      <c r="B50" s="277" t="s">
        <v>59</v>
      </c>
      <c r="C50" s="269" t="s">
        <v>86</v>
      </c>
      <c r="D50" s="270">
        <v>45260</v>
      </c>
      <c r="E50" s="269">
        <v>4733.1000000000004</v>
      </c>
      <c r="F50" s="269">
        <v>4725.4666666666672</v>
      </c>
      <c r="G50" s="271">
        <v>4699.9333333333343</v>
      </c>
      <c r="H50" s="271">
        <v>4666.7666666666673</v>
      </c>
      <c r="I50" s="271">
        <v>4641.2333333333345</v>
      </c>
      <c r="J50" s="271">
        <v>4758.6333333333341</v>
      </c>
      <c r="K50" s="271">
        <v>4784.166666666667</v>
      </c>
      <c r="L50" s="271">
        <v>4817.3333333333339</v>
      </c>
      <c r="M50" s="272">
        <v>4751</v>
      </c>
      <c r="N50" s="272">
        <v>4692.3</v>
      </c>
      <c r="O50" s="272">
        <v>2011800</v>
      </c>
      <c r="P50" s="273">
        <v>-7.8903244895946346E-3</v>
      </c>
    </row>
    <row r="51" spans="1:16" ht="12.75" customHeight="1">
      <c r="A51" s="264">
        <v>41</v>
      </c>
      <c r="B51" s="277" t="s">
        <v>87</v>
      </c>
      <c r="C51" s="274" t="s">
        <v>88</v>
      </c>
      <c r="D51" s="270">
        <v>45260</v>
      </c>
      <c r="E51" s="269">
        <v>623.95000000000005</v>
      </c>
      <c r="F51" s="269">
        <v>623.23333333333323</v>
      </c>
      <c r="G51" s="271">
        <v>619.56666666666649</v>
      </c>
      <c r="H51" s="271">
        <v>615.18333333333328</v>
      </c>
      <c r="I51" s="271">
        <v>611.51666666666654</v>
      </c>
      <c r="J51" s="271">
        <v>627.61666666666645</v>
      </c>
      <c r="K51" s="271">
        <v>631.28333333333319</v>
      </c>
      <c r="L51" s="271">
        <v>635.6666666666664</v>
      </c>
      <c r="M51" s="272">
        <v>626.9</v>
      </c>
      <c r="N51" s="272">
        <v>618.85</v>
      </c>
      <c r="O51" s="272">
        <v>6123000</v>
      </c>
      <c r="P51" s="273">
        <v>-3.3312282917587623E-2</v>
      </c>
    </row>
    <row r="52" spans="1:16" ht="12.75" customHeight="1">
      <c r="A52" s="264">
        <v>42</v>
      </c>
      <c r="B52" s="277" t="s">
        <v>63</v>
      </c>
      <c r="C52" s="269" t="s">
        <v>89</v>
      </c>
      <c r="D52" s="270">
        <v>45260</v>
      </c>
      <c r="E52" s="269">
        <v>399.3</v>
      </c>
      <c r="F52" s="269">
        <v>398.95</v>
      </c>
      <c r="G52" s="271">
        <v>396.5</v>
      </c>
      <c r="H52" s="271">
        <v>393.7</v>
      </c>
      <c r="I52" s="271">
        <v>391.25</v>
      </c>
      <c r="J52" s="271">
        <v>401.75</v>
      </c>
      <c r="K52" s="271">
        <v>404.19999999999993</v>
      </c>
      <c r="L52" s="271">
        <v>407</v>
      </c>
      <c r="M52" s="272">
        <v>401.4</v>
      </c>
      <c r="N52" s="272">
        <v>396.15</v>
      </c>
      <c r="O52" s="272">
        <v>46847700</v>
      </c>
      <c r="P52" s="273">
        <v>7.6074332171893145E-3</v>
      </c>
    </row>
    <row r="53" spans="1:16" ht="12.75" customHeight="1">
      <c r="A53" s="264">
        <v>43</v>
      </c>
      <c r="B53" s="277" t="s">
        <v>68</v>
      </c>
      <c r="C53" s="276" t="s">
        <v>90</v>
      </c>
      <c r="D53" s="270">
        <v>45260</v>
      </c>
      <c r="E53" s="269">
        <v>769.95</v>
      </c>
      <c r="F53" s="269">
        <v>765.19999999999993</v>
      </c>
      <c r="G53" s="271">
        <v>755.84999999999991</v>
      </c>
      <c r="H53" s="271">
        <v>741.75</v>
      </c>
      <c r="I53" s="271">
        <v>732.4</v>
      </c>
      <c r="J53" s="271">
        <v>779.29999999999984</v>
      </c>
      <c r="K53" s="271">
        <v>788.65</v>
      </c>
      <c r="L53" s="271">
        <v>802.74999999999977</v>
      </c>
      <c r="M53" s="272">
        <v>774.55</v>
      </c>
      <c r="N53" s="272">
        <v>751.1</v>
      </c>
      <c r="O53" s="272">
        <v>3848325</v>
      </c>
      <c r="P53" s="273">
        <v>8.4936778449697631E-2</v>
      </c>
    </row>
    <row r="54" spans="1:16" ht="12.75" customHeight="1">
      <c r="A54" s="264">
        <v>44</v>
      </c>
      <c r="B54" s="277" t="s">
        <v>45</v>
      </c>
      <c r="C54" s="274" t="s">
        <v>91</v>
      </c>
      <c r="D54" s="270">
        <v>45260</v>
      </c>
      <c r="E54" s="269">
        <v>307.39999999999998</v>
      </c>
      <c r="F54" s="269">
        <v>308.15000000000003</v>
      </c>
      <c r="G54" s="271">
        <v>305.30000000000007</v>
      </c>
      <c r="H54" s="271">
        <v>303.20000000000005</v>
      </c>
      <c r="I54" s="271">
        <v>300.35000000000008</v>
      </c>
      <c r="J54" s="271">
        <v>310.25000000000006</v>
      </c>
      <c r="K54" s="271">
        <v>313.10000000000008</v>
      </c>
      <c r="L54" s="271">
        <v>315.20000000000005</v>
      </c>
      <c r="M54" s="272">
        <v>311</v>
      </c>
      <c r="N54" s="272">
        <v>306.05</v>
      </c>
      <c r="O54" s="272">
        <v>14873200</v>
      </c>
      <c r="P54" s="273">
        <v>-5.1381483276781388E-2</v>
      </c>
    </row>
    <row r="55" spans="1:16" ht="12.75" customHeight="1">
      <c r="A55" s="264">
        <v>45</v>
      </c>
      <c r="B55" s="277" t="s">
        <v>68</v>
      </c>
      <c r="C55" s="269" t="s">
        <v>92</v>
      </c>
      <c r="D55" s="270">
        <v>45260</v>
      </c>
      <c r="E55" s="269">
        <v>1127.8</v>
      </c>
      <c r="F55" s="269">
        <v>1132.0666666666666</v>
      </c>
      <c r="G55" s="271">
        <v>1113.5833333333333</v>
      </c>
      <c r="H55" s="271">
        <v>1099.3666666666666</v>
      </c>
      <c r="I55" s="271">
        <v>1080.8833333333332</v>
      </c>
      <c r="J55" s="271">
        <v>1146.2833333333333</v>
      </c>
      <c r="K55" s="271">
        <v>1164.7666666666669</v>
      </c>
      <c r="L55" s="271">
        <v>1178.9833333333333</v>
      </c>
      <c r="M55" s="272">
        <v>1150.55</v>
      </c>
      <c r="N55" s="272">
        <v>1117.8499999999999</v>
      </c>
      <c r="O55" s="272">
        <v>13881875</v>
      </c>
      <c r="P55" s="273">
        <v>4.5026818481227061E-2</v>
      </c>
    </row>
    <row r="56" spans="1:16" ht="12.75" customHeight="1">
      <c r="A56" s="264">
        <v>46</v>
      </c>
      <c r="B56" s="277" t="s">
        <v>43</v>
      </c>
      <c r="C56" s="269" t="s">
        <v>93</v>
      </c>
      <c r="D56" s="270">
        <v>45260</v>
      </c>
      <c r="E56" s="269">
        <v>1254.5999999999999</v>
      </c>
      <c r="F56" s="269">
        <v>1250.7666666666667</v>
      </c>
      <c r="G56" s="271">
        <v>1242.3333333333333</v>
      </c>
      <c r="H56" s="271">
        <v>1230.0666666666666</v>
      </c>
      <c r="I56" s="271">
        <v>1221.6333333333332</v>
      </c>
      <c r="J56" s="271">
        <v>1263.0333333333333</v>
      </c>
      <c r="K56" s="271">
        <v>1271.4666666666667</v>
      </c>
      <c r="L56" s="271">
        <v>1283.7333333333333</v>
      </c>
      <c r="M56" s="272">
        <v>1259.2</v>
      </c>
      <c r="N56" s="272">
        <v>1238.5</v>
      </c>
      <c r="O56" s="272">
        <v>9423700</v>
      </c>
      <c r="P56" s="273">
        <v>3.8018185723491089E-2</v>
      </c>
    </row>
    <row r="57" spans="1:16" ht="12.75" customHeight="1">
      <c r="A57" s="264">
        <v>47</v>
      </c>
      <c r="B57" s="277" t="s">
        <v>45</v>
      </c>
      <c r="C57" s="269" t="s">
        <v>94</v>
      </c>
      <c r="D57" s="270">
        <v>45260</v>
      </c>
      <c r="E57" s="269">
        <v>345.45</v>
      </c>
      <c r="F57" s="269">
        <v>345.45</v>
      </c>
      <c r="G57" s="271">
        <v>342.54999999999995</v>
      </c>
      <c r="H57" s="271">
        <v>339.65</v>
      </c>
      <c r="I57" s="271">
        <v>336.74999999999994</v>
      </c>
      <c r="J57" s="271">
        <v>348.34999999999997</v>
      </c>
      <c r="K57" s="271">
        <v>351.24999999999994</v>
      </c>
      <c r="L57" s="271">
        <v>354.15</v>
      </c>
      <c r="M57" s="272">
        <v>348.35</v>
      </c>
      <c r="N57" s="272">
        <v>342.55</v>
      </c>
      <c r="O57" s="272">
        <v>60505200</v>
      </c>
      <c r="P57" s="273">
        <v>-1.9398642095053346E-3</v>
      </c>
    </row>
    <row r="58" spans="1:16" ht="12.75" customHeight="1">
      <c r="A58" s="264">
        <v>48</v>
      </c>
      <c r="B58" s="277" t="s">
        <v>87</v>
      </c>
      <c r="C58" s="269" t="s">
        <v>95</v>
      </c>
      <c r="D58" s="270">
        <v>45260</v>
      </c>
      <c r="E58" s="269">
        <v>5688.85</v>
      </c>
      <c r="F58" s="269">
        <v>5685.5999999999995</v>
      </c>
      <c r="G58" s="271">
        <v>5619.2499999999991</v>
      </c>
      <c r="H58" s="271">
        <v>5549.65</v>
      </c>
      <c r="I58" s="271">
        <v>5483.2999999999993</v>
      </c>
      <c r="J58" s="271">
        <v>5755.1999999999989</v>
      </c>
      <c r="K58" s="271">
        <v>5821.5499999999993</v>
      </c>
      <c r="L58" s="271">
        <v>5891.1499999999987</v>
      </c>
      <c r="M58" s="272">
        <v>5751.95</v>
      </c>
      <c r="N58" s="272">
        <v>5616</v>
      </c>
      <c r="O58" s="272">
        <v>1152750</v>
      </c>
      <c r="P58" s="273">
        <v>-3.6967418546365913E-2</v>
      </c>
    </row>
    <row r="59" spans="1:16" ht="12.75" customHeight="1">
      <c r="A59" s="264">
        <v>49</v>
      </c>
      <c r="B59" s="277" t="s">
        <v>59</v>
      </c>
      <c r="C59" s="269" t="s">
        <v>96</v>
      </c>
      <c r="D59" s="270">
        <v>45260</v>
      </c>
      <c r="E59" s="269">
        <v>2168.4499999999998</v>
      </c>
      <c r="F59" s="269">
        <v>2158.6333333333337</v>
      </c>
      <c r="G59" s="271">
        <v>2142.1166666666672</v>
      </c>
      <c r="H59" s="271">
        <v>2115.7833333333338</v>
      </c>
      <c r="I59" s="271">
        <v>2099.2666666666673</v>
      </c>
      <c r="J59" s="271">
        <v>2184.9666666666672</v>
      </c>
      <c r="K59" s="271">
        <v>2201.4833333333336</v>
      </c>
      <c r="L59" s="271">
        <v>2227.8166666666671</v>
      </c>
      <c r="M59" s="272">
        <v>2175.15</v>
      </c>
      <c r="N59" s="272">
        <v>2132.3000000000002</v>
      </c>
      <c r="O59" s="272">
        <v>3474800</v>
      </c>
      <c r="P59" s="273">
        <v>-5.8081313839375122E-3</v>
      </c>
    </row>
    <row r="60" spans="1:16" ht="12.75" customHeight="1">
      <c r="A60" s="264">
        <v>50</v>
      </c>
      <c r="B60" s="277" t="s">
        <v>45</v>
      </c>
      <c r="C60" s="269" t="s">
        <v>97</v>
      </c>
      <c r="D60" s="270">
        <v>45260</v>
      </c>
      <c r="E60" s="269">
        <v>753.8</v>
      </c>
      <c r="F60" s="269">
        <v>753.30000000000007</v>
      </c>
      <c r="G60" s="271">
        <v>748.60000000000014</v>
      </c>
      <c r="H60" s="271">
        <v>743.40000000000009</v>
      </c>
      <c r="I60" s="271">
        <v>738.70000000000016</v>
      </c>
      <c r="J60" s="271">
        <v>758.50000000000011</v>
      </c>
      <c r="K60" s="271">
        <v>763.20000000000016</v>
      </c>
      <c r="L60" s="271">
        <v>768.40000000000009</v>
      </c>
      <c r="M60" s="272">
        <v>758</v>
      </c>
      <c r="N60" s="272">
        <v>748.1</v>
      </c>
      <c r="O60" s="272">
        <v>6121000</v>
      </c>
      <c r="P60" s="273">
        <v>-9.7927207442467757E-4</v>
      </c>
    </row>
    <row r="61" spans="1:16" ht="12.75" customHeight="1">
      <c r="A61" s="264">
        <v>51</v>
      </c>
      <c r="B61" s="277" t="s">
        <v>45</v>
      </c>
      <c r="C61" s="276" t="s">
        <v>98</v>
      </c>
      <c r="D61" s="270">
        <v>45260</v>
      </c>
      <c r="E61" s="269">
        <v>1122</v>
      </c>
      <c r="F61" s="269">
        <v>1124.7333333333333</v>
      </c>
      <c r="G61" s="271">
        <v>1116.0666666666666</v>
      </c>
      <c r="H61" s="271">
        <v>1110.1333333333332</v>
      </c>
      <c r="I61" s="271">
        <v>1101.4666666666665</v>
      </c>
      <c r="J61" s="271">
        <v>1130.6666666666667</v>
      </c>
      <c r="K61" s="271">
        <v>1139.3333333333333</v>
      </c>
      <c r="L61" s="271">
        <v>1145.2666666666669</v>
      </c>
      <c r="M61" s="272">
        <v>1133.4000000000001</v>
      </c>
      <c r="N61" s="272">
        <v>1118.8</v>
      </c>
      <c r="O61" s="272">
        <v>1458100</v>
      </c>
      <c r="P61" s="273">
        <v>-1.3263855992420654E-2</v>
      </c>
    </row>
    <row r="62" spans="1:16" ht="12.75" customHeight="1">
      <c r="A62" s="264">
        <v>52</v>
      </c>
      <c r="B62" s="277" t="s">
        <v>41</v>
      </c>
      <c r="C62" s="274" t="s">
        <v>99</v>
      </c>
      <c r="D62" s="270">
        <v>45260</v>
      </c>
      <c r="E62" s="269">
        <v>288.55</v>
      </c>
      <c r="F62" s="269">
        <v>287.76666666666671</v>
      </c>
      <c r="G62" s="271">
        <v>285.88333333333344</v>
      </c>
      <c r="H62" s="271">
        <v>283.21666666666675</v>
      </c>
      <c r="I62" s="271">
        <v>281.33333333333348</v>
      </c>
      <c r="J62" s="271">
        <v>290.43333333333339</v>
      </c>
      <c r="K62" s="271">
        <v>292.31666666666672</v>
      </c>
      <c r="L62" s="271">
        <v>294.98333333333335</v>
      </c>
      <c r="M62" s="272">
        <v>289.64999999999998</v>
      </c>
      <c r="N62" s="272">
        <v>285.10000000000002</v>
      </c>
      <c r="O62" s="272">
        <v>12079800</v>
      </c>
      <c r="P62" s="273">
        <v>-1.9289785181937746E-2</v>
      </c>
    </row>
    <row r="63" spans="1:16" ht="12.75" customHeight="1">
      <c r="A63" s="264">
        <v>53</v>
      </c>
      <c r="B63" s="277" t="s">
        <v>63</v>
      </c>
      <c r="C63" s="269" t="s">
        <v>100</v>
      </c>
      <c r="D63" s="270">
        <v>45260</v>
      </c>
      <c r="E63" s="269">
        <v>147.6</v>
      </c>
      <c r="F63" s="269">
        <v>147.01666666666668</v>
      </c>
      <c r="G63" s="271">
        <v>144.53333333333336</v>
      </c>
      <c r="H63" s="271">
        <v>141.46666666666667</v>
      </c>
      <c r="I63" s="271">
        <v>138.98333333333335</v>
      </c>
      <c r="J63" s="271">
        <v>150.08333333333337</v>
      </c>
      <c r="K63" s="271">
        <v>152.56666666666666</v>
      </c>
      <c r="L63" s="271">
        <v>155.63333333333338</v>
      </c>
      <c r="M63" s="272">
        <v>149.5</v>
      </c>
      <c r="N63" s="272">
        <v>143.94999999999999</v>
      </c>
      <c r="O63" s="272">
        <v>34240000</v>
      </c>
      <c r="P63" s="273">
        <v>-2.5334471961286648E-2</v>
      </c>
    </row>
    <row r="64" spans="1:16" ht="12.75" customHeight="1">
      <c r="A64" s="264">
        <v>54</v>
      </c>
      <c r="B64" s="277" t="s">
        <v>41</v>
      </c>
      <c r="C64" s="269" t="s">
        <v>101</v>
      </c>
      <c r="D64" s="270">
        <v>45260</v>
      </c>
      <c r="E64" s="269">
        <v>1838</v>
      </c>
      <c r="F64" s="269">
        <v>1845.8833333333332</v>
      </c>
      <c r="G64" s="271">
        <v>1824.1166666666663</v>
      </c>
      <c r="H64" s="271">
        <v>1810.2333333333331</v>
      </c>
      <c r="I64" s="271">
        <v>1788.4666666666662</v>
      </c>
      <c r="J64" s="271">
        <v>1859.7666666666664</v>
      </c>
      <c r="K64" s="271">
        <v>1881.5333333333333</v>
      </c>
      <c r="L64" s="271">
        <v>1895.4166666666665</v>
      </c>
      <c r="M64" s="272">
        <v>1867.65</v>
      </c>
      <c r="N64" s="272">
        <v>1832</v>
      </c>
      <c r="O64" s="272">
        <v>3879000</v>
      </c>
      <c r="P64" s="273">
        <v>-1.3278388278388278E-2</v>
      </c>
    </row>
    <row r="65" spans="1:16" ht="12.75" customHeight="1">
      <c r="A65" s="264">
        <v>55</v>
      </c>
      <c r="B65" s="277" t="s">
        <v>59</v>
      </c>
      <c r="C65" s="269" t="s">
        <v>102</v>
      </c>
      <c r="D65" s="270">
        <v>45260</v>
      </c>
      <c r="E65" s="269">
        <v>542.5</v>
      </c>
      <c r="F65" s="269">
        <v>540.1</v>
      </c>
      <c r="G65" s="271">
        <v>536.35</v>
      </c>
      <c r="H65" s="271">
        <v>530.20000000000005</v>
      </c>
      <c r="I65" s="271">
        <v>526.45000000000005</v>
      </c>
      <c r="J65" s="271">
        <v>546.25</v>
      </c>
      <c r="K65" s="271">
        <v>550</v>
      </c>
      <c r="L65" s="271">
        <v>556.15</v>
      </c>
      <c r="M65" s="272">
        <v>543.85</v>
      </c>
      <c r="N65" s="272">
        <v>533.95000000000005</v>
      </c>
      <c r="O65" s="272">
        <v>21053750</v>
      </c>
      <c r="P65" s="273">
        <v>3.814291674116455E-3</v>
      </c>
    </row>
    <row r="66" spans="1:16" ht="12.75" customHeight="1">
      <c r="A66" s="264">
        <v>56</v>
      </c>
      <c r="B66" s="277" t="s">
        <v>49</v>
      </c>
      <c r="C66" s="274" t="s">
        <v>103</v>
      </c>
      <c r="D66" s="270">
        <v>45260</v>
      </c>
      <c r="E66" s="269">
        <v>2210.5500000000002</v>
      </c>
      <c r="F66" s="269">
        <v>2194.1333333333337</v>
      </c>
      <c r="G66" s="271">
        <v>2167.9666666666672</v>
      </c>
      <c r="H66" s="271">
        <v>2125.3833333333337</v>
      </c>
      <c r="I66" s="271">
        <v>2099.2166666666672</v>
      </c>
      <c r="J66" s="271">
        <v>2236.7166666666672</v>
      </c>
      <c r="K66" s="271">
        <v>2262.8833333333341</v>
      </c>
      <c r="L66" s="271">
        <v>2305.4666666666672</v>
      </c>
      <c r="M66" s="272">
        <v>2220.3000000000002</v>
      </c>
      <c r="N66" s="272">
        <v>2151.5500000000002</v>
      </c>
      <c r="O66" s="272">
        <v>2171250</v>
      </c>
      <c r="P66" s="273">
        <v>-1.0030776245298073E-2</v>
      </c>
    </row>
    <row r="67" spans="1:16" ht="12.75" customHeight="1">
      <c r="A67" s="264">
        <v>57</v>
      </c>
      <c r="B67" s="277" t="s">
        <v>39</v>
      </c>
      <c r="C67" s="269" t="s">
        <v>104</v>
      </c>
      <c r="D67" s="270">
        <v>45260</v>
      </c>
      <c r="E67" s="269">
        <v>2156.75</v>
      </c>
      <c r="F67" s="269">
        <v>2161.7833333333333</v>
      </c>
      <c r="G67" s="271">
        <v>2141.9666666666667</v>
      </c>
      <c r="H67" s="271">
        <v>2127.1833333333334</v>
      </c>
      <c r="I67" s="271">
        <v>2107.3666666666668</v>
      </c>
      <c r="J67" s="271">
        <v>2176.5666666666666</v>
      </c>
      <c r="K67" s="271">
        <v>2196.3833333333332</v>
      </c>
      <c r="L67" s="271">
        <v>2211.1666666666665</v>
      </c>
      <c r="M67" s="272">
        <v>2181.6</v>
      </c>
      <c r="N67" s="272">
        <v>2147</v>
      </c>
      <c r="O67" s="272">
        <v>2405400</v>
      </c>
      <c r="P67" s="273">
        <v>-6.2320827620590807E-4</v>
      </c>
    </row>
    <row r="68" spans="1:16" ht="12.75" customHeight="1">
      <c r="A68" s="264">
        <v>58</v>
      </c>
      <c r="B68" s="277" t="s">
        <v>45</v>
      </c>
      <c r="C68" s="274" t="s">
        <v>105</v>
      </c>
      <c r="D68" s="270">
        <v>45260</v>
      </c>
      <c r="E68" s="269">
        <v>138.65</v>
      </c>
      <c r="F68" s="269">
        <v>139.01666666666668</v>
      </c>
      <c r="G68" s="271">
        <v>137.73333333333335</v>
      </c>
      <c r="H68" s="271">
        <v>136.81666666666666</v>
      </c>
      <c r="I68" s="271">
        <v>135.53333333333333</v>
      </c>
      <c r="J68" s="271">
        <v>139.93333333333337</v>
      </c>
      <c r="K68" s="271">
        <v>141.21666666666673</v>
      </c>
      <c r="L68" s="271">
        <v>142.13333333333338</v>
      </c>
      <c r="M68" s="272">
        <v>140.30000000000001</v>
      </c>
      <c r="N68" s="272">
        <v>138.1</v>
      </c>
      <c r="O68" s="272">
        <v>16233000</v>
      </c>
      <c r="P68" s="273">
        <v>-1.2603253001788299E-2</v>
      </c>
    </row>
    <row r="69" spans="1:16" ht="12.75" customHeight="1">
      <c r="A69" s="264">
        <v>59</v>
      </c>
      <c r="B69" s="277" t="s">
        <v>43</v>
      </c>
      <c r="C69" s="269" t="s">
        <v>106</v>
      </c>
      <c r="D69" s="270">
        <v>45260</v>
      </c>
      <c r="E69" s="269">
        <v>3613.6</v>
      </c>
      <c r="F69" s="269">
        <v>3597.85</v>
      </c>
      <c r="G69" s="271">
        <v>3564.45</v>
      </c>
      <c r="H69" s="271">
        <v>3515.2999999999997</v>
      </c>
      <c r="I69" s="271">
        <v>3481.8999999999996</v>
      </c>
      <c r="J69" s="271">
        <v>3647</v>
      </c>
      <c r="K69" s="271">
        <v>3680.4000000000005</v>
      </c>
      <c r="L69" s="271">
        <v>3729.55</v>
      </c>
      <c r="M69" s="272">
        <v>3631.25</v>
      </c>
      <c r="N69" s="272">
        <v>3548.7</v>
      </c>
      <c r="O69" s="272">
        <v>2681200</v>
      </c>
      <c r="P69" s="273">
        <v>-1.3829630719435045E-2</v>
      </c>
    </row>
    <row r="70" spans="1:16" ht="12.75" customHeight="1">
      <c r="A70" s="264">
        <v>60</v>
      </c>
      <c r="B70" s="277" t="s">
        <v>45</v>
      </c>
      <c r="C70" s="276" t="s">
        <v>107</v>
      </c>
      <c r="D70" s="270">
        <v>45260</v>
      </c>
      <c r="E70" s="269">
        <v>5450.2</v>
      </c>
      <c r="F70" s="269">
        <v>5451.666666666667</v>
      </c>
      <c r="G70" s="271">
        <v>5401.2333333333336</v>
      </c>
      <c r="H70" s="271">
        <v>5352.2666666666664</v>
      </c>
      <c r="I70" s="271">
        <v>5301.833333333333</v>
      </c>
      <c r="J70" s="271">
        <v>5500.6333333333341</v>
      </c>
      <c r="K70" s="271">
        <v>5551.0666666666666</v>
      </c>
      <c r="L70" s="271">
        <v>5600.0333333333347</v>
      </c>
      <c r="M70" s="272">
        <v>5502.1</v>
      </c>
      <c r="N70" s="272">
        <v>5402.7</v>
      </c>
      <c r="O70" s="272">
        <v>1212300</v>
      </c>
      <c r="P70" s="273">
        <v>2.8505981165691016E-2</v>
      </c>
    </row>
    <row r="71" spans="1:16" ht="12.75" customHeight="1">
      <c r="A71" s="264">
        <v>61</v>
      </c>
      <c r="B71" s="277" t="s">
        <v>108</v>
      </c>
      <c r="C71" s="269" t="s">
        <v>109</v>
      </c>
      <c r="D71" s="270">
        <v>45260</v>
      </c>
      <c r="E71" s="269">
        <v>633</v>
      </c>
      <c r="F71" s="269">
        <v>631.19999999999993</v>
      </c>
      <c r="G71" s="271">
        <v>628.14999999999986</v>
      </c>
      <c r="H71" s="271">
        <v>623.29999999999995</v>
      </c>
      <c r="I71" s="271">
        <v>620.24999999999989</v>
      </c>
      <c r="J71" s="271">
        <v>636.04999999999984</v>
      </c>
      <c r="K71" s="271">
        <v>639.0999999999998</v>
      </c>
      <c r="L71" s="271">
        <v>643.94999999999982</v>
      </c>
      <c r="M71" s="272">
        <v>634.25</v>
      </c>
      <c r="N71" s="272">
        <v>626.35</v>
      </c>
      <c r="O71" s="272">
        <v>39324450</v>
      </c>
      <c r="P71" s="273">
        <v>-1.1734629730522611E-3</v>
      </c>
    </row>
    <row r="72" spans="1:16" ht="12.75" customHeight="1">
      <c r="A72" s="264">
        <v>62</v>
      </c>
      <c r="B72" s="277" t="s">
        <v>43</v>
      </c>
      <c r="C72" s="269" t="s">
        <v>110</v>
      </c>
      <c r="D72" s="270">
        <v>45260</v>
      </c>
      <c r="E72" s="269">
        <v>5633.4</v>
      </c>
      <c r="F72" s="269">
        <v>5613.6333333333341</v>
      </c>
      <c r="G72" s="271">
        <v>5572.2666666666682</v>
      </c>
      <c r="H72" s="271">
        <v>5511.1333333333341</v>
      </c>
      <c r="I72" s="271">
        <v>5469.7666666666682</v>
      </c>
      <c r="J72" s="271">
        <v>5674.7666666666682</v>
      </c>
      <c r="K72" s="271">
        <v>5716.133333333335</v>
      </c>
      <c r="L72" s="271">
        <v>5777.2666666666682</v>
      </c>
      <c r="M72" s="272">
        <v>5655</v>
      </c>
      <c r="N72" s="272">
        <v>5552.5</v>
      </c>
      <c r="O72" s="272">
        <v>3225625</v>
      </c>
      <c r="P72" s="273">
        <v>3.6560227140134574E-3</v>
      </c>
    </row>
    <row r="73" spans="1:16" ht="12.75" customHeight="1">
      <c r="A73" s="264">
        <v>63</v>
      </c>
      <c r="B73" s="277" t="s">
        <v>56</v>
      </c>
      <c r="C73" s="269" t="s">
        <v>111</v>
      </c>
      <c r="D73" s="270">
        <v>45260</v>
      </c>
      <c r="E73" s="269">
        <v>3879.6</v>
      </c>
      <c r="F73" s="269">
        <v>3874.0833333333335</v>
      </c>
      <c r="G73" s="271">
        <v>3841.2666666666669</v>
      </c>
      <c r="H73" s="271">
        <v>3802.9333333333334</v>
      </c>
      <c r="I73" s="271">
        <v>3770.1166666666668</v>
      </c>
      <c r="J73" s="271">
        <v>3912.416666666667</v>
      </c>
      <c r="K73" s="271">
        <v>3945.2333333333336</v>
      </c>
      <c r="L73" s="271">
        <v>3983.5666666666671</v>
      </c>
      <c r="M73" s="272">
        <v>3906.9</v>
      </c>
      <c r="N73" s="272">
        <v>3835.75</v>
      </c>
      <c r="O73" s="272">
        <v>3154725</v>
      </c>
      <c r="P73" s="273">
        <v>1.9511367492365116E-2</v>
      </c>
    </row>
    <row r="74" spans="1:16" ht="12.75" customHeight="1">
      <c r="A74" s="264">
        <v>64</v>
      </c>
      <c r="B74" s="277" t="s">
        <v>56</v>
      </c>
      <c r="C74" s="269" t="s">
        <v>112</v>
      </c>
      <c r="D74" s="270">
        <v>45260</v>
      </c>
      <c r="E74" s="269">
        <v>3251.15</v>
      </c>
      <c r="F74" s="269">
        <v>3240.1999999999994</v>
      </c>
      <c r="G74" s="271">
        <v>3196.3999999999987</v>
      </c>
      <c r="H74" s="271">
        <v>3141.6499999999992</v>
      </c>
      <c r="I74" s="271">
        <v>3097.8499999999985</v>
      </c>
      <c r="J74" s="271">
        <v>3294.9499999999989</v>
      </c>
      <c r="K74" s="271">
        <v>3338.7499999999991</v>
      </c>
      <c r="L74" s="271">
        <v>3393.4999999999991</v>
      </c>
      <c r="M74" s="272">
        <v>3284</v>
      </c>
      <c r="N74" s="272">
        <v>3185.45</v>
      </c>
      <c r="O74" s="272">
        <v>1885125</v>
      </c>
      <c r="P74" s="273">
        <v>-2.9998584972406962E-2</v>
      </c>
    </row>
    <row r="75" spans="1:16" ht="12.75" customHeight="1">
      <c r="A75" s="264">
        <v>65</v>
      </c>
      <c r="B75" s="277" t="s">
        <v>56</v>
      </c>
      <c r="C75" s="269" t="s">
        <v>113</v>
      </c>
      <c r="D75" s="270">
        <v>45260</v>
      </c>
      <c r="E75" s="269">
        <v>282.35000000000002</v>
      </c>
      <c r="F75" s="269">
        <v>279.36666666666667</v>
      </c>
      <c r="G75" s="271">
        <v>275.48333333333335</v>
      </c>
      <c r="H75" s="271">
        <v>268.61666666666667</v>
      </c>
      <c r="I75" s="271">
        <v>264.73333333333335</v>
      </c>
      <c r="J75" s="271">
        <v>286.23333333333335</v>
      </c>
      <c r="K75" s="271">
        <v>290.11666666666667</v>
      </c>
      <c r="L75" s="271">
        <v>296.98333333333335</v>
      </c>
      <c r="M75" s="272">
        <v>283.25</v>
      </c>
      <c r="N75" s="272">
        <v>272.5</v>
      </c>
      <c r="O75" s="272">
        <v>17992800</v>
      </c>
      <c r="P75" s="273">
        <v>0.14449278681016717</v>
      </c>
    </row>
    <row r="76" spans="1:16" ht="12.75" customHeight="1">
      <c r="A76" s="264">
        <v>66</v>
      </c>
      <c r="B76" s="277" t="s">
        <v>63</v>
      </c>
      <c r="C76" s="269" t="s">
        <v>114</v>
      </c>
      <c r="D76" s="270">
        <v>45260</v>
      </c>
      <c r="E76" s="269">
        <v>148.65</v>
      </c>
      <c r="F76" s="269">
        <v>148.9</v>
      </c>
      <c r="G76" s="271">
        <v>147.10000000000002</v>
      </c>
      <c r="H76" s="271">
        <v>145.55000000000001</v>
      </c>
      <c r="I76" s="271">
        <v>143.75000000000003</v>
      </c>
      <c r="J76" s="271">
        <v>150.45000000000002</v>
      </c>
      <c r="K76" s="271">
        <v>152.25000000000003</v>
      </c>
      <c r="L76" s="271">
        <v>153.80000000000001</v>
      </c>
      <c r="M76" s="272">
        <v>150.69999999999999</v>
      </c>
      <c r="N76" s="272">
        <v>147.35</v>
      </c>
      <c r="O76" s="272">
        <v>104890000</v>
      </c>
      <c r="P76" s="273">
        <v>5.8496355964710398E-3</v>
      </c>
    </row>
    <row r="77" spans="1:16" ht="12.75" customHeight="1">
      <c r="A77" s="264">
        <v>67</v>
      </c>
      <c r="B77" s="277" t="s">
        <v>84</v>
      </c>
      <c r="C77" s="269" t="s">
        <v>115</v>
      </c>
      <c r="D77" s="270">
        <v>45260</v>
      </c>
      <c r="E77" s="269">
        <v>126.7</v>
      </c>
      <c r="F77" s="269">
        <v>126.56666666666666</v>
      </c>
      <c r="G77" s="271">
        <v>125.38333333333333</v>
      </c>
      <c r="H77" s="271">
        <v>124.06666666666666</v>
      </c>
      <c r="I77" s="271">
        <v>122.88333333333333</v>
      </c>
      <c r="J77" s="271">
        <v>127.88333333333333</v>
      </c>
      <c r="K77" s="271">
        <v>129.06666666666666</v>
      </c>
      <c r="L77" s="271">
        <v>130.38333333333333</v>
      </c>
      <c r="M77" s="272">
        <v>127.75</v>
      </c>
      <c r="N77" s="272">
        <v>125.25</v>
      </c>
      <c r="O77" s="272">
        <v>141696900</v>
      </c>
      <c r="P77" s="273">
        <v>6.2378167641325534E-3</v>
      </c>
    </row>
    <row r="78" spans="1:16" ht="12.75" customHeight="1">
      <c r="A78" s="264">
        <v>68</v>
      </c>
      <c r="B78" s="277" t="s">
        <v>43</v>
      </c>
      <c r="C78" s="269" t="s">
        <v>116</v>
      </c>
      <c r="D78" s="270">
        <v>45260</v>
      </c>
      <c r="E78" s="269">
        <v>779.5</v>
      </c>
      <c r="F78" s="269">
        <v>777.06666666666661</v>
      </c>
      <c r="G78" s="271">
        <v>770.83333333333326</v>
      </c>
      <c r="H78" s="271">
        <v>762.16666666666663</v>
      </c>
      <c r="I78" s="271">
        <v>755.93333333333328</v>
      </c>
      <c r="J78" s="271">
        <v>785.73333333333323</v>
      </c>
      <c r="K78" s="271">
        <v>791.96666666666658</v>
      </c>
      <c r="L78" s="271">
        <v>800.63333333333321</v>
      </c>
      <c r="M78" s="272">
        <v>783.3</v>
      </c>
      <c r="N78" s="272">
        <v>768.4</v>
      </c>
      <c r="O78" s="272">
        <v>10723475</v>
      </c>
      <c r="P78" s="273">
        <v>-3.1003572150704321E-3</v>
      </c>
    </row>
    <row r="79" spans="1:16" ht="12.75" customHeight="1">
      <c r="A79" s="264">
        <v>69</v>
      </c>
      <c r="B79" s="277" t="s">
        <v>117</v>
      </c>
      <c r="C79" s="269" t="s">
        <v>118</v>
      </c>
      <c r="D79" s="270">
        <v>45260</v>
      </c>
      <c r="E79" s="269">
        <v>58.9</v>
      </c>
      <c r="F79" s="269">
        <v>58.733333333333327</v>
      </c>
      <c r="G79" s="271">
        <v>57.816666666666656</v>
      </c>
      <c r="H79" s="271">
        <v>56.733333333333327</v>
      </c>
      <c r="I79" s="271">
        <v>55.816666666666656</v>
      </c>
      <c r="J79" s="271">
        <v>59.816666666666656</v>
      </c>
      <c r="K79" s="271">
        <v>60.733333333333327</v>
      </c>
      <c r="L79" s="271">
        <v>61.816666666666656</v>
      </c>
      <c r="M79" s="272">
        <v>59.65</v>
      </c>
      <c r="N79" s="272">
        <v>57.65</v>
      </c>
      <c r="O79" s="272">
        <v>127361250</v>
      </c>
      <c r="P79" s="273">
        <v>1.947074962386052E-3</v>
      </c>
    </row>
    <row r="80" spans="1:16" ht="12.75" customHeight="1">
      <c r="A80" s="264">
        <v>70</v>
      </c>
      <c r="B80" s="277" t="s">
        <v>45</v>
      </c>
      <c r="C80" s="275" t="s">
        <v>119</v>
      </c>
      <c r="D80" s="270">
        <v>45260</v>
      </c>
      <c r="E80" s="269">
        <v>709.45</v>
      </c>
      <c r="F80" s="269">
        <v>711.61666666666667</v>
      </c>
      <c r="G80" s="271">
        <v>704.93333333333339</v>
      </c>
      <c r="H80" s="271">
        <v>700.41666666666674</v>
      </c>
      <c r="I80" s="271">
        <v>693.73333333333346</v>
      </c>
      <c r="J80" s="271">
        <v>716.13333333333333</v>
      </c>
      <c r="K80" s="271">
        <v>722.81666666666649</v>
      </c>
      <c r="L80" s="271">
        <v>727.33333333333326</v>
      </c>
      <c r="M80" s="272">
        <v>718.3</v>
      </c>
      <c r="N80" s="272">
        <v>707.1</v>
      </c>
      <c r="O80" s="272">
        <v>8936200</v>
      </c>
      <c r="P80" s="273">
        <v>-1.0650546919976972E-2</v>
      </c>
    </row>
    <row r="81" spans="1:16" ht="12.75" customHeight="1">
      <c r="A81" s="264">
        <v>71</v>
      </c>
      <c r="B81" s="277" t="s">
        <v>59</v>
      </c>
      <c r="C81" s="269" t="s">
        <v>120</v>
      </c>
      <c r="D81" s="270">
        <v>45260</v>
      </c>
      <c r="E81" s="269">
        <v>1000.25</v>
      </c>
      <c r="F81" s="269">
        <v>996</v>
      </c>
      <c r="G81" s="271">
        <v>986.15</v>
      </c>
      <c r="H81" s="271">
        <v>972.05</v>
      </c>
      <c r="I81" s="271">
        <v>962.19999999999993</v>
      </c>
      <c r="J81" s="271">
        <v>1010.1</v>
      </c>
      <c r="K81" s="271">
        <v>1019.9499999999999</v>
      </c>
      <c r="L81" s="271">
        <v>1034.0500000000002</v>
      </c>
      <c r="M81" s="272">
        <v>1005.85</v>
      </c>
      <c r="N81" s="272">
        <v>981.9</v>
      </c>
      <c r="O81" s="272">
        <v>8704500</v>
      </c>
      <c r="P81" s="273">
        <v>-2.4639009855603944E-3</v>
      </c>
    </row>
    <row r="82" spans="1:16" ht="12.75" customHeight="1">
      <c r="A82" s="264">
        <v>72</v>
      </c>
      <c r="B82" s="277" t="s">
        <v>108</v>
      </c>
      <c r="C82" s="269" t="s">
        <v>121</v>
      </c>
      <c r="D82" s="270">
        <v>45260</v>
      </c>
      <c r="E82" s="269">
        <v>1864.95</v>
      </c>
      <c r="F82" s="269">
        <v>1864.1666666666667</v>
      </c>
      <c r="G82" s="271">
        <v>1849.3333333333335</v>
      </c>
      <c r="H82" s="271">
        <v>1833.7166666666667</v>
      </c>
      <c r="I82" s="271">
        <v>1818.8833333333334</v>
      </c>
      <c r="J82" s="271">
        <v>1879.7833333333335</v>
      </c>
      <c r="K82" s="271">
        <v>1894.616666666667</v>
      </c>
      <c r="L82" s="271">
        <v>1910.2333333333336</v>
      </c>
      <c r="M82" s="272">
        <v>1879</v>
      </c>
      <c r="N82" s="272">
        <v>1848.55</v>
      </c>
      <c r="O82" s="272">
        <v>3445175</v>
      </c>
      <c r="P82" s="273">
        <v>-2.5919957023905451E-2</v>
      </c>
    </row>
    <row r="83" spans="1:16" ht="12.75" customHeight="1">
      <c r="A83" s="264">
        <v>73</v>
      </c>
      <c r="B83" s="277" t="s">
        <v>43</v>
      </c>
      <c r="C83" s="269" t="s">
        <v>122</v>
      </c>
      <c r="D83" s="270">
        <v>45260</v>
      </c>
      <c r="E83" s="269">
        <v>374.4</v>
      </c>
      <c r="F83" s="269">
        <v>373.33333333333331</v>
      </c>
      <c r="G83" s="271">
        <v>368.86666666666662</v>
      </c>
      <c r="H83" s="271">
        <v>363.33333333333331</v>
      </c>
      <c r="I83" s="271">
        <v>358.86666666666662</v>
      </c>
      <c r="J83" s="271">
        <v>378.86666666666662</v>
      </c>
      <c r="K83" s="271">
        <v>383.33333333333331</v>
      </c>
      <c r="L83" s="271">
        <v>388.86666666666662</v>
      </c>
      <c r="M83" s="272">
        <v>377.8</v>
      </c>
      <c r="N83" s="272">
        <v>367.8</v>
      </c>
      <c r="O83" s="272">
        <v>11332000</v>
      </c>
      <c r="P83" s="273">
        <v>9.5514307811291568E-2</v>
      </c>
    </row>
    <row r="84" spans="1:16" ht="12.75" customHeight="1">
      <c r="A84" s="264">
        <v>74</v>
      </c>
      <c r="B84" s="277" t="s">
        <v>49</v>
      </c>
      <c r="C84" s="269" t="s">
        <v>123</v>
      </c>
      <c r="D84" s="270">
        <v>45260</v>
      </c>
      <c r="E84" s="269">
        <v>1979.1</v>
      </c>
      <c r="F84" s="269">
        <v>1971.9666666666665</v>
      </c>
      <c r="G84" s="271">
        <v>1952.6833333333329</v>
      </c>
      <c r="H84" s="271">
        <v>1926.2666666666664</v>
      </c>
      <c r="I84" s="271">
        <v>1906.9833333333329</v>
      </c>
      <c r="J84" s="271">
        <v>1998.383333333333</v>
      </c>
      <c r="K84" s="271">
        <v>2017.6666666666663</v>
      </c>
      <c r="L84" s="271">
        <v>2044.083333333333</v>
      </c>
      <c r="M84" s="272">
        <v>1991.25</v>
      </c>
      <c r="N84" s="272">
        <v>1945.55</v>
      </c>
      <c r="O84" s="272">
        <v>10003975</v>
      </c>
      <c r="P84" s="273">
        <v>4.6197406984253141E-2</v>
      </c>
    </row>
    <row r="85" spans="1:16" ht="12.75" customHeight="1">
      <c r="A85" s="264">
        <v>75</v>
      </c>
      <c r="B85" s="277" t="s">
        <v>84</v>
      </c>
      <c r="C85" s="269" t="s">
        <v>124</v>
      </c>
      <c r="D85" s="270">
        <v>45260</v>
      </c>
      <c r="E85" s="269">
        <v>425.8</v>
      </c>
      <c r="F85" s="269">
        <v>425.93333333333334</v>
      </c>
      <c r="G85" s="271">
        <v>422.91666666666669</v>
      </c>
      <c r="H85" s="271">
        <v>420.03333333333336</v>
      </c>
      <c r="I85" s="271">
        <v>417.01666666666671</v>
      </c>
      <c r="J85" s="271">
        <v>428.81666666666666</v>
      </c>
      <c r="K85" s="271">
        <v>431.83333333333331</v>
      </c>
      <c r="L85" s="271">
        <v>434.71666666666664</v>
      </c>
      <c r="M85" s="272">
        <v>428.95</v>
      </c>
      <c r="N85" s="272">
        <v>423.05</v>
      </c>
      <c r="O85" s="272">
        <v>8520000</v>
      </c>
      <c r="P85" s="273">
        <v>-9.7341275606566899E-3</v>
      </c>
    </row>
    <row r="86" spans="1:16" ht="12.75" customHeight="1">
      <c r="A86" s="264">
        <v>76</v>
      </c>
      <c r="B86" s="277" t="s">
        <v>45</v>
      </c>
      <c r="C86" s="276" t="s">
        <v>125</v>
      </c>
      <c r="D86" s="270">
        <v>45260</v>
      </c>
      <c r="E86" s="269">
        <v>2133.9499999999998</v>
      </c>
      <c r="F86" s="269">
        <v>2131.0666666666666</v>
      </c>
      <c r="G86" s="271">
        <v>2114.3833333333332</v>
      </c>
      <c r="H86" s="271">
        <v>2094.8166666666666</v>
      </c>
      <c r="I86" s="271">
        <v>2078.1333333333332</v>
      </c>
      <c r="J86" s="271">
        <v>2150.6333333333332</v>
      </c>
      <c r="K86" s="271">
        <v>2167.3166666666666</v>
      </c>
      <c r="L86" s="271">
        <v>2186.8833333333332</v>
      </c>
      <c r="M86" s="272">
        <v>2147.75</v>
      </c>
      <c r="N86" s="272">
        <v>2111.5</v>
      </c>
      <c r="O86" s="272">
        <v>7235100</v>
      </c>
      <c r="P86" s="273">
        <v>-1.9753688574564079E-2</v>
      </c>
    </row>
    <row r="87" spans="1:16" ht="12.75" customHeight="1">
      <c r="A87" s="264">
        <v>77</v>
      </c>
      <c r="B87" s="277" t="s">
        <v>41</v>
      </c>
      <c r="C87" s="269" t="s">
        <v>126</v>
      </c>
      <c r="D87" s="270">
        <v>45260</v>
      </c>
      <c r="E87" s="269">
        <v>1282.9000000000001</v>
      </c>
      <c r="F87" s="269">
        <v>1281.1000000000001</v>
      </c>
      <c r="G87" s="271">
        <v>1274.5500000000002</v>
      </c>
      <c r="H87" s="271">
        <v>1266.2</v>
      </c>
      <c r="I87" s="271">
        <v>1259.6500000000001</v>
      </c>
      <c r="J87" s="271">
        <v>1289.4500000000003</v>
      </c>
      <c r="K87" s="271">
        <v>1296</v>
      </c>
      <c r="L87" s="271">
        <v>1304.3500000000004</v>
      </c>
      <c r="M87" s="272">
        <v>1287.6500000000001</v>
      </c>
      <c r="N87" s="272">
        <v>1272.75</v>
      </c>
      <c r="O87" s="272">
        <v>6542000</v>
      </c>
      <c r="P87" s="273">
        <v>2.9896512073591414E-3</v>
      </c>
    </row>
    <row r="88" spans="1:16" ht="12.75" customHeight="1">
      <c r="A88" s="264">
        <v>78</v>
      </c>
      <c r="B88" s="277" t="s">
        <v>87</v>
      </c>
      <c r="C88" s="269" t="s">
        <v>127</v>
      </c>
      <c r="D88" s="270">
        <v>45260</v>
      </c>
      <c r="E88" s="269">
        <v>1313.65</v>
      </c>
      <c r="F88" s="269">
        <v>1317.2166666666667</v>
      </c>
      <c r="G88" s="271">
        <v>1308.1833333333334</v>
      </c>
      <c r="H88" s="271">
        <v>1302.7166666666667</v>
      </c>
      <c r="I88" s="271">
        <v>1293.6833333333334</v>
      </c>
      <c r="J88" s="271">
        <v>1322.6833333333334</v>
      </c>
      <c r="K88" s="271">
        <v>1331.7166666666667</v>
      </c>
      <c r="L88" s="271">
        <v>1337.1833333333334</v>
      </c>
      <c r="M88" s="272">
        <v>1326.25</v>
      </c>
      <c r="N88" s="272">
        <v>1311.75</v>
      </c>
      <c r="O88" s="272">
        <v>12901000</v>
      </c>
      <c r="P88" s="273">
        <v>-1.9263516389953172E-2</v>
      </c>
    </row>
    <row r="89" spans="1:16" ht="12.75" customHeight="1">
      <c r="A89" s="264">
        <v>79</v>
      </c>
      <c r="B89" s="277" t="s">
        <v>68</v>
      </c>
      <c r="C89" s="269" t="s">
        <v>128</v>
      </c>
      <c r="D89" s="270">
        <v>45260</v>
      </c>
      <c r="E89" s="269">
        <v>2898.85</v>
      </c>
      <c r="F89" s="269">
        <v>2883.0833333333335</v>
      </c>
      <c r="G89" s="271">
        <v>2806.166666666667</v>
      </c>
      <c r="H89" s="271">
        <v>2713.4833333333336</v>
      </c>
      <c r="I89" s="271">
        <v>2636.5666666666671</v>
      </c>
      <c r="J89" s="271">
        <v>2975.7666666666669</v>
      </c>
      <c r="K89" s="271">
        <v>3052.6833333333338</v>
      </c>
      <c r="L89" s="271">
        <v>3145.3666666666668</v>
      </c>
      <c r="M89" s="272">
        <v>2960</v>
      </c>
      <c r="N89" s="272">
        <v>2790.4</v>
      </c>
      <c r="O89" s="272">
        <v>2927700</v>
      </c>
      <c r="P89" s="273">
        <v>-5.2064108790675086E-2</v>
      </c>
    </row>
    <row r="90" spans="1:16" ht="12.75" customHeight="1">
      <c r="A90" s="264">
        <v>80</v>
      </c>
      <c r="B90" s="277" t="s">
        <v>63</v>
      </c>
      <c r="C90" s="269" t="s">
        <v>129</v>
      </c>
      <c r="D90" s="270">
        <v>45260</v>
      </c>
      <c r="E90" s="269">
        <v>1509.5</v>
      </c>
      <c r="F90" s="269">
        <v>1502.1333333333332</v>
      </c>
      <c r="G90" s="271">
        <v>1492.3666666666663</v>
      </c>
      <c r="H90" s="271">
        <v>1475.2333333333331</v>
      </c>
      <c r="I90" s="271">
        <v>1465.4666666666662</v>
      </c>
      <c r="J90" s="271">
        <v>1519.2666666666664</v>
      </c>
      <c r="K90" s="271">
        <v>1529.0333333333333</v>
      </c>
      <c r="L90" s="271">
        <v>1546.1666666666665</v>
      </c>
      <c r="M90" s="272">
        <v>1511.9</v>
      </c>
      <c r="N90" s="272">
        <v>1485</v>
      </c>
      <c r="O90" s="272">
        <v>159305850</v>
      </c>
      <c r="P90" s="273">
        <v>-2.3165697635203496E-2</v>
      </c>
    </row>
    <row r="91" spans="1:16" ht="12.75" customHeight="1">
      <c r="A91" s="264">
        <v>81</v>
      </c>
      <c r="B91" s="277" t="s">
        <v>68</v>
      </c>
      <c r="C91" s="269" t="s">
        <v>130</v>
      </c>
      <c r="D91" s="270">
        <v>45260</v>
      </c>
      <c r="E91" s="269">
        <v>653.20000000000005</v>
      </c>
      <c r="F91" s="269">
        <v>650.18333333333339</v>
      </c>
      <c r="G91" s="271">
        <v>639.11666666666679</v>
      </c>
      <c r="H91" s="271">
        <v>625.03333333333342</v>
      </c>
      <c r="I91" s="271">
        <v>613.96666666666681</v>
      </c>
      <c r="J91" s="271">
        <v>664.26666666666677</v>
      </c>
      <c r="K91" s="271">
        <v>675.33333333333337</v>
      </c>
      <c r="L91" s="271">
        <v>689.41666666666674</v>
      </c>
      <c r="M91" s="272">
        <v>661.25</v>
      </c>
      <c r="N91" s="272">
        <v>636.1</v>
      </c>
      <c r="O91" s="272">
        <v>15936800</v>
      </c>
      <c r="P91" s="273">
        <v>-4.0558190692238953E-3</v>
      </c>
    </row>
    <row r="92" spans="1:16" ht="12.75" customHeight="1">
      <c r="A92" s="264">
        <v>82</v>
      </c>
      <c r="B92" s="277" t="s">
        <v>56</v>
      </c>
      <c r="C92" s="269" t="s">
        <v>131</v>
      </c>
      <c r="D92" s="270">
        <v>45260</v>
      </c>
      <c r="E92" s="269">
        <v>3340.35</v>
      </c>
      <c r="F92" s="269">
        <v>3330.3333333333335</v>
      </c>
      <c r="G92" s="271">
        <v>3290.666666666667</v>
      </c>
      <c r="H92" s="271">
        <v>3240.9833333333336</v>
      </c>
      <c r="I92" s="271">
        <v>3201.3166666666671</v>
      </c>
      <c r="J92" s="271">
        <v>3380.0166666666669</v>
      </c>
      <c r="K92" s="271">
        <v>3419.6833333333338</v>
      </c>
      <c r="L92" s="271">
        <v>3469.3666666666668</v>
      </c>
      <c r="M92" s="272">
        <v>3370</v>
      </c>
      <c r="N92" s="272">
        <v>3280.65</v>
      </c>
      <c r="O92" s="272">
        <v>3911700</v>
      </c>
      <c r="P92" s="273">
        <v>1.7082683307332293E-2</v>
      </c>
    </row>
    <row r="93" spans="1:16" ht="12.75" customHeight="1">
      <c r="A93" s="264">
        <v>83</v>
      </c>
      <c r="B93" s="277" t="s">
        <v>132</v>
      </c>
      <c r="C93" s="269" t="s">
        <v>133</v>
      </c>
      <c r="D93" s="270">
        <v>45260</v>
      </c>
      <c r="E93" s="269">
        <v>499.85</v>
      </c>
      <c r="F93" s="269">
        <v>502.06666666666666</v>
      </c>
      <c r="G93" s="271">
        <v>496.83333333333331</v>
      </c>
      <c r="H93" s="271">
        <v>493.81666666666666</v>
      </c>
      <c r="I93" s="271">
        <v>488.58333333333331</v>
      </c>
      <c r="J93" s="271">
        <v>505.08333333333331</v>
      </c>
      <c r="K93" s="271">
        <v>510.31666666666666</v>
      </c>
      <c r="L93" s="271">
        <v>513.33333333333326</v>
      </c>
      <c r="M93" s="272">
        <v>507.3</v>
      </c>
      <c r="N93" s="272">
        <v>499.05</v>
      </c>
      <c r="O93" s="272">
        <v>32778200</v>
      </c>
      <c r="P93" s="273">
        <v>1.3258061756907023E-3</v>
      </c>
    </row>
    <row r="94" spans="1:16" ht="12.75" customHeight="1">
      <c r="A94" s="264">
        <v>84</v>
      </c>
      <c r="B94" s="277" t="s">
        <v>132</v>
      </c>
      <c r="C94" s="275" t="s">
        <v>134</v>
      </c>
      <c r="D94" s="270">
        <v>45260</v>
      </c>
      <c r="E94" s="269">
        <v>158.05000000000001</v>
      </c>
      <c r="F94" s="269">
        <v>158.95000000000002</v>
      </c>
      <c r="G94" s="271">
        <v>156.65000000000003</v>
      </c>
      <c r="H94" s="271">
        <v>155.25000000000003</v>
      </c>
      <c r="I94" s="271">
        <v>152.95000000000005</v>
      </c>
      <c r="J94" s="271">
        <v>160.35000000000002</v>
      </c>
      <c r="K94" s="271">
        <v>162.65000000000003</v>
      </c>
      <c r="L94" s="271">
        <v>164.05</v>
      </c>
      <c r="M94" s="272">
        <v>161.25</v>
      </c>
      <c r="N94" s="272">
        <v>157.55000000000001</v>
      </c>
      <c r="O94" s="272">
        <v>40794100</v>
      </c>
      <c r="P94" s="273">
        <v>-1.5477104118700435E-2</v>
      </c>
    </row>
    <row r="95" spans="1:16" ht="12.75" customHeight="1">
      <c r="A95" s="264">
        <v>85</v>
      </c>
      <c r="B95" s="277" t="s">
        <v>84</v>
      </c>
      <c r="C95" s="269" t="s">
        <v>135</v>
      </c>
      <c r="D95" s="270">
        <v>45260</v>
      </c>
      <c r="E95" s="269">
        <v>311.2</v>
      </c>
      <c r="F95" s="269">
        <v>318.7166666666667</v>
      </c>
      <c r="G95" s="271">
        <v>301.93333333333339</v>
      </c>
      <c r="H95" s="271">
        <v>292.66666666666669</v>
      </c>
      <c r="I95" s="271">
        <v>275.88333333333338</v>
      </c>
      <c r="J95" s="271">
        <v>327.98333333333341</v>
      </c>
      <c r="K95" s="271">
        <v>344.76666666666671</v>
      </c>
      <c r="L95" s="271">
        <v>354.03333333333342</v>
      </c>
      <c r="M95" s="272">
        <v>335.5</v>
      </c>
      <c r="N95" s="272">
        <v>309.45</v>
      </c>
      <c r="O95" s="272">
        <v>59073300</v>
      </c>
      <c r="P95" s="273">
        <v>3.569230769230769E-2</v>
      </c>
    </row>
    <row r="96" spans="1:16" ht="12.75" customHeight="1">
      <c r="A96" s="264">
        <v>86</v>
      </c>
      <c r="B96" s="277" t="s">
        <v>59</v>
      </c>
      <c r="C96" s="269" t="s">
        <v>136</v>
      </c>
      <c r="D96" s="270">
        <v>45260</v>
      </c>
      <c r="E96" s="269">
        <v>2534.8000000000002</v>
      </c>
      <c r="F96" s="269">
        <v>2519.2166666666667</v>
      </c>
      <c r="G96" s="271">
        <v>2500.6333333333332</v>
      </c>
      <c r="H96" s="271">
        <v>2466.4666666666667</v>
      </c>
      <c r="I96" s="271">
        <v>2447.8833333333332</v>
      </c>
      <c r="J96" s="271">
        <v>2553.3833333333332</v>
      </c>
      <c r="K96" s="271">
        <v>2571.9666666666662</v>
      </c>
      <c r="L96" s="271">
        <v>2606.1333333333332</v>
      </c>
      <c r="M96" s="272">
        <v>2537.8000000000002</v>
      </c>
      <c r="N96" s="272">
        <v>2485.0500000000002</v>
      </c>
      <c r="O96" s="272">
        <v>8462700</v>
      </c>
      <c r="P96" s="273">
        <v>-1.0977337110481585E-3</v>
      </c>
    </row>
    <row r="97" spans="1:16" ht="12.75" customHeight="1">
      <c r="A97" s="264">
        <v>87</v>
      </c>
      <c r="B97" s="277" t="s">
        <v>68</v>
      </c>
      <c r="C97" s="269" t="s">
        <v>137</v>
      </c>
      <c r="D97" s="270">
        <v>45260</v>
      </c>
      <c r="E97" s="269">
        <v>192.65</v>
      </c>
      <c r="F97" s="269">
        <v>192.63333333333333</v>
      </c>
      <c r="G97" s="271">
        <v>187.61666666666665</v>
      </c>
      <c r="H97" s="271">
        <v>182.58333333333331</v>
      </c>
      <c r="I97" s="271">
        <v>177.56666666666663</v>
      </c>
      <c r="J97" s="271">
        <v>197.66666666666666</v>
      </c>
      <c r="K97" s="271">
        <v>202.68333333333331</v>
      </c>
      <c r="L97" s="271">
        <v>207.71666666666667</v>
      </c>
      <c r="M97" s="272">
        <v>197.65</v>
      </c>
      <c r="N97" s="272">
        <v>187.6</v>
      </c>
      <c r="O97" s="272">
        <v>61551900</v>
      </c>
      <c r="P97" s="273">
        <v>7.6243980738362763E-2</v>
      </c>
    </row>
    <row r="98" spans="1:16" ht="12.75" customHeight="1">
      <c r="A98" s="264">
        <v>88</v>
      </c>
      <c r="B98" s="277" t="s">
        <v>63</v>
      </c>
      <c r="C98" s="269" t="s">
        <v>138</v>
      </c>
      <c r="D98" s="270">
        <v>45260</v>
      </c>
      <c r="E98" s="269">
        <v>925.05</v>
      </c>
      <c r="F98" s="269">
        <v>929.83333333333337</v>
      </c>
      <c r="G98" s="271">
        <v>918.2166666666667</v>
      </c>
      <c r="H98" s="271">
        <v>911.38333333333333</v>
      </c>
      <c r="I98" s="271">
        <v>899.76666666666665</v>
      </c>
      <c r="J98" s="271">
        <v>936.66666666666674</v>
      </c>
      <c r="K98" s="271">
        <v>948.2833333333333</v>
      </c>
      <c r="L98" s="271">
        <v>955.11666666666679</v>
      </c>
      <c r="M98" s="272">
        <v>941.45</v>
      </c>
      <c r="N98" s="272">
        <v>923</v>
      </c>
      <c r="O98" s="272">
        <v>98149800</v>
      </c>
      <c r="P98" s="273">
        <v>4.1608165630362598E-2</v>
      </c>
    </row>
    <row r="99" spans="1:16" ht="12.75" customHeight="1">
      <c r="A99" s="264">
        <v>89</v>
      </c>
      <c r="B99" s="277" t="s">
        <v>68</v>
      </c>
      <c r="C99" s="269" t="s">
        <v>139</v>
      </c>
      <c r="D99" s="270">
        <v>45260</v>
      </c>
      <c r="E99" s="269">
        <v>1451.9</v>
      </c>
      <c r="F99" s="269">
        <v>1448.55</v>
      </c>
      <c r="G99" s="271">
        <v>1412.6</v>
      </c>
      <c r="H99" s="271">
        <v>1373.3</v>
      </c>
      <c r="I99" s="271">
        <v>1337.35</v>
      </c>
      <c r="J99" s="271">
        <v>1487.85</v>
      </c>
      <c r="K99" s="271">
        <v>1523.8000000000002</v>
      </c>
      <c r="L99" s="271">
        <v>1563.1</v>
      </c>
      <c r="M99" s="272">
        <v>1484.5</v>
      </c>
      <c r="N99" s="272">
        <v>1409.25</v>
      </c>
      <c r="O99" s="272">
        <v>2779500</v>
      </c>
      <c r="P99" s="273">
        <v>-1.6163793103448276E-3</v>
      </c>
    </row>
    <row r="100" spans="1:16" ht="12.75" customHeight="1">
      <c r="A100" s="264">
        <v>90</v>
      </c>
      <c r="B100" s="277" t="s">
        <v>68</v>
      </c>
      <c r="C100" s="269" t="s">
        <v>140</v>
      </c>
      <c r="D100" s="270">
        <v>45260</v>
      </c>
      <c r="E100" s="269">
        <v>561.4</v>
      </c>
      <c r="F100" s="269">
        <v>560.31666666666672</v>
      </c>
      <c r="G100" s="271">
        <v>547.63333333333344</v>
      </c>
      <c r="H100" s="271">
        <v>533.86666666666667</v>
      </c>
      <c r="I100" s="271">
        <v>521.18333333333339</v>
      </c>
      <c r="J100" s="271">
        <v>574.08333333333348</v>
      </c>
      <c r="K100" s="271">
        <v>586.76666666666665</v>
      </c>
      <c r="L100" s="271">
        <v>600.53333333333353</v>
      </c>
      <c r="M100" s="272">
        <v>573</v>
      </c>
      <c r="N100" s="272">
        <v>546.54999999999995</v>
      </c>
      <c r="O100" s="272">
        <v>8532000</v>
      </c>
      <c r="P100" s="273">
        <v>-0.1011378002528445</v>
      </c>
    </row>
    <row r="101" spans="1:16" ht="12.75" customHeight="1">
      <c r="A101" s="264">
        <v>91</v>
      </c>
      <c r="B101" s="277" t="s">
        <v>79</v>
      </c>
      <c r="C101" s="269" t="s">
        <v>141</v>
      </c>
      <c r="D101" s="270">
        <v>45260</v>
      </c>
      <c r="E101" s="269">
        <v>14.6</v>
      </c>
      <c r="F101" s="269">
        <v>14.566666666666668</v>
      </c>
      <c r="G101" s="271">
        <v>14.283333333333337</v>
      </c>
      <c r="H101" s="271">
        <v>13.966666666666669</v>
      </c>
      <c r="I101" s="271">
        <v>13.683333333333337</v>
      </c>
      <c r="J101" s="271">
        <v>14.883333333333336</v>
      </c>
      <c r="K101" s="271">
        <v>15.166666666666668</v>
      </c>
      <c r="L101" s="271">
        <v>15.483333333333336</v>
      </c>
      <c r="M101" s="272">
        <v>14.85</v>
      </c>
      <c r="N101" s="272">
        <v>14.25</v>
      </c>
      <c r="O101" s="272">
        <v>1694160000</v>
      </c>
      <c r="P101" s="273">
        <v>6.5114068441064635E-3</v>
      </c>
    </row>
    <row r="102" spans="1:16" ht="12.75" customHeight="1">
      <c r="A102" s="264">
        <v>92</v>
      </c>
      <c r="B102" s="277" t="s">
        <v>68</v>
      </c>
      <c r="C102" s="275" t="s">
        <v>142</v>
      </c>
      <c r="D102" s="270">
        <v>45260</v>
      </c>
      <c r="E102" s="269">
        <v>117.9</v>
      </c>
      <c r="F102" s="269">
        <v>118.31666666666666</v>
      </c>
      <c r="G102" s="271">
        <v>116.33333333333333</v>
      </c>
      <c r="H102" s="271">
        <v>114.76666666666667</v>
      </c>
      <c r="I102" s="271">
        <v>112.78333333333333</v>
      </c>
      <c r="J102" s="271">
        <v>119.88333333333333</v>
      </c>
      <c r="K102" s="271">
        <v>121.86666666666667</v>
      </c>
      <c r="L102" s="271">
        <v>123.43333333333332</v>
      </c>
      <c r="M102" s="272">
        <v>120.3</v>
      </c>
      <c r="N102" s="272">
        <v>116.75</v>
      </c>
      <c r="O102" s="272">
        <v>85580000</v>
      </c>
      <c r="P102" s="273">
        <v>4.1065352575384252E-3</v>
      </c>
    </row>
    <row r="103" spans="1:16" ht="12.75" customHeight="1">
      <c r="A103" s="264">
        <v>93</v>
      </c>
      <c r="B103" s="277" t="s">
        <v>63</v>
      </c>
      <c r="C103" s="269" t="s">
        <v>143</v>
      </c>
      <c r="D103" s="270">
        <v>45260</v>
      </c>
      <c r="E103" s="269">
        <v>84.75</v>
      </c>
      <c r="F103" s="269">
        <v>85.25</v>
      </c>
      <c r="G103" s="271">
        <v>83.1</v>
      </c>
      <c r="H103" s="271">
        <v>81.449999999999989</v>
      </c>
      <c r="I103" s="271">
        <v>79.299999999999983</v>
      </c>
      <c r="J103" s="271">
        <v>86.9</v>
      </c>
      <c r="K103" s="271">
        <v>89.050000000000011</v>
      </c>
      <c r="L103" s="271">
        <v>90.700000000000017</v>
      </c>
      <c r="M103" s="272">
        <v>87.4</v>
      </c>
      <c r="N103" s="272">
        <v>83.6</v>
      </c>
      <c r="O103" s="272">
        <v>305160000</v>
      </c>
      <c r="P103" s="273">
        <v>0.13501450569069404</v>
      </c>
    </row>
    <row r="104" spans="1:16" ht="12.75" customHeight="1">
      <c r="A104" s="264">
        <v>94</v>
      </c>
      <c r="B104" s="277" t="s">
        <v>45</v>
      </c>
      <c r="C104" s="276" t="s">
        <v>144</v>
      </c>
      <c r="D104" s="270">
        <v>45260</v>
      </c>
      <c r="E104" s="269">
        <v>138.65</v>
      </c>
      <c r="F104" s="269">
        <v>138.08333333333334</v>
      </c>
      <c r="G104" s="271">
        <v>136.66666666666669</v>
      </c>
      <c r="H104" s="271">
        <v>134.68333333333334</v>
      </c>
      <c r="I104" s="271">
        <v>133.26666666666668</v>
      </c>
      <c r="J104" s="271">
        <v>140.06666666666669</v>
      </c>
      <c r="K104" s="271">
        <v>141.48333333333338</v>
      </c>
      <c r="L104" s="271">
        <v>143.4666666666667</v>
      </c>
      <c r="M104" s="272">
        <v>139.5</v>
      </c>
      <c r="N104" s="272">
        <v>136.1</v>
      </c>
      <c r="O104" s="272">
        <v>50775000</v>
      </c>
      <c r="P104" s="273">
        <v>-1.8484958318231243E-2</v>
      </c>
    </row>
    <row r="105" spans="1:16" ht="12.75" customHeight="1">
      <c r="A105" s="264">
        <v>95</v>
      </c>
      <c r="B105" s="277" t="s">
        <v>84</v>
      </c>
      <c r="C105" s="269" t="s">
        <v>145</v>
      </c>
      <c r="D105" s="270">
        <v>45260</v>
      </c>
      <c r="E105" s="269">
        <v>389.4</v>
      </c>
      <c r="F105" s="269">
        <v>390.0333333333333</v>
      </c>
      <c r="G105" s="271">
        <v>387.81666666666661</v>
      </c>
      <c r="H105" s="271">
        <v>386.23333333333329</v>
      </c>
      <c r="I105" s="271">
        <v>384.01666666666659</v>
      </c>
      <c r="J105" s="271">
        <v>391.61666666666662</v>
      </c>
      <c r="K105" s="271">
        <v>393.83333333333331</v>
      </c>
      <c r="L105" s="271">
        <v>395.41666666666663</v>
      </c>
      <c r="M105" s="272">
        <v>392.25</v>
      </c>
      <c r="N105" s="272">
        <v>388.45</v>
      </c>
      <c r="O105" s="272">
        <v>17325000</v>
      </c>
      <c r="P105" s="273">
        <v>2.3558082859463852E-2</v>
      </c>
    </row>
    <row r="106" spans="1:16" ht="12.75" customHeight="1">
      <c r="A106" s="264">
        <v>96</v>
      </c>
      <c r="B106" s="277" t="s">
        <v>117</v>
      </c>
      <c r="C106" s="276" t="s">
        <v>146</v>
      </c>
      <c r="D106" s="270">
        <v>45260</v>
      </c>
      <c r="E106" s="269">
        <v>413.05</v>
      </c>
      <c r="F106" s="269">
        <v>413.48333333333335</v>
      </c>
      <c r="G106" s="271">
        <v>410.06666666666672</v>
      </c>
      <c r="H106" s="271">
        <v>407.08333333333337</v>
      </c>
      <c r="I106" s="271">
        <v>403.66666666666674</v>
      </c>
      <c r="J106" s="271">
        <v>416.4666666666667</v>
      </c>
      <c r="K106" s="271">
        <v>419.88333333333333</v>
      </c>
      <c r="L106" s="271">
        <v>422.86666666666667</v>
      </c>
      <c r="M106" s="272">
        <v>416.9</v>
      </c>
      <c r="N106" s="272">
        <v>410.5</v>
      </c>
      <c r="O106" s="272">
        <v>18812000</v>
      </c>
      <c r="P106" s="273">
        <v>2.7528949093292551E-2</v>
      </c>
    </row>
    <row r="107" spans="1:16" ht="12.75" customHeight="1">
      <c r="A107" s="264">
        <v>97</v>
      </c>
      <c r="B107" s="277" t="s">
        <v>49</v>
      </c>
      <c r="C107" s="274" t="s">
        <v>147</v>
      </c>
      <c r="D107" s="270">
        <v>45260</v>
      </c>
      <c r="E107" s="269">
        <v>217.9</v>
      </c>
      <c r="F107" s="269">
        <v>218.31666666666669</v>
      </c>
      <c r="G107" s="271">
        <v>214.73333333333338</v>
      </c>
      <c r="H107" s="271">
        <v>211.56666666666669</v>
      </c>
      <c r="I107" s="271">
        <v>207.98333333333338</v>
      </c>
      <c r="J107" s="271">
        <v>221.48333333333338</v>
      </c>
      <c r="K107" s="271">
        <v>225.06666666666669</v>
      </c>
      <c r="L107" s="271">
        <v>228.23333333333338</v>
      </c>
      <c r="M107" s="272">
        <v>221.9</v>
      </c>
      <c r="N107" s="272">
        <v>215.15</v>
      </c>
      <c r="O107" s="272">
        <v>26749600</v>
      </c>
      <c r="P107" s="273">
        <v>-5.7236304170073589E-2</v>
      </c>
    </row>
    <row r="108" spans="1:16" ht="12.75" customHeight="1">
      <c r="A108" s="264">
        <v>98</v>
      </c>
      <c r="B108" s="277" t="s">
        <v>45</v>
      </c>
      <c r="C108" s="276" t="s">
        <v>148</v>
      </c>
      <c r="D108" s="270">
        <v>45260</v>
      </c>
      <c r="E108" s="269">
        <v>2618.1</v>
      </c>
      <c r="F108" s="269">
        <v>2613.0333333333333</v>
      </c>
      <c r="G108" s="271">
        <v>2590.0666666666666</v>
      </c>
      <c r="H108" s="271">
        <v>2562.0333333333333</v>
      </c>
      <c r="I108" s="271">
        <v>2539.0666666666666</v>
      </c>
      <c r="J108" s="271">
        <v>2641.0666666666666</v>
      </c>
      <c r="K108" s="271">
        <v>2664.0333333333328</v>
      </c>
      <c r="L108" s="271">
        <v>2692.0666666666666</v>
      </c>
      <c r="M108" s="272">
        <v>2636</v>
      </c>
      <c r="N108" s="272">
        <v>2585</v>
      </c>
      <c r="O108" s="272">
        <v>948300</v>
      </c>
      <c r="P108" s="273">
        <v>1.0549872122762148E-2</v>
      </c>
    </row>
    <row r="109" spans="1:16" ht="12.75" customHeight="1">
      <c r="A109" s="264">
        <v>99</v>
      </c>
      <c r="B109" s="277" t="s">
        <v>45</v>
      </c>
      <c r="C109" s="269" t="s">
        <v>149</v>
      </c>
      <c r="D109" s="270">
        <v>45260</v>
      </c>
      <c r="E109" s="269">
        <v>2616.65</v>
      </c>
      <c r="F109" s="269">
        <v>2620.6166666666668</v>
      </c>
      <c r="G109" s="271">
        <v>2571.7833333333338</v>
      </c>
      <c r="H109" s="271">
        <v>2526.916666666667</v>
      </c>
      <c r="I109" s="271">
        <v>2478.0833333333339</v>
      </c>
      <c r="J109" s="271">
        <v>2665.4833333333336</v>
      </c>
      <c r="K109" s="271">
        <v>2714.3166666666666</v>
      </c>
      <c r="L109" s="271">
        <v>2759.1833333333334</v>
      </c>
      <c r="M109" s="272">
        <v>2669.45</v>
      </c>
      <c r="N109" s="272">
        <v>2575.75</v>
      </c>
      <c r="O109" s="272">
        <v>7076400</v>
      </c>
      <c r="P109" s="273">
        <v>1.3491449686345278E-2</v>
      </c>
    </row>
    <row r="110" spans="1:16" ht="12.75" customHeight="1">
      <c r="A110" s="264">
        <v>100</v>
      </c>
      <c r="B110" s="277" t="s">
        <v>63</v>
      </c>
      <c r="C110" s="269" t="s">
        <v>150</v>
      </c>
      <c r="D110" s="270">
        <v>45260</v>
      </c>
      <c r="E110" s="269">
        <v>1500.3</v>
      </c>
      <c r="F110" s="269">
        <v>1498.1666666666667</v>
      </c>
      <c r="G110" s="271">
        <v>1485.1333333333334</v>
      </c>
      <c r="H110" s="271">
        <v>1469.9666666666667</v>
      </c>
      <c r="I110" s="271">
        <v>1456.9333333333334</v>
      </c>
      <c r="J110" s="271">
        <v>1513.3333333333335</v>
      </c>
      <c r="K110" s="271">
        <v>1526.3666666666668</v>
      </c>
      <c r="L110" s="271">
        <v>1541.5333333333335</v>
      </c>
      <c r="M110" s="272">
        <v>1511.2</v>
      </c>
      <c r="N110" s="272">
        <v>1483</v>
      </c>
      <c r="O110" s="272">
        <v>24533000</v>
      </c>
      <c r="P110" s="273">
        <v>-3.169403220713609E-2</v>
      </c>
    </row>
    <row r="111" spans="1:16" ht="12.75" customHeight="1">
      <c r="A111" s="264">
        <v>101</v>
      </c>
      <c r="B111" s="277" t="s">
        <v>79</v>
      </c>
      <c r="C111" s="269" t="s">
        <v>151</v>
      </c>
      <c r="D111" s="270">
        <v>45260</v>
      </c>
      <c r="E111" s="269">
        <v>186.8</v>
      </c>
      <c r="F111" s="269">
        <v>187.51666666666665</v>
      </c>
      <c r="G111" s="271">
        <v>185.2833333333333</v>
      </c>
      <c r="H111" s="271">
        <v>183.76666666666665</v>
      </c>
      <c r="I111" s="271">
        <v>181.5333333333333</v>
      </c>
      <c r="J111" s="271">
        <v>189.0333333333333</v>
      </c>
      <c r="K111" s="271">
        <v>191.26666666666665</v>
      </c>
      <c r="L111" s="271">
        <v>192.7833333333333</v>
      </c>
      <c r="M111" s="272">
        <v>189.75</v>
      </c>
      <c r="N111" s="272">
        <v>186</v>
      </c>
      <c r="O111" s="272">
        <v>71386400</v>
      </c>
      <c r="P111" s="273">
        <v>-1.2138891502775948E-2</v>
      </c>
    </row>
    <row r="112" spans="1:16" ht="12.75" customHeight="1">
      <c r="A112" s="264">
        <v>102</v>
      </c>
      <c r="B112" s="277" t="s">
        <v>87</v>
      </c>
      <c r="C112" s="269" t="s">
        <v>152</v>
      </c>
      <c r="D112" s="270">
        <v>45260</v>
      </c>
      <c r="E112" s="269">
        <v>1443.4</v>
      </c>
      <c r="F112" s="269">
        <v>1444.7166666666669</v>
      </c>
      <c r="G112" s="271">
        <v>1436.7333333333338</v>
      </c>
      <c r="H112" s="271">
        <v>1430.0666666666668</v>
      </c>
      <c r="I112" s="271">
        <v>1422.0833333333337</v>
      </c>
      <c r="J112" s="271">
        <v>1451.3833333333339</v>
      </c>
      <c r="K112" s="271">
        <v>1459.366666666667</v>
      </c>
      <c r="L112" s="271">
        <v>1466.033333333334</v>
      </c>
      <c r="M112" s="272">
        <v>1452.7</v>
      </c>
      <c r="N112" s="272">
        <v>1438.05</v>
      </c>
      <c r="O112" s="272">
        <v>24444800</v>
      </c>
      <c r="P112" s="273">
        <v>-1.3718085278073658E-2</v>
      </c>
    </row>
    <row r="113" spans="1:16" ht="12.75" customHeight="1">
      <c r="A113" s="264">
        <v>103</v>
      </c>
      <c r="B113" s="277" t="s">
        <v>84</v>
      </c>
      <c r="C113" s="269" t="s">
        <v>154</v>
      </c>
      <c r="D113" s="270">
        <v>45260</v>
      </c>
      <c r="E113" s="269">
        <v>102.95</v>
      </c>
      <c r="F113" s="269">
        <v>103.73333333333335</v>
      </c>
      <c r="G113" s="271">
        <v>100.8666666666667</v>
      </c>
      <c r="H113" s="271">
        <v>98.78333333333336</v>
      </c>
      <c r="I113" s="271">
        <v>95.916666666666714</v>
      </c>
      <c r="J113" s="271">
        <v>105.81666666666669</v>
      </c>
      <c r="K113" s="271">
        <v>108.68333333333334</v>
      </c>
      <c r="L113" s="271">
        <v>110.76666666666668</v>
      </c>
      <c r="M113" s="272">
        <v>106.6</v>
      </c>
      <c r="N113" s="272">
        <v>101.65</v>
      </c>
      <c r="O113" s="272">
        <v>150588750</v>
      </c>
      <c r="P113" s="273">
        <v>-7.2762202077204782E-2</v>
      </c>
    </row>
    <row r="114" spans="1:16" ht="12.75" customHeight="1">
      <c r="A114" s="264">
        <v>104</v>
      </c>
      <c r="B114" s="277" t="s">
        <v>43</v>
      </c>
      <c r="C114" s="276" t="s">
        <v>155</v>
      </c>
      <c r="D114" s="270">
        <v>45260</v>
      </c>
      <c r="E114" s="269">
        <v>1083.2</v>
      </c>
      <c r="F114" s="269">
        <v>1078.8333333333333</v>
      </c>
      <c r="G114" s="271">
        <v>1068.6666666666665</v>
      </c>
      <c r="H114" s="271">
        <v>1054.1333333333332</v>
      </c>
      <c r="I114" s="271">
        <v>1043.9666666666665</v>
      </c>
      <c r="J114" s="271">
        <v>1093.3666666666666</v>
      </c>
      <c r="K114" s="271">
        <v>1103.5333333333331</v>
      </c>
      <c r="L114" s="271">
        <v>1118.0666666666666</v>
      </c>
      <c r="M114" s="272">
        <v>1089</v>
      </c>
      <c r="N114" s="272">
        <v>1064.3</v>
      </c>
      <c r="O114" s="272">
        <v>2397850</v>
      </c>
      <c r="P114" s="273">
        <v>-1.2580299785867237E-2</v>
      </c>
    </row>
    <row r="115" spans="1:16" ht="12.75" customHeight="1">
      <c r="A115" s="264">
        <v>105</v>
      </c>
      <c r="B115" s="277" t="s">
        <v>45</v>
      </c>
      <c r="C115" s="269" t="s">
        <v>156</v>
      </c>
      <c r="D115" s="270">
        <v>45260</v>
      </c>
      <c r="E115" s="269">
        <v>710</v>
      </c>
      <c r="F115" s="269">
        <v>700.5</v>
      </c>
      <c r="G115" s="271">
        <v>686.55</v>
      </c>
      <c r="H115" s="271">
        <v>663.09999999999991</v>
      </c>
      <c r="I115" s="271">
        <v>649.14999999999986</v>
      </c>
      <c r="J115" s="271">
        <v>723.95</v>
      </c>
      <c r="K115" s="271">
        <v>737.90000000000009</v>
      </c>
      <c r="L115" s="271">
        <v>761.35000000000014</v>
      </c>
      <c r="M115" s="272">
        <v>714.45</v>
      </c>
      <c r="N115" s="272">
        <v>677.05</v>
      </c>
      <c r="O115" s="272">
        <v>12726875</v>
      </c>
      <c r="P115" s="273">
        <v>-4.5541046000393728E-2</v>
      </c>
    </row>
    <row r="116" spans="1:16" ht="12.75" customHeight="1">
      <c r="A116" s="264">
        <v>106</v>
      </c>
      <c r="B116" s="277" t="s">
        <v>59</v>
      </c>
      <c r="C116" s="269" t="s">
        <v>157</v>
      </c>
      <c r="D116" s="270">
        <v>45260</v>
      </c>
      <c r="E116" s="269">
        <v>440.9</v>
      </c>
      <c r="F116" s="269">
        <v>441.23333333333335</v>
      </c>
      <c r="G116" s="271">
        <v>439.7166666666667</v>
      </c>
      <c r="H116" s="271">
        <v>438.53333333333336</v>
      </c>
      <c r="I116" s="271">
        <v>437.01666666666671</v>
      </c>
      <c r="J116" s="271">
        <v>442.41666666666669</v>
      </c>
      <c r="K116" s="271">
        <v>443.93333333333334</v>
      </c>
      <c r="L116" s="271">
        <v>445.11666666666667</v>
      </c>
      <c r="M116" s="272">
        <v>442.75</v>
      </c>
      <c r="N116" s="272">
        <v>440.05</v>
      </c>
      <c r="O116" s="272">
        <v>55064000</v>
      </c>
      <c r="P116" s="273">
        <v>2.0883391177953785E-2</v>
      </c>
    </row>
    <row r="117" spans="1:16" ht="12.75" customHeight="1">
      <c r="A117" s="264">
        <v>107</v>
      </c>
      <c r="B117" s="277" t="s">
        <v>132</v>
      </c>
      <c r="C117" s="269" t="s">
        <v>158</v>
      </c>
      <c r="D117" s="270">
        <v>45260</v>
      </c>
      <c r="E117" s="269">
        <v>649.79999999999995</v>
      </c>
      <c r="F117" s="269">
        <v>651.88333333333333</v>
      </c>
      <c r="G117" s="271">
        <v>647.06666666666661</v>
      </c>
      <c r="H117" s="271">
        <v>644.33333333333326</v>
      </c>
      <c r="I117" s="271">
        <v>639.51666666666654</v>
      </c>
      <c r="J117" s="271">
        <v>654.61666666666667</v>
      </c>
      <c r="K117" s="271">
        <v>659.43333333333351</v>
      </c>
      <c r="L117" s="271">
        <v>662.16666666666674</v>
      </c>
      <c r="M117" s="272">
        <v>656.7</v>
      </c>
      <c r="N117" s="272">
        <v>649.15</v>
      </c>
      <c r="O117" s="272">
        <v>27608750</v>
      </c>
      <c r="P117" s="273">
        <v>-4.4622735058144772E-3</v>
      </c>
    </row>
    <row r="118" spans="1:16" ht="12.75" customHeight="1">
      <c r="A118" s="264">
        <v>108</v>
      </c>
      <c r="B118" s="277" t="s">
        <v>49</v>
      </c>
      <c r="C118" s="274" t="s">
        <v>159</v>
      </c>
      <c r="D118" s="270">
        <v>45260</v>
      </c>
      <c r="E118" s="269">
        <v>3513.9</v>
      </c>
      <c r="F118" s="269">
        <v>3487.1999999999994</v>
      </c>
      <c r="G118" s="271">
        <v>3456.8999999999987</v>
      </c>
      <c r="H118" s="271">
        <v>3399.8999999999992</v>
      </c>
      <c r="I118" s="271">
        <v>3369.5999999999985</v>
      </c>
      <c r="J118" s="271">
        <v>3544.1999999999989</v>
      </c>
      <c r="K118" s="271">
        <v>3574.4999999999991</v>
      </c>
      <c r="L118" s="271">
        <v>3631.4999999999991</v>
      </c>
      <c r="M118" s="272">
        <v>3517.5</v>
      </c>
      <c r="N118" s="272">
        <v>3430.2</v>
      </c>
      <c r="O118" s="272">
        <v>751250</v>
      </c>
      <c r="P118" s="273">
        <v>1.6666666666666668E-3</v>
      </c>
    </row>
    <row r="119" spans="1:16" ht="12.75" customHeight="1">
      <c r="A119" s="264">
        <v>109</v>
      </c>
      <c r="B119" s="277" t="s">
        <v>132</v>
      </c>
      <c r="C119" s="269" t="s">
        <v>160</v>
      </c>
      <c r="D119" s="270">
        <v>45260</v>
      </c>
      <c r="E119" s="269">
        <v>771.45</v>
      </c>
      <c r="F119" s="269">
        <v>772.55000000000007</v>
      </c>
      <c r="G119" s="271">
        <v>767.75000000000011</v>
      </c>
      <c r="H119" s="271">
        <v>764.05000000000007</v>
      </c>
      <c r="I119" s="271">
        <v>759.25000000000011</v>
      </c>
      <c r="J119" s="271">
        <v>776.25000000000011</v>
      </c>
      <c r="K119" s="271">
        <v>781.05000000000007</v>
      </c>
      <c r="L119" s="271">
        <v>784.75000000000011</v>
      </c>
      <c r="M119" s="272">
        <v>777.35</v>
      </c>
      <c r="N119" s="272">
        <v>768.85</v>
      </c>
      <c r="O119" s="272">
        <v>17903700</v>
      </c>
      <c r="P119" s="273">
        <v>1.9644024141775265E-2</v>
      </c>
    </row>
    <row r="120" spans="1:16" ht="12.75" customHeight="1">
      <c r="A120" s="264">
        <v>110</v>
      </c>
      <c r="B120" s="277" t="s">
        <v>45</v>
      </c>
      <c r="C120" s="269" t="s">
        <v>161</v>
      </c>
      <c r="D120" s="270">
        <v>45260</v>
      </c>
      <c r="E120" s="269">
        <v>526.54999999999995</v>
      </c>
      <c r="F120" s="269">
        <v>530.81666666666672</v>
      </c>
      <c r="G120" s="271">
        <v>518.93333333333339</v>
      </c>
      <c r="H120" s="271">
        <v>511.31666666666672</v>
      </c>
      <c r="I120" s="271">
        <v>499.43333333333339</v>
      </c>
      <c r="J120" s="271">
        <v>538.43333333333339</v>
      </c>
      <c r="K120" s="271">
        <v>550.31666666666683</v>
      </c>
      <c r="L120" s="271">
        <v>557.93333333333339</v>
      </c>
      <c r="M120" s="272">
        <v>542.70000000000005</v>
      </c>
      <c r="N120" s="272">
        <v>523.20000000000005</v>
      </c>
      <c r="O120" s="272">
        <v>22252500</v>
      </c>
      <c r="P120" s="273">
        <v>4.0042862782696973E-3</v>
      </c>
    </row>
    <row r="121" spans="1:16" ht="12.75" customHeight="1">
      <c r="A121" s="264">
        <v>111</v>
      </c>
      <c r="B121" s="277" t="s">
        <v>63</v>
      </c>
      <c r="C121" s="269" t="s">
        <v>162</v>
      </c>
      <c r="D121" s="270">
        <v>45260</v>
      </c>
      <c r="E121" s="269">
        <v>1771.6</v>
      </c>
      <c r="F121" s="269">
        <v>1774.0166666666667</v>
      </c>
      <c r="G121" s="271">
        <v>1761.5833333333333</v>
      </c>
      <c r="H121" s="271">
        <v>1751.5666666666666</v>
      </c>
      <c r="I121" s="271">
        <v>1739.1333333333332</v>
      </c>
      <c r="J121" s="271">
        <v>1784.0333333333333</v>
      </c>
      <c r="K121" s="271">
        <v>1796.4666666666667</v>
      </c>
      <c r="L121" s="271">
        <v>1806.4833333333333</v>
      </c>
      <c r="M121" s="272">
        <v>1786.45</v>
      </c>
      <c r="N121" s="272">
        <v>1764</v>
      </c>
      <c r="O121" s="272">
        <v>25091200</v>
      </c>
      <c r="P121" s="273">
        <v>-1.6139404300704235E-2</v>
      </c>
    </row>
    <row r="122" spans="1:16" ht="12.75" customHeight="1">
      <c r="A122" s="264">
        <v>112</v>
      </c>
      <c r="B122" s="277" t="s">
        <v>68</v>
      </c>
      <c r="C122" s="269" t="s">
        <v>163</v>
      </c>
      <c r="D122" s="270">
        <v>45260</v>
      </c>
      <c r="E122" s="269">
        <v>141.75</v>
      </c>
      <c r="F122" s="269">
        <v>142.44999999999999</v>
      </c>
      <c r="G122" s="271">
        <v>139.49999999999997</v>
      </c>
      <c r="H122" s="271">
        <v>137.24999999999997</v>
      </c>
      <c r="I122" s="271">
        <v>134.29999999999995</v>
      </c>
      <c r="J122" s="271">
        <v>144.69999999999999</v>
      </c>
      <c r="K122" s="271">
        <v>147.65000000000003</v>
      </c>
      <c r="L122" s="271">
        <v>149.9</v>
      </c>
      <c r="M122" s="272">
        <v>145.4</v>
      </c>
      <c r="N122" s="272">
        <v>140.19999999999999</v>
      </c>
      <c r="O122" s="272">
        <v>59183968</v>
      </c>
      <c r="P122" s="273">
        <v>6.5980872779876229E-2</v>
      </c>
    </row>
    <row r="123" spans="1:16" ht="12.75" customHeight="1">
      <c r="A123" s="264">
        <v>113</v>
      </c>
      <c r="B123" s="277" t="s">
        <v>45</v>
      </c>
      <c r="C123" s="269" t="s">
        <v>164</v>
      </c>
      <c r="D123" s="270">
        <v>45260</v>
      </c>
      <c r="E123" s="269">
        <v>2708.3</v>
      </c>
      <c r="F123" s="269">
        <v>2703.4500000000003</v>
      </c>
      <c r="G123" s="271">
        <v>2683.1500000000005</v>
      </c>
      <c r="H123" s="271">
        <v>2658.0000000000005</v>
      </c>
      <c r="I123" s="271">
        <v>2637.7000000000007</v>
      </c>
      <c r="J123" s="271">
        <v>2728.6000000000004</v>
      </c>
      <c r="K123" s="271">
        <v>2748.9000000000005</v>
      </c>
      <c r="L123" s="271">
        <v>2774.05</v>
      </c>
      <c r="M123" s="272">
        <v>2723.75</v>
      </c>
      <c r="N123" s="272">
        <v>2678.3</v>
      </c>
      <c r="O123" s="272">
        <v>1010400</v>
      </c>
      <c r="P123" s="273">
        <v>-1.0575793184488837E-2</v>
      </c>
    </row>
    <row r="124" spans="1:16" ht="12.75" customHeight="1">
      <c r="A124" s="264">
        <v>114</v>
      </c>
      <c r="B124" s="277" t="s">
        <v>43</v>
      </c>
      <c r="C124" s="274" t="s">
        <v>165</v>
      </c>
      <c r="D124" s="270">
        <v>45260</v>
      </c>
      <c r="E124" s="269">
        <v>370.65</v>
      </c>
      <c r="F124" s="269">
        <v>371.61666666666662</v>
      </c>
      <c r="G124" s="271">
        <v>368.08333333333326</v>
      </c>
      <c r="H124" s="271">
        <v>365.51666666666665</v>
      </c>
      <c r="I124" s="271">
        <v>361.98333333333329</v>
      </c>
      <c r="J124" s="271">
        <v>374.18333333333322</v>
      </c>
      <c r="K124" s="271">
        <v>377.71666666666664</v>
      </c>
      <c r="L124" s="271">
        <v>380.28333333333319</v>
      </c>
      <c r="M124" s="272">
        <v>375.15</v>
      </c>
      <c r="N124" s="272">
        <v>369.05</v>
      </c>
      <c r="O124" s="272">
        <v>14361600</v>
      </c>
      <c r="P124" s="273">
        <v>2.7362276541408246E-2</v>
      </c>
    </row>
    <row r="125" spans="1:16" ht="12.75" customHeight="1">
      <c r="A125" s="264">
        <v>115</v>
      </c>
      <c r="B125" s="277" t="s">
        <v>68</v>
      </c>
      <c r="C125" s="269" t="s">
        <v>166</v>
      </c>
      <c r="D125" s="270">
        <v>45260</v>
      </c>
      <c r="E125" s="269">
        <v>467.75</v>
      </c>
      <c r="F125" s="269">
        <v>469.2166666666667</v>
      </c>
      <c r="G125" s="271">
        <v>463.43333333333339</v>
      </c>
      <c r="H125" s="271">
        <v>459.11666666666667</v>
      </c>
      <c r="I125" s="271">
        <v>453.33333333333337</v>
      </c>
      <c r="J125" s="271">
        <v>473.53333333333342</v>
      </c>
      <c r="K125" s="271">
        <v>479.31666666666672</v>
      </c>
      <c r="L125" s="271">
        <v>483.63333333333344</v>
      </c>
      <c r="M125" s="272">
        <v>475</v>
      </c>
      <c r="N125" s="272">
        <v>464.9</v>
      </c>
      <c r="O125" s="272">
        <v>22748000</v>
      </c>
      <c r="P125" s="273">
        <v>3.7489738210343883E-2</v>
      </c>
    </row>
    <row r="126" spans="1:16" ht="12.75" customHeight="1">
      <c r="A126" s="264">
        <v>116</v>
      </c>
      <c r="B126" s="277" t="s">
        <v>41</v>
      </c>
      <c r="C126" s="269" t="s">
        <v>167</v>
      </c>
      <c r="D126" s="270">
        <v>45260</v>
      </c>
      <c r="E126" s="269">
        <v>3117.55</v>
      </c>
      <c r="F126" s="269">
        <v>3098</v>
      </c>
      <c r="G126" s="271">
        <v>3072</v>
      </c>
      <c r="H126" s="271">
        <v>3026.45</v>
      </c>
      <c r="I126" s="271">
        <v>3000.45</v>
      </c>
      <c r="J126" s="271">
        <v>3143.55</v>
      </c>
      <c r="K126" s="271">
        <v>3169.55</v>
      </c>
      <c r="L126" s="271">
        <v>3215.1000000000004</v>
      </c>
      <c r="M126" s="272">
        <v>3124</v>
      </c>
      <c r="N126" s="272">
        <v>3052.45</v>
      </c>
      <c r="O126" s="272">
        <v>8686200</v>
      </c>
      <c r="P126" s="273">
        <v>-8.282145075574574E-4</v>
      </c>
    </row>
    <row r="127" spans="1:16" ht="12.75" customHeight="1">
      <c r="A127" s="264">
        <v>117</v>
      </c>
      <c r="B127" s="277" t="s">
        <v>87</v>
      </c>
      <c r="C127" s="269" t="s">
        <v>168</v>
      </c>
      <c r="D127" s="270">
        <v>45260</v>
      </c>
      <c r="E127" s="269">
        <v>5540.2</v>
      </c>
      <c r="F127" s="269">
        <v>5531.3666666666659</v>
      </c>
      <c r="G127" s="271">
        <v>5510.7333333333318</v>
      </c>
      <c r="H127" s="271">
        <v>5481.2666666666655</v>
      </c>
      <c r="I127" s="271">
        <v>5460.6333333333314</v>
      </c>
      <c r="J127" s="271">
        <v>5560.8333333333321</v>
      </c>
      <c r="K127" s="271">
        <v>5581.4666666666653</v>
      </c>
      <c r="L127" s="271">
        <v>5610.9333333333325</v>
      </c>
      <c r="M127" s="272">
        <v>5552</v>
      </c>
      <c r="N127" s="272">
        <v>5501.9</v>
      </c>
      <c r="O127" s="272">
        <v>1411350</v>
      </c>
      <c r="P127" s="273">
        <v>1.3900862068965517E-2</v>
      </c>
    </row>
    <row r="128" spans="1:16" ht="12.75" customHeight="1">
      <c r="A128" s="264">
        <v>118</v>
      </c>
      <c r="B128" s="277" t="s">
        <v>87</v>
      </c>
      <c r="C128" s="269" t="s">
        <v>169</v>
      </c>
      <c r="D128" s="270">
        <v>45260</v>
      </c>
      <c r="E128" s="269">
        <v>4473.1499999999996</v>
      </c>
      <c r="F128" s="269">
        <v>4459.6166666666668</v>
      </c>
      <c r="G128" s="271">
        <v>4427.8833333333332</v>
      </c>
      <c r="H128" s="271">
        <v>4382.6166666666668</v>
      </c>
      <c r="I128" s="271">
        <v>4350.8833333333332</v>
      </c>
      <c r="J128" s="271">
        <v>4504.8833333333332</v>
      </c>
      <c r="K128" s="271">
        <v>4536.6166666666668</v>
      </c>
      <c r="L128" s="271">
        <v>4581.8833333333332</v>
      </c>
      <c r="M128" s="272">
        <v>4491.3500000000004</v>
      </c>
      <c r="N128" s="272">
        <v>4414.3500000000004</v>
      </c>
      <c r="O128" s="272">
        <v>877000</v>
      </c>
      <c r="P128" s="273">
        <v>-2.6420959147424511E-2</v>
      </c>
    </row>
    <row r="129" spans="1:16" ht="12.75" customHeight="1">
      <c r="A129" s="264">
        <v>119</v>
      </c>
      <c r="B129" s="277" t="s">
        <v>43</v>
      </c>
      <c r="C129" s="269" t="s">
        <v>170</v>
      </c>
      <c r="D129" s="270">
        <v>45260</v>
      </c>
      <c r="E129" s="269">
        <v>1201.1500000000001</v>
      </c>
      <c r="F129" s="269">
        <v>1200.6000000000001</v>
      </c>
      <c r="G129" s="271">
        <v>1188.7000000000003</v>
      </c>
      <c r="H129" s="271">
        <v>1176.2500000000002</v>
      </c>
      <c r="I129" s="271">
        <v>1164.3500000000004</v>
      </c>
      <c r="J129" s="271">
        <v>1213.0500000000002</v>
      </c>
      <c r="K129" s="271">
        <v>1224.9500000000003</v>
      </c>
      <c r="L129" s="271">
        <v>1237.4000000000001</v>
      </c>
      <c r="M129" s="272">
        <v>1212.5</v>
      </c>
      <c r="N129" s="272">
        <v>1188.1500000000001</v>
      </c>
      <c r="O129" s="272">
        <v>9042300</v>
      </c>
      <c r="P129" s="273">
        <v>-3.3348477964561564E-2</v>
      </c>
    </row>
    <row r="130" spans="1:16" ht="12.75" customHeight="1">
      <c r="A130" s="264">
        <v>120</v>
      </c>
      <c r="B130" s="277" t="s">
        <v>56</v>
      </c>
      <c r="C130" s="269" t="s">
        <v>171</v>
      </c>
      <c r="D130" s="270">
        <v>45260</v>
      </c>
      <c r="E130" s="269">
        <v>1590.65</v>
      </c>
      <c r="F130" s="269">
        <v>1589.1333333333334</v>
      </c>
      <c r="G130" s="271">
        <v>1576.8166666666668</v>
      </c>
      <c r="H130" s="271">
        <v>1562.9833333333333</v>
      </c>
      <c r="I130" s="271">
        <v>1550.6666666666667</v>
      </c>
      <c r="J130" s="271">
        <v>1602.9666666666669</v>
      </c>
      <c r="K130" s="271">
        <v>1615.2833333333335</v>
      </c>
      <c r="L130" s="271">
        <v>1629.116666666667</v>
      </c>
      <c r="M130" s="272">
        <v>1601.45</v>
      </c>
      <c r="N130" s="272">
        <v>1575.3</v>
      </c>
      <c r="O130" s="272">
        <v>14476000</v>
      </c>
      <c r="P130" s="273">
        <v>-2.9650700286864497E-3</v>
      </c>
    </row>
    <row r="131" spans="1:16" ht="12.75" customHeight="1">
      <c r="A131" s="264">
        <v>121</v>
      </c>
      <c r="B131" s="277" t="s">
        <v>68</v>
      </c>
      <c r="C131" s="269" t="s">
        <v>172</v>
      </c>
      <c r="D131" s="270">
        <v>45260</v>
      </c>
      <c r="E131" s="269">
        <v>271.89999999999998</v>
      </c>
      <c r="F131" s="269">
        <v>271.41666666666669</v>
      </c>
      <c r="G131" s="271">
        <v>268.73333333333335</v>
      </c>
      <c r="H131" s="271">
        <v>265.56666666666666</v>
      </c>
      <c r="I131" s="271">
        <v>262.88333333333333</v>
      </c>
      <c r="J131" s="271">
        <v>274.58333333333337</v>
      </c>
      <c r="K131" s="271">
        <v>277.26666666666665</v>
      </c>
      <c r="L131" s="271">
        <v>280.43333333333339</v>
      </c>
      <c r="M131" s="272">
        <v>274.10000000000002</v>
      </c>
      <c r="N131" s="272">
        <v>268.25</v>
      </c>
      <c r="O131" s="272">
        <v>36094000</v>
      </c>
      <c r="P131" s="273">
        <v>3.5339337961103778E-2</v>
      </c>
    </row>
    <row r="132" spans="1:16" ht="12.75" customHeight="1">
      <c r="A132" s="264">
        <v>122</v>
      </c>
      <c r="B132" s="277" t="s">
        <v>68</v>
      </c>
      <c r="C132" s="269" t="s">
        <v>173</v>
      </c>
      <c r="D132" s="270">
        <v>45260</v>
      </c>
      <c r="E132" s="269">
        <v>154.05000000000001</v>
      </c>
      <c r="F132" s="269">
        <v>155.48333333333335</v>
      </c>
      <c r="G132" s="271">
        <v>151.4666666666667</v>
      </c>
      <c r="H132" s="271">
        <v>148.88333333333335</v>
      </c>
      <c r="I132" s="271">
        <v>144.8666666666667</v>
      </c>
      <c r="J132" s="271">
        <v>158.06666666666669</v>
      </c>
      <c r="K132" s="271">
        <v>162.08333333333334</v>
      </c>
      <c r="L132" s="271">
        <v>164.66666666666669</v>
      </c>
      <c r="M132" s="272">
        <v>159.5</v>
      </c>
      <c r="N132" s="272">
        <v>152.9</v>
      </c>
      <c r="O132" s="272">
        <v>72840000</v>
      </c>
      <c r="P132" s="273">
        <v>-7.6595421008595121E-2</v>
      </c>
    </row>
    <row r="133" spans="1:16" ht="12.75" customHeight="1">
      <c r="A133" s="264">
        <v>123</v>
      </c>
      <c r="B133" s="277" t="s">
        <v>59</v>
      </c>
      <c r="C133" s="269" t="s">
        <v>174</v>
      </c>
      <c r="D133" s="270">
        <v>45260</v>
      </c>
      <c r="E133" s="269">
        <v>531.4</v>
      </c>
      <c r="F133" s="269">
        <v>527.55000000000007</v>
      </c>
      <c r="G133" s="271">
        <v>522.60000000000014</v>
      </c>
      <c r="H133" s="271">
        <v>513.80000000000007</v>
      </c>
      <c r="I133" s="271">
        <v>508.85000000000014</v>
      </c>
      <c r="J133" s="271">
        <v>536.35000000000014</v>
      </c>
      <c r="K133" s="271">
        <v>541.30000000000018</v>
      </c>
      <c r="L133" s="271">
        <v>550.10000000000014</v>
      </c>
      <c r="M133" s="272">
        <v>532.5</v>
      </c>
      <c r="N133" s="272">
        <v>518.75</v>
      </c>
      <c r="O133" s="272">
        <v>13531200</v>
      </c>
      <c r="P133" s="273">
        <v>-3.127147766323024E-2</v>
      </c>
    </row>
    <row r="134" spans="1:16" ht="12.75" customHeight="1">
      <c r="A134" s="264">
        <v>124</v>
      </c>
      <c r="B134" s="277" t="s">
        <v>56</v>
      </c>
      <c r="C134" s="269" t="s">
        <v>175</v>
      </c>
      <c r="D134" s="270">
        <v>45260</v>
      </c>
      <c r="E134" s="269">
        <v>10563.85</v>
      </c>
      <c r="F134" s="269">
        <v>10568</v>
      </c>
      <c r="G134" s="271">
        <v>10516.85</v>
      </c>
      <c r="H134" s="271">
        <v>10469.85</v>
      </c>
      <c r="I134" s="271">
        <v>10418.700000000001</v>
      </c>
      <c r="J134" s="271">
        <v>10615</v>
      </c>
      <c r="K134" s="271">
        <v>10666.150000000001</v>
      </c>
      <c r="L134" s="271">
        <v>10713.15</v>
      </c>
      <c r="M134" s="272">
        <v>10619.15</v>
      </c>
      <c r="N134" s="272">
        <v>10521</v>
      </c>
      <c r="O134" s="272">
        <v>2748650</v>
      </c>
      <c r="P134" s="273">
        <v>3.9776811045961792E-2</v>
      </c>
    </row>
    <row r="135" spans="1:16" ht="12.75" customHeight="1">
      <c r="A135" s="264">
        <v>125</v>
      </c>
      <c r="B135" s="277" t="s">
        <v>59</v>
      </c>
      <c r="C135" s="269" t="s">
        <v>176</v>
      </c>
      <c r="D135" s="270">
        <v>45260</v>
      </c>
      <c r="E135" s="269">
        <v>1060.2</v>
      </c>
      <c r="F135" s="269">
        <v>1055.0833333333333</v>
      </c>
      <c r="G135" s="271">
        <v>1046.1166666666666</v>
      </c>
      <c r="H135" s="271">
        <v>1032.0333333333333</v>
      </c>
      <c r="I135" s="271">
        <v>1023.0666666666666</v>
      </c>
      <c r="J135" s="271">
        <v>1069.1666666666665</v>
      </c>
      <c r="K135" s="271">
        <v>1078.1333333333332</v>
      </c>
      <c r="L135" s="271">
        <v>1092.2166666666665</v>
      </c>
      <c r="M135" s="272">
        <v>1064.05</v>
      </c>
      <c r="N135" s="272">
        <v>1041</v>
      </c>
      <c r="O135" s="272">
        <v>9330300</v>
      </c>
      <c r="P135" s="273">
        <v>-3.4899717616392732E-2</v>
      </c>
    </row>
    <row r="136" spans="1:16" ht="12.75" customHeight="1">
      <c r="A136" s="264">
        <v>126</v>
      </c>
      <c r="B136" s="277" t="s">
        <v>45</v>
      </c>
      <c r="C136" s="276" t="s">
        <v>177</v>
      </c>
      <c r="D136" s="270">
        <v>45260</v>
      </c>
      <c r="E136" s="269">
        <v>2869</v>
      </c>
      <c r="F136" s="269">
        <v>2894.9833333333336</v>
      </c>
      <c r="G136" s="271">
        <v>2834.0166666666673</v>
      </c>
      <c r="H136" s="271">
        <v>2799.0333333333338</v>
      </c>
      <c r="I136" s="271">
        <v>2738.0666666666675</v>
      </c>
      <c r="J136" s="271">
        <v>2929.9666666666672</v>
      </c>
      <c r="K136" s="271">
        <v>2990.9333333333334</v>
      </c>
      <c r="L136" s="271">
        <v>3025.916666666667</v>
      </c>
      <c r="M136" s="272">
        <v>2955.95</v>
      </c>
      <c r="N136" s="272">
        <v>2860</v>
      </c>
      <c r="O136" s="272">
        <v>3834800</v>
      </c>
      <c r="P136" s="273">
        <v>-4.311807565625312E-2</v>
      </c>
    </row>
    <row r="137" spans="1:16" ht="12.75" customHeight="1">
      <c r="A137" s="264">
        <v>127</v>
      </c>
      <c r="B137" s="277" t="s">
        <v>43</v>
      </c>
      <c r="C137" s="276" t="s">
        <v>178</v>
      </c>
      <c r="D137" s="270">
        <v>45260</v>
      </c>
      <c r="E137" s="269">
        <v>1625.05</v>
      </c>
      <c r="F137" s="269">
        <v>1632.8166666666666</v>
      </c>
      <c r="G137" s="271">
        <v>1609.0833333333333</v>
      </c>
      <c r="H137" s="271">
        <v>1593.1166666666666</v>
      </c>
      <c r="I137" s="271">
        <v>1569.3833333333332</v>
      </c>
      <c r="J137" s="271">
        <v>1648.7833333333333</v>
      </c>
      <c r="K137" s="271">
        <v>1672.5166666666669</v>
      </c>
      <c r="L137" s="271">
        <v>1688.4833333333333</v>
      </c>
      <c r="M137" s="272">
        <v>1656.55</v>
      </c>
      <c r="N137" s="272">
        <v>1616.85</v>
      </c>
      <c r="O137" s="272">
        <v>1714400</v>
      </c>
      <c r="P137" s="273">
        <v>3.4266409266409267E-2</v>
      </c>
    </row>
    <row r="138" spans="1:16" ht="12.75" customHeight="1">
      <c r="A138" s="264">
        <v>128</v>
      </c>
      <c r="B138" s="277" t="s">
        <v>68</v>
      </c>
      <c r="C138" s="269" t="s">
        <v>179</v>
      </c>
      <c r="D138" s="270">
        <v>45260</v>
      </c>
      <c r="E138" s="269">
        <v>956.15</v>
      </c>
      <c r="F138" s="269">
        <v>951.9</v>
      </c>
      <c r="G138" s="271">
        <v>930.25</v>
      </c>
      <c r="H138" s="271">
        <v>904.35</v>
      </c>
      <c r="I138" s="271">
        <v>882.7</v>
      </c>
      <c r="J138" s="271">
        <v>977.8</v>
      </c>
      <c r="K138" s="271">
        <v>999.44999999999982</v>
      </c>
      <c r="L138" s="271">
        <v>1025.3499999999999</v>
      </c>
      <c r="M138" s="272">
        <v>973.55</v>
      </c>
      <c r="N138" s="272">
        <v>926</v>
      </c>
      <c r="O138" s="272">
        <v>7125600</v>
      </c>
      <c r="P138" s="273">
        <v>4.9982317576329129E-2</v>
      </c>
    </row>
    <row r="139" spans="1:16" ht="12.75" customHeight="1">
      <c r="A139" s="264">
        <v>129</v>
      </c>
      <c r="B139" s="277" t="s">
        <v>84</v>
      </c>
      <c r="C139" s="269" t="s">
        <v>180</v>
      </c>
      <c r="D139" s="270">
        <v>45260</v>
      </c>
      <c r="E139" s="269">
        <v>1049.7</v>
      </c>
      <c r="F139" s="269">
        <v>1050.7166666666669</v>
      </c>
      <c r="G139" s="271">
        <v>1045.5333333333338</v>
      </c>
      <c r="H139" s="271">
        <v>1041.3666666666668</v>
      </c>
      <c r="I139" s="271">
        <v>1036.1833333333336</v>
      </c>
      <c r="J139" s="271">
        <v>1054.8833333333339</v>
      </c>
      <c r="K139" s="271">
        <v>1060.0666666666668</v>
      </c>
      <c r="L139" s="271">
        <v>1064.233333333334</v>
      </c>
      <c r="M139" s="272">
        <v>1055.9000000000001</v>
      </c>
      <c r="N139" s="272">
        <v>1046.55</v>
      </c>
      <c r="O139" s="272">
        <v>2032800</v>
      </c>
      <c r="P139" s="273">
        <v>-1.3969732246798603E-2</v>
      </c>
    </row>
    <row r="140" spans="1:16" ht="12.75" customHeight="1">
      <c r="A140" s="264">
        <v>130</v>
      </c>
      <c r="B140" s="277" t="s">
        <v>56</v>
      </c>
      <c r="C140" s="274" t="s">
        <v>181</v>
      </c>
      <c r="D140" s="270">
        <v>45260</v>
      </c>
      <c r="E140" s="269">
        <v>90.35</v>
      </c>
      <c r="F140" s="269">
        <v>90.616666666666674</v>
      </c>
      <c r="G140" s="271">
        <v>89.833333333333343</v>
      </c>
      <c r="H140" s="271">
        <v>89.316666666666663</v>
      </c>
      <c r="I140" s="271">
        <v>88.533333333333331</v>
      </c>
      <c r="J140" s="271">
        <v>91.133333333333354</v>
      </c>
      <c r="K140" s="271">
        <v>91.916666666666686</v>
      </c>
      <c r="L140" s="271">
        <v>92.433333333333366</v>
      </c>
      <c r="M140" s="272">
        <v>91.4</v>
      </c>
      <c r="N140" s="272">
        <v>90.1</v>
      </c>
      <c r="O140" s="272">
        <v>77645600</v>
      </c>
      <c r="P140" s="273">
        <v>1.6167998513287492E-2</v>
      </c>
    </row>
    <row r="141" spans="1:16" ht="12.75" customHeight="1">
      <c r="A141" s="264">
        <v>131</v>
      </c>
      <c r="B141" s="277" t="s">
        <v>87</v>
      </c>
      <c r="C141" s="269" t="s">
        <v>182</v>
      </c>
      <c r="D141" s="270">
        <v>45260</v>
      </c>
      <c r="E141" s="269">
        <v>2336.5</v>
      </c>
      <c r="F141" s="269">
        <v>2344.1166666666668</v>
      </c>
      <c r="G141" s="271">
        <v>2311.9833333333336</v>
      </c>
      <c r="H141" s="271">
        <v>2287.4666666666667</v>
      </c>
      <c r="I141" s="271">
        <v>2255.3333333333335</v>
      </c>
      <c r="J141" s="271">
        <v>2368.6333333333337</v>
      </c>
      <c r="K141" s="271">
        <v>2400.7666666666669</v>
      </c>
      <c r="L141" s="271">
        <v>2425.2833333333338</v>
      </c>
      <c r="M141" s="272">
        <v>2376.25</v>
      </c>
      <c r="N141" s="272">
        <v>2319.6</v>
      </c>
      <c r="O141" s="272">
        <v>2294600</v>
      </c>
      <c r="P141" s="273">
        <v>-1.6385712601673937E-2</v>
      </c>
    </row>
    <row r="142" spans="1:16" ht="12.75" customHeight="1">
      <c r="A142" s="264">
        <v>132</v>
      </c>
      <c r="B142" s="277" t="s">
        <v>56</v>
      </c>
      <c r="C142" s="269" t="s">
        <v>183</v>
      </c>
      <c r="D142" s="270">
        <v>45260</v>
      </c>
      <c r="E142" s="269">
        <v>111911</v>
      </c>
      <c r="F142" s="269">
        <v>111643.25</v>
      </c>
      <c r="G142" s="271">
        <v>110287.9</v>
      </c>
      <c r="H142" s="271">
        <v>108664.79999999999</v>
      </c>
      <c r="I142" s="271">
        <v>107309.44999999998</v>
      </c>
      <c r="J142" s="271">
        <v>113266.35</v>
      </c>
      <c r="K142" s="271">
        <v>114621.70000000001</v>
      </c>
      <c r="L142" s="271">
        <v>116244.80000000002</v>
      </c>
      <c r="M142" s="272">
        <v>112998.6</v>
      </c>
      <c r="N142" s="272">
        <v>110020.15</v>
      </c>
      <c r="O142" s="272">
        <v>44185</v>
      </c>
      <c r="P142" s="273">
        <v>0.101321036889332</v>
      </c>
    </row>
    <row r="143" spans="1:16" ht="12.75" customHeight="1">
      <c r="A143" s="264">
        <v>133</v>
      </c>
      <c r="B143" s="277" t="s">
        <v>68</v>
      </c>
      <c r="C143" s="269" t="s">
        <v>184</v>
      </c>
      <c r="D143" s="270">
        <v>45260</v>
      </c>
      <c r="E143" s="269">
        <v>1339.5</v>
      </c>
      <c r="F143" s="269">
        <v>1340.4166666666667</v>
      </c>
      <c r="G143" s="271">
        <v>1318.1833333333334</v>
      </c>
      <c r="H143" s="271">
        <v>1296.8666666666666</v>
      </c>
      <c r="I143" s="271">
        <v>1274.6333333333332</v>
      </c>
      <c r="J143" s="271">
        <v>1361.7333333333336</v>
      </c>
      <c r="K143" s="271">
        <v>1383.9666666666667</v>
      </c>
      <c r="L143" s="271">
        <v>1405.2833333333338</v>
      </c>
      <c r="M143" s="272">
        <v>1362.65</v>
      </c>
      <c r="N143" s="272">
        <v>1319.1</v>
      </c>
      <c r="O143" s="272">
        <v>6566450</v>
      </c>
      <c r="P143" s="273">
        <v>-3.6718684803471583E-3</v>
      </c>
    </row>
    <row r="144" spans="1:16" ht="12.75" customHeight="1">
      <c r="A144" s="264">
        <v>134</v>
      </c>
      <c r="B144" s="277" t="s">
        <v>132</v>
      </c>
      <c r="C144" s="269" t="s">
        <v>185</v>
      </c>
      <c r="D144" s="270">
        <v>45260</v>
      </c>
      <c r="E144" s="269">
        <v>92.1</v>
      </c>
      <c r="F144" s="269">
        <v>92.433333333333323</v>
      </c>
      <c r="G144" s="271">
        <v>91.566666666666649</v>
      </c>
      <c r="H144" s="271">
        <v>91.033333333333331</v>
      </c>
      <c r="I144" s="271">
        <v>90.166666666666657</v>
      </c>
      <c r="J144" s="271">
        <v>92.96666666666664</v>
      </c>
      <c r="K144" s="271">
        <v>93.833333333333314</v>
      </c>
      <c r="L144" s="271">
        <v>94.366666666666632</v>
      </c>
      <c r="M144" s="272">
        <v>93.3</v>
      </c>
      <c r="N144" s="272">
        <v>91.9</v>
      </c>
      <c r="O144" s="272">
        <v>71572500</v>
      </c>
      <c r="P144" s="273">
        <v>1.5428814641413066E-2</v>
      </c>
    </row>
    <row r="145" spans="1:16" ht="12.75" customHeight="1">
      <c r="A145" s="264">
        <v>135</v>
      </c>
      <c r="B145" s="277" t="s">
        <v>45</v>
      </c>
      <c r="C145" s="269" t="s">
        <v>186</v>
      </c>
      <c r="D145" s="270">
        <v>45260</v>
      </c>
      <c r="E145" s="269">
        <v>4828.3500000000004</v>
      </c>
      <c r="F145" s="269">
        <v>4801.083333333333</v>
      </c>
      <c r="G145" s="271">
        <v>4747.5666666666657</v>
      </c>
      <c r="H145" s="271">
        <v>4666.7833333333328</v>
      </c>
      <c r="I145" s="271">
        <v>4613.2666666666655</v>
      </c>
      <c r="J145" s="271">
        <v>4881.8666666666659</v>
      </c>
      <c r="K145" s="271">
        <v>4935.3833333333341</v>
      </c>
      <c r="L145" s="271">
        <v>5016.1666666666661</v>
      </c>
      <c r="M145" s="272">
        <v>4854.6000000000004</v>
      </c>
      <c r="N145" s="272">
        <v>4720.3</v>
      </c>
      <c r="O145" s="272">
        <v>1553400</v>
      </c>
      <c r="P145" s="273">
        <v>1.2316715542521995E-2</v>
      </c>
    </row>
    <row r="146" spans="1:16" ht="12.75" customHeight="1">
      <c r="A146" s="264">
        <v>136</v>
      </c>
      <c r="B146" s="277" t="s">
        <v>39</v>
      </c>
      <c r="C146" s="269" t="s">
        <v>187</v>
      </c>
      <c r="D146" s="270">
        <v>45260</v>
      </c>
      <c r="E146" s="269">
        <v>3634.95</v>
      </c>
      <c r="F146" s="269">
        <v>3645.4166666666665</v>
      </c>
      <c r="G146" s="271">
        <v>3619.5333333333328</v>
      </c>
      <c r="H146" s="271">
        <v>3604.1166666666663</v>
      </c>
      <c r="I146" s="271">
        <v>3578.2333333333327</v>
      </c>
      <c r="J146" s="271">
        <v>3660.833333333333</v>
      </c>
      <c r="K146" s="271">
        <v>3686.7166666666672</v>
      </c>
      <c r="L146" s="271">
        <v>3702.1333333333332</v>
      </c>
      <c r="M146" s="272">
        <v>3671.3</v>
      </c>
      <c r="N146" s="272">
        <v>3630</v>
      </c>
      <c r="O146" s="272">
        <v>989100</v>
      </c>
      <c r="P146" s="273">
        <v>2.7582982702197289E-2</v>
      </c>
    </row>
    <row r="147" spans="1:16" ht="12.75" customHeight="1">
      <c r="A147" s="264">
        <v>137</v>
      </c>
      <c r="B147" s="277" t="s">
        <v>59</v>
      </c>
      <c r="C147" s="269" t="s">
        <v>188</v>
      </c>
      <c r="D147" s="270">
        <v>45260</v>
      </c>
      <c r="E147" s="269">
        <v>24476.6</v>
      </c>
      <c r="F147" s="269">
        <v>24400.683333333334</v>
      </c>
      <c r="G147" s="271">
        <v>24226.866666666669</v>
      </c>
      <c r="H147" s="271">
        <v>23977.133333333335</v>
      </c>
      <c r="I147" s="271">
        <v>23803.316666666669</v>
      </c>
      <c r="J147" s="271">
        <v>24650.416666666668</v>
      </c>
      <c r="K147" s="271">
        <v>24824.233333333334</v>
      </c>
      <c r="L147" s="271">
        <v>25073.966666666667</v>
      </c>
      <c r="M147" s="272">
        <v>24574.5</v>
      </c>
      <c r="N147" s="272">
        <v>24150.95</v>
      </c>
      <c r="O147" s="272">
        <v>343840</v>
      </c>
      <c r="P147" s="273">
        <v>-2.5527964724994198E-3</v>
      </c>
    </row>
    <row r="148" spans="1:16" ht="12.75" customHeight="1">
      <c r="A148" s="264">
        <v>138</v>
      </c>
      <c r="B148" s="277" t="s">
        <v>132</v>
      </c>
      <c r="C148" s="269" t="s">
        <v>189</v>
      </c>
      <c r="D148" s="270">
        <v>45260</v>
      </c>
      <c r="E148" s="269">
        <v>169.6</v>
      </c>
      <c r="F148" s="269">
        <v>169.61666666666667</v>
      </c>
      <c r="G148" s="271">
        <v>168.33333333333334</v>
      </c>
      <c r="H148" s="271">
        <v>167.06666666666666</v>
      </c>
      <c r="I148" s="271">
        <v>165.78333333333333</v>
      </c>
      <c r="J148" s="271">
        <v>170.88333333333335</v>
      </c>
      <c r="K148" s="271">
        <v>172.16666666666666</v>
      </c>
      <c r="L148" s="271">
        <v>173.43333333333337</v>
      </c>
      <c r="M148" s="272">
        <v>170.9</v>
      </c>
      <c r="N148" s="272">
        <v>168.35</v>
      </c>
      <c r="O148" s="272">
        <v>97330500</v>
      </c>
      <c r="P148" s="273">
        <v>-1.8113310332304341E-2</v>
      </c>
    </row>
    <row r="149" spans="1:16" ht="12.75" customHeight="1">
      <c r="A149" s="264">
        <v>139</v>
      </c>
      <c r="B149" s="277" t="s">
        <v>190</v>
      </c>
      <c r="C149" s="269" t="s">
        <v>191</v>
      </c>
      <c r="D149" s="270">
        <v>45260</v>
      </c>
      <c r="E149" s="269">
        <v>252.05</v>
      </c>
      <c r="F149" s="269">
        <v>252.16666666666666</v>
      </c>
      <c r="G149" s="271">
        <v>251.08333333333331</v>
      </c>
      <c r="H149" s="271">
        <v>250.11666666666665</v>
      </c>
      <c r="I149" s="271">
        <v>249.0333333333333</v>
      </c>
      <c r="J149" s="271">
        <v>253.13333333333333</v>
      </c>
      <c r="K149" s="271">
        <v>254.21666666666664</v>
      </c>
      <c r="L149" s="271">
        <v>255.18333333333334</v>
      </c>
      <c r="M149" s="272">
        <v>253.25</v>
      </c>
      <c r="N149" s="272">
        <v>251.2</v>
      </c>
      <c r="O149" s="272">
        <v>93306000</v>
      </c>
      <c r="P149" s="273">
        <v>-4.1623975409836068E-3</v>
      </c>
    </row>
    <row r="150" spans="1:16" ht="12.75" customHeight="1">
      <c r="A150" s="264">
        <v>140</v>
      </c>
      <c r="B150" s="277" t="s">
        <v>108</v>
      </c>
      <c r="C150" s="274" t="s">
        <v>192</v>
      </c>
      <c r="D150" s="270">
        <v>45260</v>
      </c>
      <c r="E150" s="269">
        <v>1343.55</v>
      </c>
      <c r="F150" s="269">
        <v>1339.2666666666667</v>
      </c>
      <c r="G150" s="271">
        <v>1326.7333333333333</v>
      </c>
      <c r="H150" s="271">
        <v>1309.9166666666667</v>
      </c>
      <c r="I150" s="271">
        <v>1297.3833333333334</v>
      </c>
      <c r="J150" s="271">
        <v>1356.0833333333333</v>
      </c>
      <c r="K150" s="271">
        <v>1368.6166666666666</v>
      </c>
      <c r="L150" s="271">
        <v>1385.4333333333332</v>
      </c>
      <c r="M150" s="272">
        <v>1351.8</v>
      </c>
      <c r="N150" s="272">
        <v>1322.45</v>
      </c>
      <c r="O150" s="272">
        <v>7664300</v>
      </c>
      <c r="P150" s="273">
        <v>-1.8026905829596412E-2</v>
      </c>
    </row>
    <row r="151" spans="1:16" ht="12.75" customHeight="1">
      <c r="A151" s="264">
        <v>141</v>
      </c>
      <c r="B151" s="277" t="s">
        <v>87</v>
      </c>
      <c r="C151" s="276" t="s">
        <v>193</v>
      </c>
      <c r="D151" s="270">
        <v>45260</v>
      </c>
      <c r="E151" s="269">
        <v>4184.8500000000004</v>
      </c>
      <c r="F151" s="269">
        <v>4205.0333333333338</v>
      </c>
      <c r="G151" s="271">
        <v>4141.0666666666675</v>
      </c>
      <c r="H151" s="271">
        <v>4097.2833333333338</v>
      </c>
      <c r="I151" s="271">
        <v>4033.3166666666675</v>
      </c>
      <c r="J151" s="271">
        <v>4248.8166666666675</v>
      </c>
      <c r="K151" s="271">
        <v>4312.7833333333328</v>
      </c>
      <c r="L151" s="271">
        <v>4356.5666666666675</v>
      </c>
      <c r="M151" s="272">
        <v>4269</v>
      </c>
      <c r="N151" s="272">
        <v>4161.25</v>
      </c>
      <c r="O151" s="272">
        <v>347200</v>
      </c>
      <c r="P151" s="273">
        <v>5.5319148936170209E-2</v>
      </c>
    </row>
    <row r="152" spans="1:16" ht="12.75" customHeight="1">
      <c r="A152" s="264">
        <v>142</v>
      </c>
      <c r="B152" s="277" t="s">
        <v>84</v>
      </c>
      <c r="C152" s="269" t="s">
        <v>194</v>
      </c>
      <c r="D152" s="270">
        <v>45260</v>
      </c>
      <c r="E152" s="269">
        <v>197.1</v>
      </c>
      <c r="F152" s="269">
        <v>198.26666666666665</v>
      </c>
      <c r="G152" s="271">
        <v>195.18333333333331</v>
      </c>
      <c r="H152" s="271">
        <v>193.26666666666665</v>
      </c>
      <c r="I152" s="271">
        <v>190.18333333333331</v>
      </c>
      <c r="J152" s="271">
        <v>200.18333333333331</v>
      </c>
      <c r="K152" s="271">
        <v>203.26666666666668</v>
      </c>
      <c r="L152" s="271">
        <v>205.18333333333331</v>
      </c>
      <c r="M152" s="272">
        <v>201.35</v>
      </c>
      <c r="N152" s="272">
        <v>196.35</v>
      </c>
      <c r="O152" s="272">
        <v>58069550</v>
      </c>
      <c r="P152" s="273">
        <v>-6.1935823944125976E-3</v>
      </c>
    </row>
    <row r="153" spans="1:16" ht="12.75" customHeight="1">
      <c r="A153" s="264">
        <v>143</v>
      </c>
      <c r="B153" s="277" t="s">
        <v>47</v>
      </c>
      <c r="C153" s="269" t="s">
        <v>195</v>
      </c>
      <c r="D153" s="270">
        <v>45260</v>
      </c>
      <c r="E153" s="269">
        <v>37665.4</v>
      </c>
      <c r="F153" s="269">
        <v>37642.366666666661</v>
      </c>
      <c r="G153" s="271">
        <v>37364.733333333323</v>
      </c>
      <c r="H153" s="271">
        <v>37064.066666666658</v>
      </c>
      <c r="I153" s="271">
        <v>36786.43333333332</v>
      </c>
      <c r="J153" s="271">
        <v>37943.033333333326</v>
      </c>
      <c r="K153" s="271">
        <v>38220.666666666672</v>
      </c>
      <c r="L153" s="271">
        <v>38521.333333333328</v>
      </c>
      <c r="M153" s="272">
        <v>37920</v>
      </c>
      <c r="N153" s="272">
        <v>37341.699999999997</v>
      </c>
      <c r="O153" s="272">
        <v>130920</v>
      </c>
      <c r="P153" s="273">
        <v>-2.5892857142857145E-2</v>
      </c>
    </row>
    <row r="154" spans="1:16" ht="12.75" customHeight="1">
      <c r="A154" s="264">
        <v>144</v>
      </c>
      <c r="B154" s="277" t="s">
        <v>43</v>
      </c>
      <c r="C154" s="269" t="s">
        <v>196</v>
      </c>
      <c r="D154" s="270">
        <v>45260</v>
      </c>
      <c r="E154" s="269">
        <v>939.35</v>
      </c>
      <c r="F154" s="269">
        <v>942.68333333333339</v>
      </c>
      <c r="G154" s="271">
        <v>929.01666666666677</v>
      </c>
      <c r="H154" s="271">
        <v>918.68333333333339</v>
      </c>
      <c r="I154" s="271">
        <v>905.01666666666677</v>
      </c>
      <c r="J154" s="271">
        <v>953.01666666666677</v>
      </c>
      <c r="K154" s="271">
        <v>966.68333333333328</v>
      </c>
      <c r="L154" s="271">
        <v>977.01666666666677</v>
      </c>
      <c r="M154" s="272">
        <v>956.35</v>
      </c>
      <c r="N154" s="272">
        <v>932.35</v>
      </c>
      <c r="O154" s="272">
        <v>11055000</v>
      </c>
      <c r="P154" s="273">
        <v>0.10065710872162485</v>
      </c>
    </row>
    <row r="155" spans="1:16" ht="12.75" customHeight="1">
      <c r="A155" s="264">
        <v>145</v>
      </c>
      <c r="B155" s="277" t="s">
        <v>87</v>
      </c>
      <c r="C155" s="274" t="s">
        <v>197</v>
      </c>
      <c r="D155" s="270">
        <v>45260</v>
      </c>
      <c r="E155" s="269">
        <v>6338.2</v>
      </c>
      <c r="F155" s="269">
        <v>6359.583333333333</v>
      </c>
      <c r="G155" s="271">
        <v>6294.1666666666661</v>
      </c>
      <c r="H155" s="271">
        <v>6250.1333333333332</v>
      </c>
      <c r="I155" s="271">
        <v>6184.7166666666662</v>
      </c>
      <c r="J155" s="271">
        <v>6403.6166666666659</v>
      </c>
      <c r="K155" s="271">
        <v>6469.0333333333319</v>
      </c>
      <c r="L155" s="271">
        <v>6513.0666666666657</v>
      </c>
      <c r="M155" s="272">
        <v>6425</v>
      </c>
      <c r="N155" s="272">
        <v>6315.55</v>
      </c>
      <c r="O155" s="272">
        <v>1572650</v>
      </c>
      <c r="P155" s="273">
        <v>-8.8080044118805639E-3</v>
      </c>
    </row>
    <row r="156" spans="1:16" ht="12.75" customHeight="1">
      <c r="A156" s="264">
        <v>146</v>
      </c>
      <c r="B156" s="277" t="s">
        <v>84</v>
      </c>
      <c r="C156" s="269" t="s">
        <v>198</v>
      </c>
      <c r="D156" s="270">
        <v>45260</v>
      </c>
      <c r="E156" s="269">
        <v>196.75</v>
      </c>
      <c r="F156" s="269">
        <v>197.21666666666667</v>
      </c>
      <c r="G156" s="271">
        <v>195.48333333333335</v>
      </c>
      <c r="H156" s="271">
        <v>194.21666666666667</v>
      </c>
      <c r="I156" s="271">
        <v>192.48333333333335</v>
      </c>
      <c r="J156" s="271">
        <v>198.48333333333335</v>
      </c>
      <c r="K156" s="271">
        <v>200.21666666666664</v>
      </c>
      <c r="L156" s="271">
        <v>201.48333333333335</v>
      </c>
      <c r="M156" s="272">
        <v>198.95</v>
      </c>
      <c r="N156" s="272">
        <v>195.95</v>
      </c>
      <c r="O156" s="272">
        <v>45681000</v>
      </c>
      <c r="P156" s="273">
        <v>3.3810849344829925E-2</v>
      </c>
    </row>
    <row r="157" spans="1:16" ht="12.75" customHeight="1">
      <c r="A157" s="264">
        <v>147</v>
      </c>
      <c r="B157" s="277" t="s">
        <v>68</v>
      </c>
      <c r="C157" s="269" t="s">
        <v>199</v>
      </c>
      <c r="D157" s="270">
        <v>45260</v>
      </c>
      <c r="E157" s="269">
        <v>312.39999999999998</v>
      </c>
      <c r="F157" s="269">
        <v>311.23333333333329</v>
      </c>
      <c r="G157" s="271">
        <v>308.01666666666659</v>
      </c>
      <c r="H157" s="271">
        <v>303.63333333333333</v>
      </c>
      <c r="I157" s="271">
        <v>300.41666666666663</v>
      </c>
      <c r="J157" s="271">
        <v>315.61666666666656</v>
      </c>
      <c r="K157" s="271">
        <v>318.83333333333326</v>
      </c>
      <c r="L157" s="271">
        <v>323.21666666666653</v>
      </c>
      <c r="M157" s="272">
        <v>314.45</v>
      </c>
      <c r="N157" s="272">
        <v>306.85000000000002</v>
      </c>
      <c r="O157" s="272">
        <v>66092000</v>
      </c>
      <c r="P157" s="273">
        <v>3.1758514306454537E-2</v>
      </c>
    </row>
    <row r="158" spans="1:16" ht="12.75" customHeight="1">
      <c r="A158" s="264">
        <v>148</v>
      </c>
      <c r="B158" s="277" t="s">
        <v>59</v>
      </c>
      <c r="C158" s="269" t="s">
        <v>200</v>
      </c>
      <c r="D158" s="270">
        <v>45260</v>
      </c>
      <c r="E158" s="269">
        <v>2520.1999999999998</v>
      </c>
      <c r="F158" s="269">
        <v>2512.9500000000003</v>
      </c>
      <c r="G158" s="271">
        <v>2482.2500000000005</v>
      </c>
      <c r="H158" s="271">
        <v>2444.3000000000002</v>
      </c>
      <c r="I158" s="271">
        <v>2413.6000000000004</v>
      </c>
      <c r="J158" s="271">
        <v>2550.9000000000005</v>
      </c>
      <c r="K158" s="271">
        <v>2581.6000000000004</v>
      </c>
      <c r="L158" s="271">
        <v>2619.5500000000006</v>
      </c>
      <c r="M158" s="272">
        <v>2543.65</v>
      </c>
      <c r="N158" s="272">
        <v>2475</v>
      </c>
      <c r="O158" s="272">
        <v>2571500</v>
      </c>
      <c r="P158" s="273">
        <v>-1.9166587203203966E-2</v>
      </c>
    </row>
    <row r="159" spans="1:16" ht="12.75" customHeight="1">
      <c r="A159" s="264">
        <v>149</v>
      </c>
      <c r="B159" s="277" t="s">
        <v>39</v>
      </c>
      <c r="C159" s="269" t="s">
        <v>201</v>
      </c>
      <c r="D159" s="270">
        <v>45260</v>
      </c>
      <c r="E159" s="269">
        <v>3742.3</v>
      </c>
      <c r="F159" s="269">
        <v>3737.4</v>
      </c>
      <c r="G159" s="271">
        <v>3690.9500000000003</v>
      </c>
      <c r="H159" s="271">
        <v>3639.6000000000004</v>
      </c>
      <c r="I159" s="271">
        <v>3593.1500000000005</v>
      </c>
      <c r="J159" s="271">
        <v>3788.75</v>
      </c>
      <c r="K159" s="271">
        <v>3835.2</v>
      </c>
      <c r="L159" s="271">
        <v>3886.5499999999997</v>
      </c>
      <c r="M159" s="272">
        <v>3783.85</v>
      </c>
      <c r="N159" s="272">
        <v>3686.05</v>
      </c>
      <c r="O159" s="272">
        <v>2226500</v>
      </c>
      <c r="P159" s="273">
        <v>-2.5758763579348193E-3</v>
      </c>
    </row>
    <row r="160" spans="1:16" ht="12.75" customHeight="1">
      <c r="A160" s="264">
        <v>150</v>
      </c>
      <c r="B160" s="277" t="s">
        <v>63</v>
      </c>
      <c r="C160" s="269" t="s">
        <v>202</v>
      </c>
      <c r="D160" s="270">
        <v>45260</v>
      </c>
      <c r="E160" s="269">
        <v>78</v>
      </c>
      <c r="F160" s="269">
        <v>77.600000000000009</v>
      </c>
      <c r="G160" s="271">
        <v>76.700000000000017</v>
      </c>
      <c r="H160" s="271">
        <v>75.400000000000006</v>
      </c>
      <c r="I160" s="271">
        <v>74.500000000000014</v>
      </c>
      <c r="J160" s="271">
        <v>78.90000000000002</v>
      </c>
      <c r="K160" s="271">
        <v>79.800000000000026</v>
      </c>
      <c r="L160" s="271">
        <v>81.100000000000023</v>
      </c>
      <c r="M160" s="272">
        <v>78.5</v>
      </c>
      <c r="N160" s="272">
        <v>76.3</v>
      </c>
      <c r="O160" s="272">
        <v>301648000</v>
      </c>
      <c r="P160" s="273">
        <v>1.6736179369338257E-3</v>
      </c>
    </row>
    <row r="161" spans="1:16" ht="12.75" customHeight="1">
      <c r="A161" s="264">
        <v>151</v>
      </c>
      <c r="B161" s="277" t="s">
        <v>45</v>
      </c>
      <c r="C161" s="276" t="s">
        <v>203</v>
      </c>
      <c r="D161" s="270">
        <v>45260</v>
      </c>
      <c r="E161" s="269">
        <v>5287.15</v>
      </c>
      <c r="F161" s="269">
        <v>5278.8499999999995</v>
      </c>
      <c r="G161" s="271">
        <v>5242.6999999999989</v>
      </c>
      <c r="H161" s="271">
        <v>5198.2499999999991</v>
      </c>
      <c r="I161" s="271">
        <v>5162.0999999999985</v>
      </c>
      <c r="J161" s="271">
        <v>5323.2999999999993</v>
      </c>
      <c r="K161" s="271">
        <v>5359.4499999999989</v>
      </c>
      <c r="L161" s="271">
        <v>5403.9</v>
      </c>
      <c r="M161" s="272">
        <v>5315</v>
      </c>
      <c r="N161" s="272">
        <v>5234.3999999999996</v>
      </c>
      <c r="O161" s="272">
        <v>2815100</v>
      </c>
      <c r="P161" s="273">
        <v>-1.0231348006469305E-2</v>
      </c>
    </row>
    <row r="162" spans="1:16" ht="12.75" customHeight="1">
      <c r="A162" s="264">
        <v>152</v>
      </c>
      <c r="B162" s="277" t="s">
        <v>190</v>
      </c>
      <c r="C162" s="269" t="s">
        <v>204</v>
      </c>
      <c r="D162" s="270">
        <v>45260</v>
      </c>
      <c r="E162" s="269">
        <v>210.1</v>
      </c>
      <c r="F162" s="269">
        <v>209.66666666666666</v>
      </c>
      <c r="G162" s="271">
        <v>207.98333333333332</v>
      </c>
      <c r="H162" s="271">
        <v>205.86666666666667</v>
      </c>
      <c r="I162" s="271">
        <v>204.18333333333334</v>
      </c>
      <c r="J162" s="271">
        <v>211.7833333333333</v>
      </c>
      <c r="K162" s="271">
        <v>213.46666666666664</v>
      </c>
      <c r="L162" s="271">
        <v>215.58333333333329</v>
      </c>
      <c r="M162" s="272">
        <v>211.35</v>
      </c>
      <c r="N162" s="272">
        <v>207.55</v>
      </c>
      <c r="O162" s="272">
        <v>63108000</v>
      </c>
      <c r="P162" s="273">
        <v>9.967160223540935E-3</v>
      </c>
    </row>
    <row r="163" spans="1:16" ht="12.75" customHeight="1">
      <c r="A163" s="264">
        <v>153</v>
      </c>
      <c r="B163" s="277" t="s">
        <v>205</v>
      </c>
      <c r="C163" s="269" t="s">
        <v>206</v>
      </c>
      <c r="D163" s="270">
        <v>45260</v>
      </c>
      <c r="E163" s="269">
        <v>1658.1</v>
      </c>
      <c r="F163" s="269">
        <v>1661.8666666666668</v>
      </c>
      <c r="G163" s="271">
        <v>1650.2333333333336</v>
      </c>
      <c r="H163" s="271">
        <v>1642.3666666666668</v>
      </c>
      <c r="I163" s="271">
        <v>1630.7333333333336</v>
      </c>
      <c r="J163" s="271">
        <v>1669.7333333333336</v>
      </c>
      <c r="K163" s="271">
        <v>1681.3666666666668</v>
      </c>
      <c r="L163" s="271">
        <v>1689.2333333333336</v>
      </c>
      <c r="M163" s="272">
        <v>1673.5</v>
      </c>
      <c r="N163" s="272">
        <v>1654</v>
      </c>
      <c r="O163" s="272">
        <v>5886848</v>
      </c>
      <c r="P163" s="273">
        <v>-1.5518649605227334E-2</v>
      </c>
    </row>
    <row r="164" spans="1:16" ht="12.75" customHeight="1">
      <c r="A164" s="264">
        <v>154</v>
      </c>
      <c r="B164" s="277" t="s">
        <v>49</v>
      </c>
      <c r="C164" s="269" t="s">
        <v>208</v>
      </c>
      <c r="D164" s="270">
        <v>45260</v>
      </c>
      <c r="E164" s="269">
        <v>1010.4</v>
      </c>
      <c r="F164" s="269">
        <v>1011.7166666666667</v>
      </c>
      <c r="G164" s="271">
        <v>1003.6833333333334</v>
      </c>
      <c r="H164" s="271">
        <v>996.9666666666667</v>
      </c>
      <c r="I164" s="271">
        <v>988.93333333333339</v>
      </c>
      <c r="J164" s="271">
        <v>1018.4333333333334</v>
      </c>
      <c r="K164" s="271">
        <v>1026.4666666666667</v>
      </c>
      <c r="L164" s="271">
        <v>1033.1833333333334</v>
      </c>
      <c r="M164" s="272">
        <v>1019.75</v>
      </c>
      <c r="N164" s="272">
        <v>1005</v>
      </c>
      <c r="O164" s="272">
        <v>3337950</v>
      </c>
      <c r="P164" s="273">
        <v>-9.5578074619990794E-2</v>
      </c>
    </row>
    <row r="165" spans="1:16" ht="12.75" customHeight="1">
      <c r="A165" s="264">
        <v>155</v>
      </c>
      <c r="B165" s="277" t="s">
        <v>63</v>
      </c>
      <c r="C165" s="269" t="s">
        <v>209</v>
      </c>
      <c r="D165" s="270">
        <v>45260</v>
      </c>
      <c r="E165" s="269">
        <v>235.55</v>
      </c>
      <c r="F165" s="269">
        <v>235.48333333333335</v>
      </c>
      <c r="G165" s="271">
        <v>230.56666666666669</v>
      </c>
      <c r="H165" s="271">
        <v>225.58333333333334</v>
      </c>
      <c r="I165" s="271">
        <v>220.66666666666669</v>
      </c>
      <c r="J165" s="271">
        <v>240.4666666666667</v>
      </c>
      <c r="K165" s="271">
        <v>245.38333333333333</v>
      </c>
      <c r="L165" s="271">
        <v>250.3666666666667</v>
      </c>
      <c r="M165" s="272">
        <v>240.4</v>
      </c>
      <c r="N165" s="272">
        <v>230.5</v>
      </c>
      <c r="O165" s="272">
        <v>63465000</v>
      </c>
      <c r="P165" s="273">
        <v>0.41821229050279329</v>
      </c>
    </row>
    <row r="166" spans="1:16" ht="12.75" customHeight="1">
      <c r="A166" s="264">
        <v>156</v>
      </c>
      <c r="B166" s="277" t="s">
        <v>190</v>
      </c>
      <c r="C166" s="269" t="s">
        <v>210</v>
      </c>
      <c r="D166" s="270">
        <v>45260</v>
      </c>
      <c r="E166" s="269">
        <v>340.25</v>
      </c>
      <c r="F166" s="269">
        <v>337.75</v>
      </c>
      <c r="G166" s="271">
        <v>333.85</v>
      </c>
      <c r="H166" s="271">
        <v>327.45000000000005</v>
      </c>
      <c r="I166" s="271">
        <v>323.55000000000007</v>
      </c>
      <c r="J166" s="271">
        <v>344.15</v>
      </c>
      <c r="K166" s="271">
        <v>348.04999999999995</v>
      </c>
      <c r="L166" s="271">
        <v>354.44999999999993</v>
      </c>
      <c r="M166" s="272">
        <v>341.65</v>
      </c>
      <c r="N166" s="272">
        <v>331.35</v>
      </c>
      <c r="O166" s="272">
        <v>52156000</v>
      </c>
      <c r="P166" s="273">
        <v>-1.447413174105287E-2</v>
      </c>
    </row>
    <row r="167" spans="1:16" ht="12.75" customHeight="1">
      <c r="A167" s="264">
        <v>157</v>
      </c>
      <c r="B167" s="277" t="s">
        <v>84</v>
      </c>
      <c r="C167" s="269" t="s">
        <v>211</v>
      </c>
      <c r="D167" s="270">
        <v>45260</v>
      </c>
      <c r="E167" s="269">
        <v>2363.35</v>
      </c>
      <c r="F167" s="269">
        <v>2365.3333333333335</v>
      </c>
      <c r="G167" s="271">
        <v>2355.666666666667</v>
      </c>
      <c r="H167" s="271">
        <v>2347.9833333333336</v>
      </c>
      <c r="I167" s="271">
        <v>2338.3166666666671</v>
      </c>
      <c r="J167" s="271">
        <v>2373.0166666666669</v>
      </c>
      <c r="K167" s="271">
        <v>2382.6833333333338</v>
      </c>
      <c r="L167" s="271">
        <v>2390.3666666666668</v>
      </c>
      <c r="M167" s="272">
        <v>2375</v>
      </c>
      <c r="N167" s="272">
        <v>2357.65</v>
      </c>
      <c r="O167" s="272">
        <v>44548250</v>
      </c>
      <c r="P167" s="273">
        <v>-9.5711863935747429E-3</v>
      </c>
    </row>
    <row r="168" spans="1:16" ht="12.75" customHeight="1">
      <c r="A168" s="264">
        <v>158</v>
      </c>
      <c r="B168" s="277" t="s">
        <v>132</v>
      </c>
      <c r="C168" s="269" t="s">
        <v>212</v>
      </c>
      <c r="D168" s="270">
        <v>45260</v>
      </c>
      <c r="E168" s="269">
        <v>89.4</v>
      </c>
      <c r="F168" s="269">
        <v>89.05</v>
      </c>
      <c r="G168" s="271">
        <v>88.55</v>
      </c>
      <c r="H168" s="271">
        <v>87.7</v>
      </c>
      <c r="I168" s="271">
        <v>87.2</v>
      </c>
      <c r="J168" s="271">
        <v>89.899999999999991</v>
      </c>
      <c r="K168" s="271">
        <v>90.399999999999991</v>
      </c>
      <c r="L168" s="271">
        <v>91.249999999999986</v>
      </c>
      <c r="M168" s="272">
        <v>89.55</v>
      </c>
      <c r="N168" s="272">
        <v>88.2</v>
      </c>
      <c r="O168" s="272">
        <v>126016000</v>
      </c>
      <c r="P168" s="273">
        <v>-5.1027170311464545E-2</v>
      </c>
    </row>
    <row r="169" spans="1:16" ht="12.75" customHeight="1">
      <c r="A169" s="264">
        <v>159</v>
      </c>
      <c r="B169" s="277" t="s">
        <v>63</v>
      </c>
      <c r="C169" s="274" t="s">
        <v>213</v>
      </c>
      <c r="D169" s="270">
        <v>45260</v>
      </c>
      <c r="E169" s="269">
        <v>726.95</v>
      </c>
      <c r="F169" s="269">
        <v>728.30000000000007</v>
      </c>
      <c r="G169" s="271">
        <v>717.30000000000018</v>
      </c>
      <c r="H169" s="271">
        <v>707.65000000000009</v>
      </c>
      <c r="I169" s="271">
        <v>696.6500000000002</v>
      </c>
      <c r="J169" s="271">
        <v>737.95000000000016</v>
      </c>
      <c r="K169" s="271">
        <v>748.94999999999993</v>
      </c>
      <c r="L169" s="271">
        <v>758.60000000000014</v>
      </c>
      <c r="M169" s="272">
        <v>739.3</v>
      </c>
      <c r="N169" s="272">
        <v>718.65</v>
      </c>
      <c r="O169" s="272">
        <v>17004800</v>
      </c>
      <c r="P169" s="273">
        <v>0.54185405483824167</v>
      </c>
    </row>
    <row r="170" spans="1:16" ht="12.75" customHeight="1">
      <c r="A170" s="264">
        <v>160</v>
      </c>
      <c r="B170" s="277" t="s">
        <v>68</v>
      </c>
      <c r="C170" s="269" t="s">
        <v>214</v>
      </c>
      <c r="D170" s="270">
        <v>45260</v>
      </c>
      <c r="E170" s="269">
        <v>1415.9</v>
      </c>
      <c r="F170" s="269">
        <v>1403.8500000000001</v>
      </c>
      <c r="G170" s="271">
        <v>1373.3500000000004</v>
      </c>
      <c r="H170" s="271">
        <v>1330.8000000000002</v>
      </c>
      <c r="I170" s="271">
        <v>1300.3000000000004</v>
      </c>
      <c r="J170" s="271">
        <v>1446.4000000000003</v>
      </c>
      <c r="K170" s="271">
        <v>1476.8999999999999</v>
      </c>
      <c r="L170" s="271">
        <v>1519.4500000000003</v>
      </c>
      <c r="M170" s="272">
        <v>1434.35</v>
      </c>
      <c r="N170" s="272">
        <v>1361.3</v>
      </c>
      <c r="O170" s="272">
        <v>6858000</v>
      </c>
      <c r="P170" s="273">
        <v>0.10208509099674581</v>
      </c>
    </row>
    <row r="171" spans="1:16" ht="12.75" customHeight="1">
      <c r="A171" s="264">
        <v>161</v>
      </c>
      <c r="B171" s="277" t="s">
        <v>63</v>
      </c>
      <c r="C171" s="269" t="s">
        <v>215</v>
      </c>
      <c r="D171" s="270">
        <v>45260</v>
      </c>
      <c r="E171" s="269">
        <v>565.1</v>
      </c>
      <c r="F171" s="269">
        <v>567.98333333333335</v>
      </c>
      <c r="G171" s="271">
        <v>561.41666666666674</v>
      </c>
      <c r="H171" s="271">
        <v>557.73333333333335</v>
      </c>
      <c r="I171" s="271">
        <v>551.16666666666674</v>
      </c>
      <c r="J171" s="271">
        <v>571.66666666666674</v>
      </c>
      <c r="K171" s="271">
        <v>578.23333333333335</v>
      </c>
      <c r="L171" s="271">
        <v>581.91666666666674</v>
      </c>
      <c r="M171" s="272">
        <v>574.54999999999995</v>
      </c>
      <c r="N171" s="272">
        <v>564.29999999999995</v>
      </c>
      <c r="O171" s="272">
        <v>117478500</v>
      </c>
      <c r="P171" s="273">
        <v>0.39016294508147253</v>
      </c>
    </row>
    <row r="172" spans="1:16" ht="12.75" customHeight="1">
      <c r="A172" s="264">
        <v>162</v>
      </c>
      <c r="B172" s="277" t="s">
        <v>49</v>
      </c>
      <c r="C172" s="269" t="s">
        <v>216</v>
      </c>
      <c r="D172" s="270">
        <v>45260</v>
      </c>
      <c r="E172" s="269">
        <v>26266</v>
      </c>
      <c r="F172" s="269">
        <v>26313.233333333334</v>
      </c>
      <c r="G172" s="271">
        <v>26035.766666666666</v>
      </c>
      <c r="H172" s="271">
        <v>25805.533333333333</v>
      </c>
      <c r="I172" s="271">
        <v>25528.066666666666</v>
      </c>
      <c r="J172" s="271">
        <v>26543.466666666667</v>
      </c>
      <c r="K172" s="271">
        <v>26820.933333333334</v>
      </c>
      <c r="L172" s="271">
        <v>27051.166666666668</v>
      </c>
      <c r="M172" s="272">
        <v>26590.7</v>
      </c>
      <c r="N172" s="272">
        <v>26083</v>
      </c>
      <c r="O172" s="272">
        <v>191475</v>
      </c>
      <c r="P172" s="273">
        <v>-2.2146951537258988E-3</v>
      </c>
    </row>
    <row r="173" spans="1:16" ht="12.75" customHeight="1">
      <c r="A173" s="264">
        <v>163</v>
      </c>
      <c r="B173" s="277" t="s">
        <v>41</v>
      </c>
      <c r="C173" s="269" t="s">
        <v>217</v>
      </c>
      <c r="D173" s="270">
        <v>45260</v>
      </c>
      <c r="E173" s="269">
        <v>3585.25</v>
      </c>
      <c r="F173" s="269">
        <v>3562.0666666666671</v>
      </c>
      <c r="G173" s="271">
        <v>3530.1333333333341</v>
      </c>
      <c r="H173" s="271">
        <v>3475.0166666666669</v>
      </c>
      <c r="I173" s="271">
        <v>3443.0833333333339</v>
      </c>
      <c r="J173" s="271">
        <v>3617.1833333333343</v>
      </c>
      <c r="K173" s="271">
        <v>3649.1166666666677</v>
      </c>
      <c r="L173" s="271">
        <v>3704.2333333333345</v>
      </c>
      <c r="M173" s="272">
        <v>3594</v>
      </c>
      <c r="N173" s="272">
        <v>3506.95</v>
      </c>
      <c r="O173" s="272">
        <v>2409775</v>
      </c>
      <c r="P173" s="273">
        <v>-3.528929011079196E-2</v>
      </c>
    </row>
    <row r="174" spans="1:16" ht="12.75" customHeight="1">
      <c r="A174" s="264">
        <v>164</v>
      </c>
      <c r="B174" s="277" t="s">
        <v>47</v>
      </c>
      <c r="C174" s="269" t="s">
        <v>218</v>
      </c>
      <c r="D174" s="270">
        <v>45260</v>
      </c>
      <c r="E174" s="269">
        <v>2367.75</v>
      </c>
      <c r="F174" s="269">
        <v>2367.4666666666667</v>
      </c>
      <c r="G174" s="271">
        <v>2349.0333333333333</v>
      </c>
      <c r="H174" s="271">
        <v>2330.3166666666666</v>
      </c>
      <c r="I174" s="271">
        <v>2311.8833333333332</v>
      </c>
      <c r="J174" s="271">
        <v>2386.1833333333334</v>
      </c>
      <c r="K174" s="271">
        <v>2404.6166666666668</v>
      </c>
      <c r="L174" s="271">
        <v>2423.3333333333335</v>
      </c>
      <c r="M174" s="272">
        <v>2385.9</v>
      </c>
      <c r="N174" s="272">
        <v>2348.75</v>
      </c>
      <c r="O174" s="272">
        <v>3672750</v>
      </c>
      <c r="P174" s="273">
        <v>-3.5608912402075492E-3</v>
      </c>
    </row>
    <row r="175" spans="1:16" ht="12.75" customHeight="1">
      <c r="A175" s="264">
        <v>165</v>
      </c>
      <c r="B175" s="277" t="s">
        <v>68</v>
      </c>
      <c r="C175" s="269" t="s">
        <v>219</v>
      </c>
      <c r="D175" s="270">
        <v>45260</v>
      </c>
      <c r="E175" s="269">
        <v>2001.5</v>
      </c>
      <c r="F175" s="269">
        <v>2002.8333333333333</v>
      </c>
      <c r="G175" s="271">
        <v>1985.8666666666666</v>
      </c>
      <c r="H175" s="271">
        <v>1970.2333333333333</v>
      </c>
      <c r="I175" s="271">
        <v>1953.2666666666667</v>
      </c>
      <c r="J175" s="271">
        <v>2018.4666666666665</v>
      </c>
      <c r="K175" s="271">
        <v>2035.4333333333332</v>
      </c>
      <c r="L175" s="271">
        <v>2051.0666666666666</v>
      </c>
      <c r="M175" s="272">
        <v>2019.8</v>
      </c>
      <c r="N175" s="272">
        <v>1987.2</v>
      </c>
      <c r="O175" s="272">
        <v>7011900</v>
      </c>
      <c r="P175" s="273">
        <v>-1.3047884469217126E-2</v>
      </c>
    </row>
    <row r="176" spans="1:16" ht="12.75" customHeight="1">
      <c r="A176" s="264">
        <v>166</v>
      </c>
      <c r="B176" s="277" t="s">
        <v>43</v>
      </c>
      <c r="C176" s="269" t="s">
        <v>220</v>
      </c>
      <c r="D176" s="270">
        <v>45260</v>
      </c>
      <c r="E176" s="269">
        <v>1196.8</v>
      </c>
      <c r="F176" s="269">
        <v>1193.9666666666667</v>
      </c>
      <c r="G176" s="271">
        <v>1189.9333333333334</v>
      </c>
      <c r="H176" s="271">
        <v>1183.0666666666666</v>
      </c>
      <c r="I176" s="271">
        <v>1179.0333333333333</v>
      </c>
      <c r="J176" s="271">
        <v>1200.8333333333335</v>
      </c>
      <c r="K176" s="271">
        <v>1204.8666666666668</v>
      </c>
      <c r="L176" s="271">
        <v>1211.7333333333336</v>
      </c>
      <c r="M176" s="272">
        <v>1198</v>
      </c>
      <c r="N176" s="272">
        <v>1187.0999999999999</v>
      </c>
      <c r="O176" s="272">
        <v>22744400</v>
      </c>
      <c r="P176" s="273">
        <v>1.1833582461385153E-2</v>
      </c>
    </row>
    <row r="177" spans="1:16" ht="12.75" customHeight="1">
      <c r="A177" s="264">
        <v>167</v>
      </c>
      <c r="B177" s="277" t="s">
        <v>205</v>
      </c>
      <c r="C177" s="269" t="s">
        <v>221</v>
      </c>
      <c r="D177" s="270">
        <v>45260</v>
      </c>
      <c r="E177" s="269">
        <v>672.4</v>
      </c>
      <c r="F177" s="269">
        <v>675.05000000000007</v>
      </c>
      <c r="G177" s="271">
        <v>665.60000000000014</v>
      </c>
      <c r="H177" s="271">
        <v>658.80000000000007</v>
      </c>
      <c r="I177" s="271">
        <v>649.35000000000014</v>
      </c>
      <c r="J177" s="271">
        <v>681.85000000000014</v>
      </c>
      <c r="K177" s="271">
        <v>691.30000000000018</v>
      </c>
      <c r="L177" s="271">
        <v>698.10000000000014</v>
      </c>
      <c r="M177" s="272">
        <v>684.5</v>
      </c>
      <c r="N177" s="272">
        <v>668.25</v>
      </c>
      <c r="O177" s="272">
        <v>8148000</v>
      </c>
      <c r="P177" s="273">
        <v>-1.8406037180195104E-4</v>
      </c>
    </row>
    <row r="178" spans="1:16" ht="12.75" customHeight="1">
      <c r="A178" s="264">
        <v>168</v>
      </c>
      <c r="B178" s="277" t="s">
        <v>43</v>
      </c>
      <c r="C178" s="276" t="s">
        <v>222</v>
      </c>
      <c r="D178" s="270">
        <v>45260</v>
      </c>
      <c r="E178" s="269">
        <v>735.2</v>
      </c>
      <c r="F178" s="269">
        <v>731.58333333333337</v>
      </c>
      <c r="G178" s="271">
        <v>724.16666666666674</v>
      </c>
      <c r="H178" s="271">
        <v>713.13333333333333</v>
      </c>
      <c r="I178" s="271">
        <v>705.7166666666667</v>
      </c>
      <c r="J178" s="271">
        <v>742.61666666666679</v>
      </c>
      <c r="K178" s="271">
        <v>750.03333333333353</v>
      </c>
      <c r="L178" s="271">
        <v>761.06666666666683</v>
      </c>
      <c r="M178" s="272">
        <v>739</v>
      </c>
      <c r="N178" s="272">
        <v>720.55</v>
      </c>
      <c r="O178" s="272">
        <v>3700000</v>
      </c>
      <c r="P178" s="273">
        <v>-1.9347998939835676E-2</v>
      </c>
    </row>
    <row r="179" spans="1:16" ht="12.75" customHeight="1">
      <c r="A179" s="264">
        <v>169</v>
      </c>
      <c r="B179" s="277" t="s">
        <v>39</v>
      </c>
      <c r="C179" s="269" t="s">
        <v>223</v>
      </c>
      <c r="D179" s="270">
        <v>45260</v>
      </c>
      <c r="E179" s="269">
        <v>960.85</v>
      </c>
      <c r="F179" s="269">
        <v>957.13333333333333</v>
      </c>
      <c r="G179" s="271">
        <v>950.16666666666663</v>
      </c>
      <c r="H179" s="271">
        <v>939.48333333333335</v>
      </c>
      <c r="I179" s="271">
        <v>932.51666666666665</v>
      </c>
      <c r="J179" s="271">
        <v>967.81666666666661</v>
      </c>
      <c r="K179" s="271">
        <v>974.7833333333333</v>
      </c>
      <c r="L179" s="271">
        <v>985.46666666666658</v>
      </c>
      <c r="M179" s="272">
        <v>964.1</v>
      </c>
      <c r="N179" s="272">
        <v>946.45</v>
      </c>
      <c r="O179" s="272">
        <v>13314950</v>
      </c>
      <c r="P179" s="273">
        <v>-1.3407775694840656E-2</v>
      </c>
    </row>
    <row r="180" spans="1:16" ht="12.75" customHeight="1">
      <c r="A180" s="264">
        <v>170</v>
      </c>
      <c r="B180" s="277" t="s">
        <v>79</v>
      </c>
      <c r="C180" s="275" t="s">
        <v>224</v>
      </c>
      <c r="D180" s="270">
        <v>45260</v>
      </c>
      <c r="E180" s="269">
        <v>1705.1</v>
      </c>
      <c r="F180" s="269">
        <v>1709.0999999999997</v>
      </c>
      <c r="G180" s="271">
        <v>1696.5999999999995</v>
      </c>
      <c r="H180" s="271">
        <v>1688.0999999999997</v>
      </c>
      <c r="I180" s="271">
        <v>1675.5999999999995</v>
      </c>
      <c r="J180" s="271">
        <v>1717.5999999999995</v>
      </c>
      <c r="K180" s="271">
        <v>1730.1</v>
      </c>
      <c r="L180" s="271">
        <v>1738.5999999999995</v>
      </c>
      <c r="M180" s="272">
        <v>1721.6</v>
      </c>
      <c r="N180" s="272">
        <v>1700.6</v>
      </c>
      <c r="O180" s="272">
        <v>6934500</v>
      </c>
      <c r="P180" s="273">
        <v>-2.8441330998248686E-2</v>
      </c>
    </row>
    <row r="181" spans="1:16" ht="12.75" customHeight="1">
      <c r="A181" s="264">
        <v>171</v>
      </c>
      <c r="B181" s="277" t="s">
        <v>59</v>
      </c>
      <c r="C181" s="269" t="s">
        <v>225</v>
      </c>
      <c r="D181" s="270">
        <v>45260</v>
      </c>
      <c r="E181" s="269">
        <v>935.45</v>
      </c>
      <c r="F181" s="269">
        <v>932.33333333333337</v>
      </c>
      <c r="G181" s="271">
        <v>926.76666666666677</v>
      </c>
      <c r="H181" s="271">
        <v>918.08333333333337</v>
      </c>
      <c r="I181" s="271">
        <v>912.51666666666677</v>
      </c>
      <c r="J181" s="271">
        <v>941.01666666666677</v>
      </c>
      <c r="K181" s="271">
        <v>946.58333333333337</v>
      </c>
      <c r="L181" s="271">
        <v>955.26666666666677</v>
      </c>
      <c r="M181" s="272">
        <v>937.9</v>
      </c>
      <c r="N181" s="272">
        <v>923.65</v>
      </c>
      <c r="O181" s="272">
        <v>10334700</v>
      </c>
      <c r="P181" s="273">
        <v>2.3987872302479046E-2</v>
      </c>
    </row>
    <row r="182" spans="1:16" ht="12.75" customHeight="1">
      <c r="A182" s="264">
        <v>172</v>
      </c>
      <c r="B182" s="277" t="s">
        <v>56</v>
      </c>
      <c r="C182" s="269" t="s">
        <v>226</v>
      </c>
      <c r="D182" s="270">
        <v>45260</v>
      </c>
      <c r="E182" s="269">
        <v>683.5</v>
      </c>
      <c r="F182" s="269">
        <v>683.7833333333333</v>
      </c>
      <c r="G182" s="271">
        <v>679.71666666666658</v>
      </c>
      <c r="H182" s="271">
        <v>675.93333333333328</v>
      </c>
      <c r="I182" s="271">
        <v>671.86666666666656</v>
      </c>
      <c r="J182" s="271">
        <v>687.56666666666661</v>
      </c>
      <c r="K182" s="271">
        <v>691.63333333333321</v>
      </c>
      <c r="L182" s="271">
        <v>695.41666666666663</v>
      </c>
      <c r="M182" s="272">
        <v>687.85</v>
      </c>
      <c r="N182" s="272">
        <v>680</v>
      </c>
      <c r="O182" s="272">
        <v>70075800</v>
      </c>
      <c r="P182" s="273">
        <v>-8.028401984911445E-3</v>
      </c>
    </row>
    <row r="183" spans="1:16" ht="12.75" customHeight="1">
      <c r="A183" s="264">
        <v>173</v>
      </c>
      <c r="B183" s="277" t="s">
        <v>190</v>
      </c>
      <c r="C183" s="269" t="s">
        <v>227</v>
      </c>
      <c r="D183" s="270">
        <v>45260</v>
      </c>
      <c r="E183" s="269">
        <v>263.35000000000002</v>
      </c>
      <c r="F183" s="269">
        <v>263.73333333333335</v>
      </c>
      <c r="G183" s="271">
        <v>261.81666666666672</v>
      </c>
      <c r="H183" s="271">
        <v>260.28333333333336</v>
      </c>
      <c r="I183" s="271">
        <v>258.36666666666673</v>
      </c>
      <c r="J183" s="271">
        <v>265.26666666666671</v>
      </c>
      <c r="K183" s="271">
        <v>267.18333333333334</v>
      </c>
      <c r="L183" s="271">
        <v>268.7166666666667</v>
      </c>
      <c r="M183" s="272">
        <v>265.64999999999998</v>
      </c>
      <c r="N183" s="272">
        <v>262.2</v>
      </c>
      <c r="O183" s="272">
        <v>93595500</v>
      </c>
      <c r="P183" s="273">
        <v>2.7480474399768588E-3</v>
      </c>
    </row>
    <row r="184" spans="1:16" ht="12.75" customHeight="1">
      <c r="A184" s="264">
        <v>174</v>
      </c>
      <c r="B184" s="277" t="s">
        <v>132</v>
      </c>
      <c r="C184" s="269" t="s">
        <v>228</v>
      </c>
      <c r="D184" s="270">
        <v>45260</v>
      </c>
      <c r="E184" s="269">
        <v>125.5</v>
      </c>
      <c r="F184" s="269">
        <v>125.18333333333334</v>
      </c>
      <c r="G184" s="271">
        <v>124.61666666666667</v>
      </c>
      <c r="H184" s="271">
        <v>123.73333333333333</v>
      </c>
      <c r="I184" s="271">
        <v>123.16666666666667</v>
      </c>
      <c r="J184" s="271">
        <v>126.06666666666668</v>
      </c>
      <c r="K184" s="271">
        <v>126.63333333333334</v>
      </c>
      <c r="L184" s="271">
        <v>127.51666666666668</v>
      </c>
      <c r="M184" s="272">
        <v>125.75</v>
      </c>
      <c r="N184" s="272">
        <v>124.3</v>
      </c>
      <c r="O184" s="272">
        <v>198924000</v>
      </c>
      <c r="P184" s="273">
        <v>-7.4643249176728869E-3</v>
      </c>
    </row>
    <row r="185" spans="1:16" ht="12.75" customHeight="1">
      <c r="A185" s="264">
        <v>175</v>
      </c>
      <c r="B185" s="277" t="s">
        <v>87</v>
      </c>
      <c r="C185" s="269" t="s">
        <v>229</v>
      </c>
      <c r="D185" s="270">
        <v>45260</v>
      </c>
      <c r="E185" s="269">
        <v>3510.55</v>
      </c>
      <c r="F185" s="269">
        <v>3510.4</v>
      </c>
      <c r="G185" s="271">
        <v>3495.65</v>
      </c>
      <c r="H185" s="271">
        <v>3480.75</v>
      </c>
      <c r="I185" s="271">
        <v>3466</v>
      </c>
      <c r="J185" s="271">
        <v>3525.3</v>
      </c>
      <c r="K185" s="271">
        <v>3540.05</v>
      </c>
      <c r="L185" s="271">
        <v>3554.9500000000003</v>
      </c>
      <c r="M185" s="272">
        <v>3525.15</v>
      </c>
      <c r="N185" s="272">
        <v>3495.5</v>
      </c>
      <c r="O185" s="272">
        <v>12740000</v>
      </c>
      <c r="P185" s="273">
        <v>-2.3707398626889396E-3</v>
      </c>
    </row>
    <row r="186" spans="1:16" ht="12.75" customHeight="1">
      <c r="A186" s="264">
        <v>176</v>
      </c>
      <c r="B186" s="277" t="s">
        <v>87</v>
      </c>
      <c r="C186" s="269" t="s">
        <v>230</v>
      </c>
      <c r="D186" s="270">
        <v>45260</v>
      </c>
      <c r="E186" s="269">
        <v>1206.2</v>
      </c>
      <c r="F186" s="269">
        <v>1207.45</v>
      </c>
      <c r="G186" s="271">
        <v>1200</v>
      </c>
      <c r="H186" s="271">
        <v>1193.8</v>
      </c>
      <c r="I186" s="271">
        <v>1186.3499999999999</v>
      </c>
      <c r="J186" s="271">
        <v>1213.6500000000001</v>
      </c>
      <c r="K186" s="271">
        <v>1221.1000000000004</v>
      </c>
      <c r="L186" s="271">
        <v>1227.3000000000002</v>
      </c>
      <c r="M186" s="272">
        <v>1214.9000000000001</v>
      </c>
      <c r="N186" s="272">
        <v>1201.25</v>
      </c>
      <c r="O186" s="272">
        <v>15208200</v>
      </c>
      <c r="P186" s="273">
        <v>-1.9268717353453278E-2</v>
      </c>
    </row>
    <row r="187" spans="1:16" ht="12.75" customHeight="1">
      <c r="A187" s="264">
        <v>177</v>
      </c>
      <c r="B187" s="277" t="s">
        <v>59</v>
      </c>
      <c r="C187" s="269" t="s">
        <v>231</v>
      </c>
      <c r="D187" s="270">
        <v>45260</v>
      </c>
      <c r="E187" s="269">
        <v>3349.65</v>
      </c>
      <c r="F187" s="269">
        <v>3353.25</v>
      </c>
      <c r="G187" s="271">
        <v>3335.1</v>
      </c>
      <c r="H187" s="271">
        <v>3320.5499999999997</v>
      </c>
      <c r="I187" s="271">
        <v>3302.3999999999996</v>
      </c>
      <c r="J187" s="271">
        <v>3367.8</v>
      </c>
      <c r="K187" s="271">
        <v>3385.95</v>
      </c>
      <c r="L187" s="271">
        <v>3400.5000000000005</v>
      </c>
      <c r="M187" s="272">
        <v>3371.4</v>
      </c>
      <c r="N187" s="272">
        <v>3338.7</v>
      </c>
      <c r="O187" s="272">
        <v>5712325</v>
      </c>
      <c r="P187" s="273">
        <v>-9.9012904176307964E-3</v>
      </c>
    </row>
    <row r="188" spans="1:16" ht="12.75" customHeight="1">
      <c r="A188" s="264">
        <v>178</v>
      </c>
      <c r="B188" s="277" t="s">
        <v>43</v>
      </c>
      <c r="C188" s="269" t="s">
        <v>232</v>
      </c>
      <c r="D188" s="270">
        <v>45260</v>
      </c>
      <c r="E188" s="269">
        <v>2086.8000000000002</v>
      </c>
      <c r="F188" s="269">
        <v>2074.0666666666671</v>
      </c>
      <c r="G188" s="271">
        <v>2055.1333333333341</v>
      </c>
      <c r="H188" s="271">
        <v>2023.4666666666672</v>
      </c>
      <c r="I188" s="271">
        <v>2004.5333333333342</v>
      </c>
      <c r="J188" s="271">
        <v>2105.733333333334</v>
      </c>
      <c r="K188" s="271">
        <v>2124.6666666666674</v>
      </c>
      <c r="L188" s="271">
        <v>2156.3333333333339</v>
      </c>
      <c r="M188" s="272">
        <v>2093</v>
      </c>
      <c r="N188" s="272">
        <v>2042.4</v>
      </c>
      <c r="O188" s="272">
        <v>1720000</v>
      </c>
      <c r="P188" s="273">
        <v>-1.7984584641735656E-2</v>
      </c>
    </row>
    <row r="189" spans="1:16" ht="12.75" customHeight="1">
      <c r="A189" s="264">
        <v>179</v>
      </c>
      <c r="B189" s="277" t="s">
        <v>45</v>
      </c>
      <c r="C189" s="269" t="s">
        <v>233</v>
      </c>
      <c r="D189" s="270">
        <v>45260</v>
      </c>
      <c r="E189" s="269">
        <v>2588.25</v>
      </c>
      <c r="F189" s="269">
        <v>2586.1166666666668</v>
      </c>
      <c r="G189" s="271">
        <v>2555.8833333333337</v>
      </c>
      <c r="H189" s="271">
        <v>2523.5166666666669</v>
      </c>
      <c r="I189" s="271">
        <v>2493.2833333333338</v>
      </c>
      <c r="J189" s="271">
        <v>2618.4833333333336</v>
      </c>
      <c r="K189" s="271">
        <v>2648.7166666666672</v>
      </c>
      <c r="L189" s="271">
        <v>2681.0833333333335</v>
      </c>
      <c r="M189" s="272">
        <v>2616.35</v>
      </c>
      <c r="N189" s="272">
        <v>2553.75</v>
      </c>
      <c r="O189" s="272">
        <v>3668800</v>
      </c>
      <c r="P189" s="273">
        <v>4.0499149177538288E-2</v>
      </c>
    </row>
    <row r="190" spans="1:16" ht="12.75" customHeight="1">
      <c r="A190" s="264">
        <v>180</v>
      </c>
      <c r="B190" s="277" t="s">
        <v>56</v>
      </c>
      <c r="C190" s="269" t="s">
        <v>234</v>
      </c>
      <c r="D190" s="270">
        <v>45260</v>
      </c>
      <c r="E190" s="269">
        <v>1746.8</v>
      </c>
      <c r="F190" s="269">
        <v>1727.1499999999999</v>
      </c>
      <c r="G190" s="271">
        <v>1701.6499999999996</v>
      </c>
      <c r="H190" s="271">
        <v>1656.4999999999998</v>
      </c>
      <c r="I190" s="271">
        <v>1630.9999999999995</v>
      </c>
      <c r="J190" s="271">
        <v>1772.2999999999997</v>
      </c>
      <c r="K190" s="271">
        <v>1797.8000000000002</v>
      </c>
      <c r="L190" s="271">
        <v>1842.9499999999998</v>
      </c>
      <c r="M190" s="272">
        <v>1752.65</v>
      </c>
      <c r="N190" s="272">
        <v>1682</v>
      </c>
      <c r="O190" s="272">
        <v>7301350</v>
      </c>
      <c r="P190" s="273">
        <v>5.7645508010545528E-2</v>
      </c>
    </row>
    <row r="191" spans="1:16" ht="12.75" customHeight="1">
      <c r="A191" s="264">
        <v>181</v>
      </c>
      <c r="B191" s="277" t="s">
        <v>59</v>
      </c>
      <c r="C191" s="269" t="s">
        <v>235</v>
      </c>
      <c r="D191" s="270">
        <v>45260</v>
      </c>
      <c r="E191" s="269">
        <v>1585.4</v>
      </c>
      <c r="F191" s="269">
        <v>1580.3999999999999</v>
      </c>
      <c r="G191" s="271">
        <v>1570.7999999999997</v>
      </c>
      <c r="H191" s="271">
        <v>1556.1999999999998</v>
      </c>
      <c r="I191" s="271">
        <v>1546.5999999999997</v>
      </c>
      <c r="J191" s="271">
        <v>1594.9999999999998</v>
      </c>
      <c r="K191" s="271">
        <v>1604.5999999999997</v>
      </c>
      <c r="L191" s="271">
        <v>1619.1999999999998</v>
      </c>
      <c r="M191" s="272">
        <v>1590</v>
      </c>
      <c r="N191" s="272">
        <v>1565.8</v>
      </c>
      <c r="O191" s="272">
        <v>3126800</v>
      </c>
      <c r="P191" s="273">
        <v>-6.9867886178861787E-3</v>
      </c>
    </row>
    <row r="192" spans="1:16" ht="12.75" customHeight="1">
      <c r="A192" s="264">
        <v>182</v>
      </c>
      <c r="B192" s="277" t="s">
        <v>49</v>
      </c>
      <c r="C192" s="269" t="s">
        <v>236</v>
      </c>
      <c r="D192" s="270">
        <v>45260</v>
      </c>
      <c r="E192" s="269">
        <v>8820.4</v>
      </c>
      <c r="F192" s="269">
        <v>8799.4</v>
      </c>
      <c r="G192" s="271">
        <v>8726.6999999999989</v>
      </c>
      <c r="H192" s="271">
        <v>8633</v>
      </c>
      <c r="I192" s="271">
        <v>8560.2999999999993</v>
      </c>
      <c r="J192" s="271">
        <v>8893.0999999999985</v>
      </c>
      <c r="K192" s="271">
        <v>8965.7999999999993</v>
      </c>
      <c r="L192" s="271">
        <v>9059.4999999999982</v>
      </c>
      <c r="M192" s="272">
        <v>8872.1</v>
      </c>
      <c r="N192" s="272">
        <v>8705.7000000000007</v>
      </c>
      <c r="O192" s="272">
        <v>1235900</v>
      </c>
      <c r="P192" s="273">
        <v>1.9719471947194721E-2</v>
      </c>
    </row>
    <row r="193" spans="1:16" ht="12.75" customHeight="1">
      <c r="A193" s="264">
        <v>183</v>
      </c>
      <c r="B193" s="277" t="s">
        <v>39</v>
      </c>
      <c r="C193" s="269" t="s">
        <v>237</v>
      </c>
      <c r="D193" s="270">
        <v>45260</v>
      </c>
      <c r="E193" s="269">
        <v>563.95000000000005</v>
      </c>
      <c r="F193" s="269">
        <v>564.04999999999995</v>
      </c>
      <c r="G193" s="271">
        <v>560.44999999999993</v>
      </c>
      <c r="H193" s="271">
        <v>556.94999999999993</v>
      </c>
      <c r="I193" s="271">
        <v>553.34999999999991</v>
      </c>
      <c r="J193" s="271">
        <v>567.54999999999995</v>
      </c>
      <c r="K193" s="271">
        <v>571.14999999999986</v>
      </c>
      <c r="L193" s="271">
        <v>574.65</v>
      </c>
      <c r="M193" s="272">
        <v>567.65</v>
      </c>
      <c r="N193" s="272">
        <v>560.54999999999995</v>
      </c>
      <c r="O193" s="272">
        <v>31864300</v>
      </c>
      <c r="P193" s="273">
        <v>7.7576351461701779E-4</v>
      </c>
    </row>
    <row r="194" spans="1:16" ht="12.75" customHeight="1">
      <c r="A194" s="264">
        <v>184</v>
      </c>
      <c r="B194" s="277" t="s">
        <v>132</v>
      </c>
      <c r="C194" s="269" t="s">
        <v>238</v>
      </c>
      <c r="D194" s="270">
        <v>45260</v>
      </c>
      <c r="E194" s="269">
        <v>240.1</v>
      </c>
      <c r="F194" s="269">
        <v>241.11666666666667</v>
      </c>
      <c r="G194" s="271">
        <v>237.33333333333334</v>
      </c>
      <c r="H194" s="271">
        <v>234.56666666666666</v>
      </c>
      <c r="I194" s="271">
        <v>230.78333333333333</v>
      </c>
      <c r="J194" s="271">
        <v>243.88333333333335</v>
      </c>
      <c r="K194" s="271">
        <v>247.66666666666666</v>
      </c>
      <c r="L194" s="271">
        <v>250.43333333333337</v>
      </c>
      <c r="M194" s="272">
        <v>244.9</v>
      </c>
      <c r="N194" s="272">
        <v>238.35</v>
      </c>
      <c r="O194" s="272">
        <v>85131900</v>
      </c>
      <c r="P194" s="273">
        <v>1.9079939668174964E-2</v>
      </c>
    </row>
    <row r="195" spans="1:16" ht="12.75" customHeight="1">
      <c r="A195" s="264">
        <v>185</v>
      </c>
      <c r="B195" s="277" t="s">
        <v>41</v>
      </c>
      <c r="C195" s="269" t="s">
        <v>239</v>
      </c>
      <c r="D195" s="270">
        <v>45260</v>
      </c>
      <c r="E195" s="269">
        <v>827.15</v>
      </c>
      <c r="F195" s="269">
        <v>827.23333333333323</v>
      </c>
      <c r="G195" s="271">
        <v>818.96666666666647</v>
      </c>
      <c r="H195" s="271">
        <v>810.78333333333319</v>
      </c>
      <c r="I195" s="271">
        <v>802.51666666666642</v>
      </c>
      <c r="J195" s="271">
        <v>835.41666666666652</v>
      </c>
      <c r="K195" s="271">
        <v>843.68333333333317</v>
      </c>
      <c r="L195" s="271">
        <v>851.86666666666656</v>
      </c>
      <c r="M195" s="272">
        <v>835.5</v>
      </c>
      <c r="N195" s="272">
        <v>819.05</v>
      </c>
      <c r="O195" s="272">
        <v>7450200</v>
      </c>
      <c r="P195" s="273">
        <v>3.7995149555375908E-3</v>
      </c>
    </row>
    <row r="196" spans="1:16" ht="12.75" customHeight="1">
      <c r="A196" s="264">
        <v>186</v>
      </c>
      <c r="B196" s="277" t="s">
        <v>87</v>
      </c>
      <c r="C196" s="269" t="s">
        <v>240</v>
      </c>
      <c r="D196" s="270">
        <v>45260</v>
      </c>
      <c r="E196" s="269">
        <v>396.85</v>
      </c>
      <c r="F196" s="269">
        <v>397.34999999999997</v>
      </c>
      <c r="G196" s="271">
        <v>395.44999999999993</v>
      </c>
      <c r="H196" s="271">
        <v>394.04999999999995</v>
      </c>
      <c r="I196" s="271">
        <v>392.14999999999992</v>
      </c>
      <c r="J196" s="271">
        <v>398.74999999999994</v>
      </c>
      <c r="K196" s="271">
        <v>400.64999999999992</v>
      </c>
      <c r="L196" s="271">
        <v>402.04999999999995</v>
      </c>
      <c r="M196" s="272">
        <v>399.25</v>
      </c>
      <c r="N196" s="272">
        <v>395.95</v>
      </c>
      <c r="O196" s="272">
        <v>43932000</v>
      </c>
      <c r="P196" s="273">
        <v>6.0110603510459245E-3</v>
      </c>
    </row>
    <row r="197" spans="1:16" ht="12.75" customHeight="1">
      <c r="A197" s="264">
        <v>187</v>
      </c>
      <c r="B197" s="277" t="s">
        <v>205</v>
      </c>
      <c r="C197" s="269" t="s">
        <v>241</v>
      </c>
      <c r="D197" s="270">
        <v>45260</v>
      </c>
      <c r="E197" s="269">
        <v>248.25</v>
      </c>
      <c r="F197" s="269">
        <v>248.63333333333333</v>
      </c>
      <c r="G197" s="271">
        <v>244.76666666666665</v>
      </c>
      <c r="H197" s="271">
        <v>241.28333333333333</v>
      </c>
      <c r="I197" s="271">
        <v>237.41666666666666</v>
      </c>
      <c r="J197" s="271">
        <v>252.11666666666665</v>
      </c>
      <c r="K197" s="271">
        <v>255.98333333333332</v>
      </c>
      <c r="L197" s="271">
        <v>259.46666666666664</v>
      </c>
      <c r="M197" s="272">
        <v>252.5</v>
      </c>
      <c r="N197" s="272">
        <v>245.15</v>
      </c>
      <c r="O197" s="272">
        <v>102084000</v>
      </c>
      <c r="P197" s="273">
        <v>-8.5659343861080352E-3</v>
      </c>
    </row>
    <row r="198" spans="1:16" ht="12.75" customHeight="1">
      <c r="A198" s="264">
        <v>188</v>
      </c>
      <c r="B198" s="277" t="s">
        <v>43</v>
      </c>
      <c r="C198" s="269" t="s">
        <v>242</v>
      </c>
      <c r="D198" s="270">
        <v>45260</v>
      </c>
      <c r="E198" s="269">
        <v>639.20000000000005</v>
      </c>
      <c r="F198" s="269">
        <v>638.06666666666672</v>
      </c>
      <c r="G198" s="271">
        <v>634.63333333333344</v>
      </c>
      <c r="H198" s="271">
        <v>630.06666666666672</v>
      </c>
      <c r="I198" s="271">
        <v>626.63333333333344</v>
      </c>
      <c r="J198" s="271">
        <v>642.63333333333344</v>
      </c>
      <c r="K198" s="271">
        <v>646.06666666666661</v>
      </c>
      <c r="L198" s="271">
        <v>650.63333333333344</v>
      </c>
      <c r="M198" s="272">
        <v>641.5</v>
      </c>
      <c r="N198" s="272">
        <v>633.5</v>
      </c>
      <c r="O198" s="272">
        <v>5766300</v>
      </c>
      <c r="P198" s="273">
        <v>-2.2727272727272728E-2</v>
      </c>
    </row>
    <row r="199" spans="1:16" ht="12.75" customHeight="1">
      <c r="A199" s="258"/>
      <c r="B199" s="265"/>
      <c r="C199" s="258"/>
      <c r="D199" s="259"/>
      <c r="E199" s="260"/>
      <c r="F199" s="260"/>
      <c r="G199" s="261"/>
      <c r="H199" s="261"/>
      <c r="I199" s="261"/>
      <c r="J199" s="261"/>
      <c r="K199" s="261"/>
      <c r="L199" s="261"/>
      <c r="M199" s="258"/>
      <c r="N199" s="258"/>
      <c r="O199" s="262"/>
      <c r="P199" s="263"/>
    </row>
    <row r="200" spans="1:16" ht="12.75" customHeight="1">
      <c r="A200" s="258"/>
      <c r="B200" s="26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8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8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6" t="s">
        <v>16</v>
      </c>
      <c r="B8" s="398"/>
      <c r="C8" s="401" t="s">
        <v>20</v>
      </c>
      <c r="D8" s="401" t="s">
        <v>21</v>
      </c>
      <c r="E8" s="393" t="s">
        <v>22</v>
      </c>
      <c r="F8" s="394"/>
      <c r="G8" s="395"/>
      <c r="H8" s="393" t="s">
        <v>23</v>
      </c>
      <c r="I8" s="394"/>
      <c r="J8" s="395"/>
      <c r="K8" s="26"/>
      <c r="L8" s="48"/>
      <c r="M8" s="48"/>
      <c r="N8" s="1"/>
      <c r="O8" s="1"/>
    </row>
    <row r="9" spans="1:15" ht="36" customHeight="1">
      <c r="A9" s="397"/>
      <c r="B9" s="400"/>
      <c r="C9" s="400"/>
      <c r="D9" s="4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19731.8</v>
      </c>
      <c r="D10" s="34">
        <v>19735.083333333332</v>
      </c>
      <c r="E10" s="34">
        <v>19664.166666666664</v>
      </c>
      <c r="F10" s="34">
        <v>19596.533333333333</v>
      </c>
      <c r="G10" s="34">
        <v>19525.616666666665</v>
      </c>
      <c r="H10" s="34">
        <v>19802.716666666664</v>
      </c>
      <c r="I10" s="34">
        <v>19873.633333333328</v>
      </c>
      <c r="J10" s="34">
        <v>19941.266666666663</v>
      </c>
      <c r="K10" s="34">
        <v>19806</v>
      </c>
      <c r="L10" s="34">
        <v>19667.45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43583.95</v>
      </c>
      <c r="D11" s="34">
        <v>43656.883333333331</v>
      </c>
      <c r="E11" s="34">
        <v>43440.916666666664</v>
      </c>
      <c r="F11" s="34">
        <v>43297.883333333331</v>
      </c>
      <c r="G11" s="34">
        <v>43081.916666666664</v>
      </c>
      <c r="H11" s="34">
        <v>43799.916666666664</v>
      </c>
      <c r="I11" s="34">
        <v>44015.883333333339</v>
      </c>
      <c r="J11" s="34">
        <v>44158.916666666664</v>
      </c>
      <c r="K11" s="34">
        <v>43872.85</v>
      </c>
      <c r="L11" s="34">
        <v>43513.85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4148.8999999999996</v>
      </c>
      <c r="D12" s="36">
        <v>4144.0666666666666</v>
      </c>
      <c r="E12" s="36">
        <v>4129.7833333333328</v>
      </c>
      <c r="F12" s="36">
        <v>4110.6666666666661</v>
      </c>
      <c r="G12" s="36">
        <v>4096.3833333333323</v>
      </c>
      <c r="H12" s="36">
        <v>4163.1833333333334</v>
      </c>
      <c r="I12" s="36">
        <v>4177.4666666666681</v>
      </c>
      <c r="J12" s="36">
        <v>4196.5833333333339</v>
      </c>
      <c r="K12" s="36">
        <v>4158.3500000000004</v>
      </c>
      <c r="L12" s="36">
        <v>4124.95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6429.6</v>
      </c>
      <c r="D13" s="36">
        <v>6426.666666666667</v>
      </c>
      <c r="E13" s="36">
        <v>6407.3833333333341</v>
      </c>
      <c r="F13" s="36">
        <v>6385.166666666667</v>
      </c>
      <c r="G13" s="36">
        <v>6365.8833333333341</v>
      </c>
      <c r="H13" s="36">
        <v>6448.8833333333341</v>
      </c>
      <c r="I13" s="36">
        <v>6468.166666666667</v>
      </c>
      <c r="J13" s="36">
        <v>6490.3833333333341</v>
      </c>
      <c r="K13" s="36">
        <v>6445.95</v>
      </c>
      <c r="L13" s="36">
        <v>6404.45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32191.3</v>
      </c>
      <c r="D14" s="36">
        <v>32243.933333333331</v>
      </c>
      <c r="E14" s="36">
        <v>32082.016666666663</v>
      </c>
      <c r="F14" s="36">
        <v>31972.733333333334</v>
      </c>
      <c r="G14" s="36">
        <v>31810.816666666666</v>
      </c>
      <c r="H14" s="36">
        <v>32353.21666666666</v>
      </c>
      <c r="I14" s="36">
        <v>32515.133333333324</v>
      </c>
      <c r="J14" s="36">
        <v>32624.416666666657</v>
      </c>
      <c r="K14" s="36">
        <v>32405.85</v>
      </c>
      <c r="L14" s="36">
        <v>32134.65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6483.3</v>
      </c>
      <c r="D15" s="36">
        <v>6481.333333333333</v>
      </c>
      <c r="E15" s="36">
        <v>6458.3166666666657</v>
      </c>
      <c r="F15" s="36">
        <v>6433.333333333333</v>
      </c>
      <c r="G15" s="36">
        <v>6410.3166666666657</v>
      </c>
      <c r="H15" s="36">
        <v>6506.3166666666657</v>
      </c>
      <c r="I15" s="36">
        <v>6529.3333333333339</v>
      </c>
      <c r="J15" s="36">
        <v>6554.3166666666657</v>
      </c>
      <c r="K15" s="36">
        <v>6504.35</v>
      </c>
      <c r="L15" s="36">
        <v>6456.35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11905.45</v>
      </c>
      <c r="D16" s="36">
        <v>11897.300000000001</v>
      </c>
      <c r="E16" s="36">
        <v>11856.050000000003</v>
      </c>
      <c r="F16" s="36">
        <v>11806.650000000001</v>
      </c>
      <c r="G16" s="36">
        <v>11765.400000000003</v>
      </c>
      <c r="H16" s="36">
        <v>11946.700000000003</v>
      </c>
      <c r="I16" s="36">
        <v>11987.949999999999</v>
      </c>
      <c r="J16" s="36">
        <v>12037.350000000002</v>
      </c>
      <c r="K16" s="36">
        <v>11938.55</v>
      </c>
      <c r="L16" s="36">
        <v>11847.9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4285.05</v>
      </c>
      <c r="D17" s="36">
        <v>4266.2666666666664</v>
      </c>
      <c r="E17" s="36">
        <v>4234.5333333333328</v>
      </c>
      <c r="F17" s="36">
        <v>4184.0166666666664</v>
      </c>
      <c r="G17" s="36">
        <v>4152.2833333333328</v>
      </c>
      <c r="H17" s="36">
        <v>4316.7833333333328</v>
      </c>
      <c r="I17" s="36">
        <v>4348.5166666666664</v>
      </c>
      <c r="J17" s="36">
        <v>4399.0333333333328</v>
      </c>
      <c r="K17" s="31">
        <v>4298</v>
      </c>
      <c r="L17" s="31">
        <v>4215.75</v>
      </c>
      <c r="M17" s="31">
        <v>1.2148099999999999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23625.5</v>
      </c>
      <c r="D18" s="36">
        <v>23524.833333333332</v>
      </c>
      <c r="E18" s="36">
        <v>23350.666666666664</v>
      </c>
      <c r="F18" s="36">
        <v>23075.833333333332</v>
      </c>
      <c r="G18" s="36">
        <v>22901.666666666664</v>
      </c>
      <c r="H18" s="36">
        <v>23799.666666666664</v>
      </c>
      <c r="I18" s="36">
        <v>23973.833333333328</v>
      </c>
      <c r="J18" s="36">
        <v>24248.666666666664</v>
      </c>
      <c r="K18" s="31">
        <v>23699</v>
      </c>
      <c r="L18" s="31">
        <v>23250</v>
      </c>
      <c r="M18" s="31">
        <v>0.25702000000000003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170.95</v>
      </c>
      <c r="D19" s="36">
        <v>171.51666666666665</v>
      </c>
      <c r="E19" s="36">
        <v>168.0333333333333</v>
      </c>
      <c r="F19" s="36">
        <v>165.11666666666665</v>
      </c>
      <c r="G19" s="36">
        <v>161.6333333333333</v>
      </c>
      <c r="H19" s="36">
        <v>174.43333333333331</v>
      </c>
      <c r="I19" s="36">
        <v>177.91666666666666</v>
      </c>
      <c r="J19" s="36">
        <v>180.83333333333331</v>
      </c>
      <c r="K19" s="31">
        <v>175</v>
      </c>
      <c r="L19" s="31">
        <v>168.6</v>
      </c>
      <c r="M19" s="31">
        <v>104.25224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215.65</v>
      </c>
      <c r="D20" s="36">
        <v>215.43333333333331</v>
      </c>
      <c r="E20" s="36">
        <v>214.51666666666662</v>
      </c>
      <c r="F20" s="36">
        <v>213.38333333333333</v>
      </c>
      <c r="G20" s="36">
        <v>212.46666666666664</v>
      </c>
      <c r="H20" s="36">
        <v>216.56666666666661</v>
      </c>
      <c r="I20" s="36">
        <v>217.48333333333329</v>
      </c>
      <c r="J20" s="36">
        <v>218.61666666666659</v>
      </c>
      <c r="K20" s="31">
        <v>216.35</v>
      </c>
      <c r="L20" s="31">
        <v>214.3</v>
      </c>
      <c r="M20" s="31">
        <v>9.3297600000000003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1848.25</v>
      </c>
      <c r="D21" s="36">
        <v>1855.1666666666667</v>
      </c>
      <c r="E21" s="36">
        <v>1836.0333333333335</v>
      </c>
      <c r="F21" s="36">
        <v>1823.8166666666668</v>
      </c>
      <c r="G21" s="36">
        <v>1804.6833333333336</v>
      </c>
      <c r="H21" s="36">
        <v>1867.3833333333334</v>
      </c>
      <c r="I21" s="36">
        <v>1886.5166666666667</v>
      </c>
      <c r="J21" s="36">
        <v>1898.7333333333333</v>
      </c>
      <c r="K21" s="31">
        <v>1874.3</v>
      </c>
      <c r="L21" s="31">
        <v>1842.95</v>
      </c>
      <c r="M21" s="31">
        <v>2.5728499999999999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2208.8000000000002</v>
      </c>
      <c r="D22" s="36">
        <v>2215.9166666666665</v>
      </c>
      <c r="E22" s="36">
        <v>2193.8833333333332</v>
      </c>
      <c r="F22" s="36">
        <v>2178.9666666666667</v>
      </c>
      <c r="G22" s="36">
        <v>2156.9333333333334</v>
      </c>
      <c r="H22" s="36">
        <v>2230.833333333333</v>
      </c>
      <c r="I22" s="36">
        <v>2252.8666666666668</v>
      </c>
      <c r="J22" s="36">
        <v>2267.7833333333328</v>
      </c>
      <c r="K22" s="31">
        <v>2237.9499999999998</v>
      </c>
      <c r="L22" s="31">
        <v>2201</v>
      </c>
      <c r="M22" s="31">
        <v>9.1651799999999994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936.1</v>
      </c>
      <c r="D23" s="36">
        <v>936.58333333333337</v>
      </c>
      <c r="E23" s="36">
        <v>929.51666666666677</v>
      </c>
      <c r="F23" s="36">
        <v>922.93333333333339</v>
      </c>
      <c r="G23" s="36">
        <v>915.86666666666679</v>
      </c>
      <c r="H23" s="36">
        <v>943.16666666666674</v>
      </c>
      <c r="I23" s="36">
        <v>950.23333333333335</v>
      </c>
      <c r="J23" s="36">
        <v>956.81666666666672</v>
      </c>
      <c r="K23" s="31">
        <v>943.65</v>
      </c>
      <c r="L23" s="31">
        <v>930</v>
      </c>
      <c r="M23" s="31">
        <v>3.4114399999999998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810.05</v>
      </c>
      <c r="D24" s="36">
        <v>813.68333333333339</v>
      </c>
      <c r="E24" s="36">
        <v>805.41666666666674</v>
      </c>
      <c r="F24" s="36">
        <v>800.7833333333333</v>
      </c>
      <c r="G24" s="36">
        <v>792.51666666666665</v>
      </c>
      <c r="H24" s="36">
        <v>818.31666666666683</v>
      </c>
      <c r="I24" s="36">
        <v>826.58333333333348</v>
      </c>
      <c r="J24" s="36">
        <v>831.21666666666692</v>
      </c>
      <c r="K24" s="31">
        <v>821.95</v>
      </c>
      <c r="L24" s="31">
        <v>809.05</v>
      </c>
      <c r="M24" s="31">
        <v>32.189790000000002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387.3</v>
      </c>
      <c r="D25" s="36">
        <v>388.34999999999997</v>
      </c>
      <c r="E25" s="36">
        <v>384.74999999999994</v>
      </c>
      <c r="F25" s="36">
        <v>382.2</v>
      </c>
      <c r="G25" s="36">
        <v>378.59999999999997</v>
      </c>
      <c r="H25" s="36">
        <v>390.89999999999992</v>
      </c>
      <c r="I25" s="36">
        <v>394.49999999999994</v>
      </c>
      <c r="J25" s="36">
        <v>397.0499999999999</v>
      </c>
      <c r="K25" s="31">
        <v>391.95</v>
      </c>
      <c r="L25" s="31">
        <v>385.8</v>
      </c>
      <c r="M25" s="31">
        <v>127.90694999999999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4448.45</v>
      </c>
      <c r="D26" s="36">
        <v>4423.7666666666673</v>
      </c>
      <c r="E26" s="36">
        <v>4397.5333333333347</v>
      </c>
      <c r="F26" s="36">
        <v>4346.6166666666677</v>
      </c>
      <c r="G26" s="36">
        <v>4320.383333333335</v>
      </c>
      <c r="H26" s="36">
        <v>4474.6833333333343</v>
      </c>
      <c r="I26" s="36">
        <v>4500.9166666666661</v>
      </c>
      <c r="J26" s="36">
        <v>4551.8333333333339</v>
      </c>
      <c r="K26" s="31">
        <v>4450</v>
      </c>
      <c r="L26" s="31">
        <v>4372.8500000000004</v>
      </c>
      <c r="M26" s="31">
        <v>2.2800500000000001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421.1</v>
      </c>
      <c r="D27" s="36">
        <v>422.36666666666662</v>
      </c>
      <c r="E27" s="36">
        <v>416.73333333333323</v>
      </c>
      <c r="F27" s="36">
        <v>412.36666666666662</v>
      </c>
      <c r="G27" s="36">
        <v>406.73333333333323</v>
      </c>
      <c r="H27" s="36">
        <v>426.73333333333323</v>
      </c>
      <c r="I27" s="36">
        <v>432.36666666666656</v>
      </c>
      <c r="J27" s="36">
        <v>436.73333333333323</v>
      </c>
      <c r="K27" s="31">
        <v>428</v>
      </c>
      <c r="L27" s="31">
        <v>418</v>
      </c>
      <c r="M27" s="31">
        <v>21.167349999999999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5478.95</v>
      </c>
      <c r="D28" s="36">
        <v>5426.15</v>
      </c>
      <c r="E28" s="36">
        <v>5358.9499999999989</v>
      </c>
      <c r="F28" s="36">
        <v>5238.9499999999989</v>
      </c>
      <c r="G28" s="36">
        <v>5171.7499999999982</v>
      </c>
      <c r="H28" s="36">
        <v>5546.15</v>
      </c>
      <c r="I28" s="36">
        <v>5613.35</v>
      </c>
      <c r="J28" s="36">
        <v>5733.35</v>
      </c>
      <c r="K28" s="31">
        <v>5493.35</v>
      </c>
      <c r="L28" s="31">
        <v>5306.15</v>
      </c>
      <c r="M28" s="31">
        <v>7.35541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431</v>
      </c>
      <c r="D29" s="36">
        <v>431.66666666666669</v>
      </c>
      <c r="E29" s="36">
        <v>428.33333333333337</v>
      </c>
      <c r="F29" s="36">
        <v>425.66666666666669</v>
      </c>
      <c r="G29" s="36">
        <v>422.33333333333337</v>
      </c>
      <c r="H29" s="36">
        <v>434.33333333333337</v>
      </c>
      <c r="I29" s="36">
        <v>437.66666666666674</v>
      </c>
      <c r="J29" s="36">
        <v>440.33333333333337</v>
      </c>
      <c r="K29" s="31">
        <v>435</v>
      </c>
      <c r="L29" s="31">
        <v>429</v>
      </c>
      <c r="M29" s="31">
        <v>15.425140000000001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174.3</v>
      </c>
      <c r="D30" s="36">
        <v>174.63333333333335</v>
      </c>
      <c r="E30" s="36">
        <v>172.9666666666667</v>
      </c>
      <c r="F30" s="36">
        <v>171.63333333333335</v>
      </c>
      <c r="G30" s="36">
        <v>169.9666666666667</v>
      </c>
      <c r="H30" s="36">
        <v>175.9666666666667</v>
      </c>
      <c r="I30" s="36">
        <v>177.63333333333338</v>
      </c>
      <c r="J30" s="36">
        <v>178.9666666666667</v>
      </c>
      <c r="K30" s="31">
        <v>176.3</v>
      </c>
      <c r="L30" s="31">
        <v>173.3</v>
      </c>
      <c r="M30" s="31">
        <v>179.57302999999999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3168.9</v>
      </c>
      <c r="D31" s="36">
        <v>3180.9333333333329</v>
      </c>
      <c r="E31" s="36">
        <v>3133.6166666666659</v>
      </c>
      <c r="F31" s="36">
        <v>3098.333333333333</v>
      </c>
      <c r="G31" s="36">
        <v>3051.016666666666</v>
      </c>
      <c r="H31" s="36">
        <v>3216.2166666666658</v>
      </c>
      <c r="I31" s="36">
        <v>3263.5333333333324</v>
      </c>
      <c r="J31" s="36">
        <v>3298.8166666666657</v>
      </c>
      <c r="K31" s="31">
        <v>3228.25</v>
      </c>
      <c r="L31" s="31">
        <v>3145.65</v>
      </c>
      <c r="M31" s="31">
        <v>14.30175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1911.4</v>
      </c>
      <c r="D32" s="36">
        <v>1908.5</v>
      </c>
      <c r="E32" s="36">
        <v>1889.5</v>
      </c>
      <c r="F32" s="36">
        <v>1867.6</v>
      </c>
      <c r="G32" s="36">
        <v>1848.6</v>
      </c>
      <c r="H32" s="36">
        <v>1930.4</v>
      </c>
      <c r="I32" s="36">
        <v>1949.4</v>
      </c>
      <c r="J32" s="36">
        <v>1971.3000000000002</v>
      </c>
      <c r="K32" s="31">
        <v>1927.5</v>
      </c>
      <c r="L32" s="31">
        <v>1886.6</v>
      </c>
      <c r="M32" s="31">
        <v>2.7964199999999999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534.04999999999995</v>
      </c>
      <c r="D33" s="36">
        <v>534.6</v>
      </c>
      <c r="E33" s="36">
        <v>531.5</v>
      </c>
      <c r="F33" s="36">
        <v>528.94999999999993</v>
      </c>
      <c r="G33" s="36">
        <v>525.84999999999991</v>
      </c>
      <c r="H33" s="36">
        <v>537.15000000000009</v>
      </c>
      <c r="I33" s="36">
        <v>540.25000000000023</v>
      </c>
      <c r="J33" s="36">
        <v>542.80000000000018</v>
      </c>
      <c r="K33" s="31">
        <v>537.70000000000005</v>
      </c>
      <c r="L33" s="31">
        <v>532.04999999999995</v>
      </c>
      <c r="M33" s="31">
        <v>3.4686900000000001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730.2</v>
      </c>
      <c r="D34" s="36">
        <v>728.88333333333333</v>
      </c>
      <c r="E34" s="36">
        <v>720.26666666666665</v>
      </c>
      <c r="F34" s="36">
        <v>710.33333333333337</v>
      </c>
      <c r="G34" s="36">
        <v>701.7166666666667</v>
      </c>
      <c r="H34" s="36">
        <v>738.81666666666661</v>
      </c>
      <c r="I34" s="36">
        <v>747.43333333333317</v>
      </c>
      <c r="J34" s="36">
        <v>757.36666666666656</v>
      </c>
      <c r="K34" s="31">
        <v>737.5</v>
      </c>
      <c r="L34" s="31">
        <v>718.95</v>
      </c>
      <c r="M34" s="31">
        <v>11.6732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1007.35</v>
      </c>
      <c r="D35" s="36">
        <v>996.90000000000009</v>
      </c>
      <c r="E35" s="36">
        <v>984.60000000000014</v>
      </c>
      <c r="F35" s="36">
        <v>961.85</v>
      </c>
      <c r="G35" s="36">
        <v>949.55000000000007</v>
      </c>
      <c r="H35" s="36">
        <v>1019.6500000000002</v>
      </c>
      <c r="I35" s="36">
        <v>1031.9500000000003</v>
      </c>
      <c r="J35" s="36">
        <v>1054.7000000000003</v>
      </c>
      <c r="K35" s="31">
        <v>1009.2</v>
      </c>
      <c r="L35" s="31">
        <v>974.15</v>
      </c>
      <c r="M35" s="31">
        <v>22.948530000000002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295</v>
      </c>
      <c r="D36" s="36">
        <v>296.03333333333336</v>
      </c>
      <c r="E36" s="36">
        <v>293.4666666666667</v>
      </c>
      <c r="F36" s="36">
        <v>291.93333333333334</v>
      </c>
      <c r="G36" s="36">
        <v>289.36666666666667</v>
      </c>
      <c r="H36" s="36">
        <v>297.56666666666672</v>
      </c>
      <c r="I36" s="36">
        <v>300.13333333333344</v>
      </c>
      <c r="J36" s="36">
        <v>301.66666666666674</v>
      </c>
      <c r="K36" s="31">
        <v>298.60000000000002</v>
      </c>
      <c r="L36" s="31">
        <v>294.5</v>
      </c>
      <c r="M36" s="31">
        <v>8.8101400000000005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994.35</v>
      </c>
      <c r="D37" s="36">
        <v>1002.0666666666666</v>
      </c>
      <c r="E37" s="36">
        <v>984.13333333333321</v>
      </c>
      <c r="F37" s="36">
        <v>973.91666666666663</v>
      </c>
      <c r="G37" s="36">
        <v>955.98333333333323</v>
      </c>
      <c r="H37" s="36">
        <v>1012.2833333333332</v>
      </c>
      <c r="I37" s="36">
        <v>1030.2166666666667</v>
      </c>
      <c r="J37" s="36">
        <v>1040.4333333333332</v>
      </c>
      <c r="K37" s="31">
        <v>1020</v>
      </c>
      <c r="L37" s="31">
        <v>991.85</v>
      </c>
      <c r="M37" s="31">
        <v>132.68352999999999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5631.5</v>
      </c>
      <c r="D38" s="36">
        <v>5595.2666666666673</v>
      </c>
      <c r="E38" s="36">
        <v>5515.5833333333348</v>
      </c>
      <c r="F38" s="36">
        <v>5399.6666666666679</v>
      </c>
      <c r="G38" s="36">
        <v>5319.9833333333354</v>
      </c>
      <c r="H38" s="36">
        <v>5711.1833333333343</v>
      </c>
      <c r="I38" s="36">
        <v>5790.8666666666668</v>
      </c>
      <c r="J38" s="36">
        <v>5906.7833333333338</v>
      </c>
      <c r="K38" s="31">
        <v>5674.95</v>
      </c>
      <c r="L38" s="31">
        <v>5479.35</v>
      </c>
      <c r="M38" s="31">
        <v>5.3153899999999998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1615.9</v>
      </c>
      <c r="D39" s="36">
        <v>1606.05</v>
      </c>
      <c r="E39" s="36">
        <v>1591.4499999999998</v>
      </c>
      <c r="F39" s="36">
        <v>1566.9999999999998</v>
      </c>
      <c r="G39" s="36">
        <v>1552.3999999999996</v>
      </c>
      <c r="H39" s="36">
        <v>1630.5</v>
      </c>
      <c r="I39" s="36">
        <v>1645.1</v>
      </c>
      <c r="J39" s="36">
        <v>1669.5500000000002</v>
      </c>
      <c r="K39" s="31">
        <v>1620.65</v>
      </c>
      <c r="L39" s="31">
        <v>1581.6</v>
      </c>
      <c r="M39" s="31">
        <v>17.833929999999999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7347.8</v>
      </c>
      <c r="D40" s="36">
        <v>7277.1499999999987</v>
      </c>
      <c r="E40" s="36">
        <v>7179.2999999999975</v>
      </c>
      <c r="F40" s="36">
        <v>7010.7999999999984</v>
      </c>
      <c r="G40" s="36">
        <v>6912.9499999999971</v>
      </c>
      <c r="H40" s="36">
        <v>7445.6499999999978</v>
      </c>
      <c r="I40" s="36">
        <v>7543.4999999999982</v>
      </c>
      <c r="J40" s="36">
        <v>7711.9999999999982</v>
      </c>
      <c r="K40" s="31">
        <v>7375</v>
      </c>
      <c r="L40" s="31">
        <v>7108.65</v>
      </c>
      <c r="M40" s="31">
        <v>0.62673999999999996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7221</v>
      </c>
      <c r="D41" s="36">
        <v>7196.3499999999995</v>
      </c>
      <c r="E41" s="36">
        <v>7132.6999999999989</v>
      </c>
      <c r="F41" s="36">
        <v>7044.4</v>
      </c>
      <c r="G41" s="36">
        <v>6980.7499999999991</v>
      </c>
      <c r="H41" s="36">
        <v>7284.6499999999987</v>
      </c>
      <c r="I41" s="36">
        <v>7348.2999999999984</v>
      </c>
      <c r="J41" s="36">
        <v>7436.5999999999985</v>
      </c>
      <c r="K41" s="31">
        <v>7260</v>
      </c>
      <c r="L41" s="31">
        <v>7108.05</v>
      </c>
      <c r="M41" s="31">
        <v>20.800339999999998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2643.65</v>
      </c>
      <c r="D42" s="36">
        <v>2650.8833333333337</v>
      </c>
      <c r="E42" s="36">
        <v>2627.8166666666675</v>
      </c>
      <c r="F42" s="36">
        <v>2611.983333333334</v>
      </c>
      <c r="G42" s="36">
        <v>2588.9166666666679</v>
      </c>
      <c r="H42" s="36">
        <v>2666.7166666666672</v>
      </c>
      <c r="I42" s="36">
        <v>2689.7833333333338</v>
      </c>
      <c r="J42" s="36">
        <v>2705.6166666666668</v>
      </c>
      <c r="K42" s="31">
        <v>2673.95</v>
      </c>
      <c r="L42" s="31">
        <v>2635.05</v>
      </c>
      <c r="M42" s="31">
        <v>1.50179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217</v>
      </c>
      <c r="D43" s="36">
        <v>217.83333333333334</v>
      </c>
      <c r="E43" s="36">
        <v>214.91666666666669</v>
      </c>
      <c r="F43" s="36">
        <v>212.83333333333334</v>
      </c>
      <c r="G43" s="36">
        <v>209.91666666666669</v>
      </c>
      <c r="H43" s="36">
        <v>219.91666666666669</v>
      </c>
      <c r="I43" s="36">
        <v>222.83333333333337</v>
      </c>
      <c r="J43" s="36">
        <v>224.91666666666669</v>
      </c>
      <c r="K43" s="31">
        <v>220.75</v>
      </c>
      <c r="L43" s="31">
        <v>215.75</v>
      </c>
      <c r="M43" s="31">
        <v>81.108009999999993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196.8</v>
      </c>
      <c r="D44" s="36">
        <v>196.18333333333331</v>
      </c>
      <c r="E44" s="36">
        <v>194.36666666666662</v>
      </c>
      <c r="F44" s="36">
        <v>191.93333333333331</v>
      </c>
      <c r="G44" s="36">
        <v>190.11666666666662</v>
      </c>
      <c r="H44" s="36">
        <v>198.61666666666662</v>
      </c>
      <c r="I44" s="36">
        <v>200.43333333333328</v>
      </c>
      <c r="J44" s="36">
        <v>202.86666666666662</v>
      </c>
      <c r="K44" s="31">
        <v>198</v>
      </c>
      <c r="L44" s="31">
        <v>193.75</v>
      </c>
      <c r="M44" s="31">
        <v>163.51676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103.95</v>
      </c>
      <c r="D45" s="36">
        <v>104.25</v>
      </c>
      <c r="E45" s="36">
        <v>103.05</v>
      </c>
      <c r="F45" s="36">
        <v>102.14999999999999</v>
      </c>
      <c r="G45" s="36">
        <v>100.94999999999999</v>
      </c>
      <c r="H45" s="36">
        <v>105.15</v>
      </c>
      <c r="I45" s="36">
        <v>106.35</v>
      </c>
      <c r="J45" s="36">
        <v>107.25000000000001</v>
      </c>
      <c r="K45" s="31">
        <v>105.45</v>
      </c>
      <c r="L45" s="31">
        <v>103.35</v>
      </c>
      <c r="M45" s="31">
        <v>88.367320000000007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1595.5</v>
      </c>
      <c r="D46" s="36">
        <v>1600.25</v>
      </c>
      <c r="E46" s="36">
        <v>1587.55</v>
      </c>
      <c r="F46" s="36">
        <v>1579.6</v>
      </c>
      <c r="G46" s="36">
        <v>1566.8999999999999</v>
      </c>
      <c r="H46" s="36">
        <v>1608.2</v>
      </c>
      <c r="I46" s="36">
        <v>1620.8999999999999</v>
      </c>
      <c r="J46" s="36">
        <v>1628.8500000000001</v>
      </c>
      <c r="K46" s="31">
        <v>1612.95</v>
      </c>
      <c r="L46" s="31">
        <v>1592.3</v>
      </c>
      <c r="M46" s="31">
        <v>1.0148900000000001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146.1</v>
      </c>
      <c r="D47" s="36">
        <v>144.80000000000001</v>
      </c>
      <c r="E47" s="36">
        <v>143.10000000000002</v>
      </c>
      <c r="F47" s="36">
        <v>140.10000000000002</v>
      </c>
      <c r="G47" s="36">
        <v>138.40000000000003</v>
      </c>
      <c r="H47" s="36">
        <v>147.80000000000001</v>
      </c>
      <c r="I47" s="36">
        <v>149.5</v>
      </c>
      <c r="J47" s="36">
        <v>152.5</v>
      </c>
      <c r="K47" s="31">
        <v>146.5</v>
      </c>
      <c r="L47" s="31">
        <v>141.80000000000001</v>
      </c>
      <c r="M47" s="31">
        <v>134.96261000000001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587.79999999999995</v>
      </c>
      <c r="D48" s="36">
        <v>586.85</v>
      </c>
      <c r="E48" s="36">
        <v>581.15000000000009</v>
      </c>
      <c r="F48" s="36">
        <v>574.50000000000011</v>
      </c>
      <c r="G48" s="36">
        <v>568.80000000000018</v>
      </c>
      <c r="H48" s="36">
        <v>593.5</v>
      </c>
      <c r="I48" s="36">
        <v>599.20000000000005</v>
      </c>
      <c r="J48" s="36">
        <v>605.84999999999991</v>
      </c>
      <c r="K48" s="31">
        <v>592.54999999999995</v>
      </c>
      <c r="L48" s="31">
        <v>580.20000000000005</v>
      </c>
      <c r="M48" s="31">
        <v>13.01545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1060.4000000000001</v>
      </c>
      <c r="D49" s="36">
        <v>1061.6000000000001</v>
      </c>
      <c r="E49" s="36">
        <v>1053.2000000000003</v>
      </c>
      <c r="F49" s="36">
        <v>1046.0000000000002</v>
      </c>
      <c r="G49" s="36">
        <v>1037.6000000000004</v>
      </c>
      <c r="H49" s="36">
        <v>1068.8000000000002</v>
      </c>
      <c r="I49" s="36">
        <v>1077.2000000000003</v>
      </c>
      <c r="J49" s="36">
        <v>1084.4000000000001</v>
      </c>
      <c r="K49" s="31">
        <v>1070</v>
      </c>
      <c r="L49" s="31">
        <v>1054.4000000000001</v>
      </c>
      <c r="M49" s="31">
        <v>5.9574499999999997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947.3</v>
      </c>
      <c r="D50" s="36">
        <v>949.1</v>
      </c>
      <c r="E50" s="36">
        <v>944.2</v>
      </c>
      <c r="F50" s="36">
        <v>941.1</v>
      </c>
      <c r="G50" s="36">
        <v>936.2</v>
      </c>
      <c r="H50" s="36">
        <v>952.2</v>
      </c>
      <c r="I50" s="36">
        <v>957.09999999999991</v>
      </c>
      <c r="J50" s="36">
        <v>960.2</v>
      </c>
      <c r="K50" s="31">
        <v>954</v>
      </c>
      <c r="L50" s="31">
        <v>946</v>
      </c>
      <c r="M50" s="31">
        <v>32.494689999999999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141.85</v>
      </c>
      <c r="D51" s="36">
        <v>140.86666666666665</v>
      </c>
      <c r="E51" s="36">
        <v>138.5333333333333</v>
      </c>
      <c r="F51" s="36">
        <v>135.21666666666667</v>
      </c>
      <c r="G51" s="36">
        <v>132.88333333333333</v>
      </c>
      <c r="H51" s="36">
        <v>144.18333333333328</v>
      </c>
      <c r="I51" s="36">
        <v>146.51666666666659</v>
      </c>
      <c r="J51" s="36">
        <v>149.83333333333326</v>
      </c>
      <c r="K51" s="31">
        <v>143.19999999999999</v>
      </c>
      <c r="L51" s="31">
        <v>137.55000000000001</v>
      </c>
      <c r="M51" s="31">
        <v>287.88414999999998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232.75</v>
      </c>
      <c r="D52" s="36">
        <v>232.58333333333334</v>
      </c>
      <c r="E52" s="36">
        <v>231.66666666666669</v>
      </c>
      <c r="F52" s="36">
        <v>230.58333333333334</v>
      </c>
      <c r="G52" s="36">
        <v>229.66666666666669</v>
      </c>
      <c r="H52" s="36">
        <v>233.66666666666669</v>
      </c>
      <c r="I52" s="36">
        <v>234.58333333333337</v>
      </c>
      <c r="J52" s="36">
        <v>235.66666666666669</v>
      </c>
      <c r="K52" s="31">
        <v>233.5</v>
      </c>
      <c r="L52" s="31">
        <v>231.5</v>
      </c>
      <c r="M52" s="31">
        <v>17.83108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20651.900000000001</v>
      </c>
      <c r="D53" s="36">
        <v>20694.416666666668</v>
      </c>
      <c r="E53" s="36">
        <v>20488.883333333335</v>
      </c>
      <c r="F53" s="36">
        <v>20325.866666666669</v>
      </c>
      <c r="G53" s="36">
        <v>20120.333333333336</v>
      </c>
      <c r="H53" s="36">
        <v>20857.433333333334</v>
      </c>
      <c r="I53" s="36">
        <v>21062.966666666667</v>
      </c>
      <c r="J53" s="36">
        <v>21225.983333333334</v>
      </c>
      <c r="K53" s="31">
        <v>20899.95</v>
      </c>
      <c r="L53" s="31">
        <v>20531.400000000001</v>
      </c>
      <c r="M53" s="31">
        <v>0.3286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390.25</v>
      </c>
      <c r="D54" s="36">
        <v>395.5333333333333</v>
      </c>
      <c r="E54" s="36">
        <v>383.96666666666658</v>
      </c>
      <c r="F54" s="36">
        <v>377.68333333333328</v>
      </c>
      <c r="G54" s="36">
        <v>366.11666666666656</v>
      </c>
      <c r="H54" s="36">
        <v>401.81666666666661</v>
      </c>
      <c r="I54" s="36">
        <v>413.38333333333333</v>
      </c>
      <c r="J54" s="36">
        <v>419.66666666666663</v>
      </c>
      <c r="K54" s="31">
        <v>407.1</v>
      </c>
      <c r="L54" s="31">
        <v>389.25</v>
      </c>
      <c r="M54" s="31">
        <v>81.903480000000002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4718.3</v>
      </c>
      <c r="D55" s="36">
        <v>4718.0000000000009</v>
      </c>
      <c r="E55" s="36">
        <v>4690.4000000000015</v>
      </c>
      <c r="F55" s="36">
        <v>4662.5000000000009</v>
      </c>
      <c r="G55" s="36">
        <v>4634.9000000000015</v>
      </c>
      <c r="H55" s="36">
        <v>4745.9000000000015</v>
      </c>
      <c r="I55" s="36">
        <v>4773.5000000000018</v>
      </c>
      <c r="J55" s="36">
        <v>4801.4000000000015</v>
      </c>
      <c r="K55" s="31">
        <v>4745.6000000000004</v>
      </c>
      <c r="L55" s="31">
        <v>4690.1000000000004</v>
      </c>
      <c r="M55" s="31">
        <v>1.38652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397.8</v>
      </c>
      <c r="D56" s="36">
        <v>399.18333333333334</v>
      </c>
      <c r="E56" s="36">
        <v>393.66666666666669</v>
      </c>
      <c r="F56" s="36">
        <v>389.53333333333336</v>
      </c>
      <c r="G56" s="36">
        <v>384.01666666666671</v>
      </c>
      <c r="H56" s="36">
        <v>403.31666666666666</v>
      </c>
      <c r="I56" s="36">
        <v>408.83333333333331</v>
      </c>
      <c r="J56" s="36">
        <v>412.96666666666664</v>
      </c>
      <c r="K56" s="31">
        <v>404.7</v>
      </c>
      <c r="L56" s="31">
        <v>395.05</v>
      </c>
      <c r="M56" s="31">
        <v>77.977519999999998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389.15</v>
      </c>
      <c r="D57" s="36">
        <v>392.36666666666662</v>
      </c>
      <c r="E57" s="36">
        <v>383.78333333333325</v>
      </c>
      <c r="F57" s="36">
        <v>378.41666666666663</v>
      </c>
      <c r="G57" s="36">
        <v>369.83333333333326</v>
      </c>
      <c r="H57" s="36">
        <v>397.73333333333323</v>
      </c>
      <c r="I57" s="36">
        <v>406.31666666666661</v>
      </c>
      <c r="J57" s="36">
        <v>411.68333333333322</v>
      </c>
      <c r="K57" s="31">
        <v>400.95</v>
      </c>
      <c r="L57" s="31">
        <v>387</v>
      </c>
      <c r="M57" s="31">
        <v>14.750719999999999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1126.4000000000001</v>
      </c>
      <c r="D58" s="36">
        <v>1130.3499999999999</v>
      </c>
      <c r="E58" s="36">
        <v>1111.8999999999999</v>
      </c>
      <c r="F58" s="36">
        <v>1097.3999999999999</v>
      </c>
      <c r="G58" s="36">
        <v>1078.9499999999998</v>
      </c>
      <c r="H58" s="36">
        <v>1144.8499999999999</v>
      </c>
      <c r="I58" s="36">
        <v>1163.2999999999997</v>
      </c>
      <c r="J58" s="36">
        <v>1177.8</v>
      </c>
      <c r="K58" s="31">
        <v>1148.8</v>
      </c>
      <c r="L58" s="31">
        <v>1115.8499999999999</v>
      </c>
      <c r="M58" s="31">
        <v>20.28903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1249.4000000000001</v>
      </c>
      <c r="D59" s="36">
        <v>1247</v>
      </c>
      <c r="E59" s="36">
        <v>1237.9000000000001</v>
      </c>
      <c r="F59" s="36">
        <v>1226.4000000000001</v>
      </c>
      <c r="G59" s="36">
        <v>1217.3000000000002</v>
      </c>
      <c r="H59" s="36">
        <v>1258.5</v>
      </c>
      <c r="I59" s="36">
        <v>1267.5999999999999</v>
      </c>
      <c r="J59" s="36">
        <v>1279.0999999999999</v>
      </c>
      <c r="K59" s="31">
        <v>1256.0999999999999</v>
      </c>
      <c r="L59" s="31">
        <v>1235.5</v>
      </c>
      <c r="M59" s="31">
        <v>9.9284800000000004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345.25</v>
      </c>
      <c r="D60" s="36">
        <v>345.36666666666662</v>
      </c>
      <c r="E60" s="36">
        <v>342.18333333333322</v>
      </c>
      <c r="F60" s="36">
        <v>339.11666666666662</v>
      </c>
      <c r="G60" s="36">
        <v>335.93333333333322</v>
      </c>
      <c r="H60" s="36">
        <v>348.43333333333322</v>
      </c>
      <c r="I60" s="36">
        <v>351.61666666666662</v>
      </c>
      <c r="J60" s="36">
        <v>354.68333333333322</v>
      </c>
      <c r="K60" s="31">
        <v>348.55</v>
      </c>
      <c r="L60" s="31">
        <v>342.3</v>
      </c>
      <c r="M60" s="31">
        <v>135.42916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5674.95</v>
      </c>
      <c r="D61" s="36">
        <v>5676.5999999999995</v>
      </c>
      <c r="E61" s="36">
        <v>5603.3499999999985</v>
      </c>
      <c r="F61" s="36">
        <v>5531.7499999999991</v>
      </c>
      <c r="G61" s="36">
        <v>5458.4999999999982</v>
      </c>
      <c r="H61" s="36">
        <v>5748.1999999999989</v>
      </c>
      <c r="I61" s="36">
        <v>5821.4500000000007</v>
      </c>
      <c r="J61" s="36">
        <v>5893.0499999999993</v>
      </c>
      <c r="K61" s="31">
        <v>5749.85</v>
      </c>
      <c r="L61" s="31">
        <v>5605</v>
      </c>
      <c r="M61" s="31">
        <v>4.8729500000000003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2165.4499999999998</v>
      </c>
      <c r="D62" s="36">
        <v>2157.25</v>
      </c>
      <c r="E62" s="36">
        <v>2137.1</v>
      </c>
      <c r="F62" s="36">
        <v>2108.75</v>
      </c>
      <c r="G62" s="36">
        <v>2088.6</v>
      </c>
      <c r="H62" s="36">
        <v>2185.6</v>
      </c>
      <c r="I62" s="36">
        <v>2205.7499999999995</v>
      </c>
      <c r="J62" s="36">
        <v>2234.1</v>
      </c>
      <c r="K62" s="31">
        <v>2177.4</v>
      </c>
      <c r="L62" s="31">
        <v>2128.9</v>
      </c>
      <c r="M62" s="31">
        <v>3.9821900000000001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750.7</v>
      </c>
      <c r="D63" s="36">
        <v>750.30000000000007</v>
      </c>
      <c r="E63" s="36">
        <v>745.60000000000014</v>
      </c>
      <c r="F63" s="36">
        <v>740.50000000000011</v>
      </c>
      <c r="G63" s="36">
        <v>735.80000000000018</v>
      </c>
      <c r="H63" s="36">
        <v>755.40000000000009</v>
      </c>
      <c r="I63" s="36">
        <v>760.10000000000014</v>
      </c>
      <c r="J63" s="36">
        <v>765.2</v>
      </c>
      <c r="K63" s="31">
        <v>755</v>
      </c>
      <c r="L63" s="31">
        <v>745.2</v>
      </c>
      <c r="M63" s="31">
        <v>5.6387900000000002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1119.7</v>
      </c>
      <c r="D64" s="36">
        <v>1121.45</v>
      </c>
      <c r="E64" s="36">
        <v>1113.25</v>
      </c>
      <c r="F64" s="36">
        <v>1106.8</v>
      </c>
      <c r="G64" s="36">
        <v>1098.5999999999999</v>
      </c>
      <c r="H64" s="36">
        <v>1127.9000000000001</v>
      </c>
      <c r="I64" s="36">
        <v>1136.1000000000004</v>
      </c>
      <c r="J64" s="36">
        <v>1142.5500000000002</v>
      </c>
      <c r="K64" s="31">
        <v>1129.6500000000001</v>
      </c>
      <c r="L64" s="31">
        <v>1115</v>
      </c>
      <c r="M64" s="31">
        <v>2.6655099999999998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288.10000000000002</v>
      </c>
      <c r="D65" s="36">
        <v>287.09999999999997</v>
      </c>
      <c r="E65" s="36">
        <v>285.49999999999994</v>
      </c>
      <c r="F65" s="36">
        <v>282.89999999999998</v>
      </c>
      <c r="G65" s="36">
        <v>281.29999999999995</v>
      </c>
      <c r="H65" s="36">
        <v>289.69999999999993</v>
      </c>
      <c r="I65" s="36">
        <v>291.29999999999995</v>
      </c>
      <c r="J65" s="36">
        <v>293.89999999999992</v>
      </c>
      <c r="K65" s="31">
        <v>288.7</v>
      </c>
      <c r="L65" s="31">
        <v>284.5</v>
      </c>
      <c r="M65" s="31">
        <v>11.12495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1829.65</v>
      </c>
      <c r="D66" s="36">
        <v>1839.1333333333332</v>
      </c>
      <c r="E66" s="36">
        <v>1816.9666666666665</v>
      </c>
      <c r="F66" s="36">
        <v>1804.2833333333333</v>
      </c>
      <c r="G66" s="36">
        <v>1782.1166666666666</v>
      </c>
      <c r="H66" s="36">
        <v>1851.8166666666664</v>
      </c>
      <c r="I66" s="36">
        <v>1873.9833333333333</v>
      </c>
      <c r="J66" s="36">
        <v>1886.6666666666663</v>
      </c>
      <c r="K66" s="31">
        <v>1861.3</v>
      </c>
      <c r="L66" s="31">
        <v>1826.45</v>
      </c>
      <c r="M66" s="31">
        <v>3.0703800000000001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540.70000000000005</v>
      </c>
      <c r="D67" s="36">
        <v>538.31666666666672</v>
      </c>
      <c r="E67" s="36">
        <v>534.03333333333342</v>
      </c>
      <c r="F67" s="36">
        <v>527.36666666666667</v>
      </c>
      <c r="G67" s="36">
        <v>523.08333333333337</v>
      </c>
      <c r="H67" s="36">
        <v>544.98333333333346</v>
      </c>
      <c r="I67" s="36">
        <v>549.26666666666677</v>
      </c>
      <c r="J67" s="36">
        <v>555.93333333333351</v>
      </c>
      <c r="K67" s="31">
        <v>542.6</v>
      </c>
      <c r="L67" s="31">
        <v>531.65</v>
      </c>
      <c r="M67" s="31">
        <v>15.12369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2207.65</v>
      </c>
      <c r="D68" s="36">
        <v>2192.5833333333335</v>
      </c>
      <c r="E68" s="36">
        <v>2167.166666666667</v>
      </c>
      <c r="F68" s="36">
        <v>2126.6833333333334</v>
      </c>
      <c r="G68" s="36">
        <v>2101.2666666666669</v>
      </c>
      <c r="H68" s="36">
        <v>2233.0666666666671</v>
      </c>
      <c r="I68" s="36">
        <v>2258.483333333334</v>
      </c>
      <c r="J68" s="36">
        <v>2298.9666666666672</v>
      </c>
      <c r="K68" s="31">
        <v>2218</v>
      </c>
      <c r="L68" s="31">
        <v>2152.1</v>
      </c>
      <c r="M68" s="31">
        <v>4.1547900000000002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2147.9</v>
      </c>
      <c r="D69" s="36">
        <v>2152.7833333333333</v>
      </c>
      <c r="E69" s="36">
        <v>2133.2166666666667</v>
      </c>
      <c r="F69" s="36">
        <v>2118.5333333333333</v>
      </c>
      <c r="G69" s="36">
        <v>2098.9666666666667</v>
      </c>
      <c r="H69" s="36">
        <v>2167.4666666666667</v>
      </c>
      <c r="I69" s="36">
        <v>2187.0333333333333</v>
      </c>
      <c r="J69" s="36">
        <v>2201.7166666666667</v>
      </c>
      <c r="K69" s="31">
        <v>2172.35</v>
      </c>
      <c r="L69" s="31">
        <v>2138.1</v>
      </c>
      <c r="M69" s="31">
        <v>1.76457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399.75</v>
      </c>
      <c r="D70" s="36">
        <v>401.7</v>
      </c>
      <c r="E70" s="36">
        <v>396.54999999999995</v>
      </c>
      <c r="F70" s="36">
        <v>393.34999999999997</v>
      </c>
      <c r="G70" s="36">
        <v>388.19999999999993</v>
      </c>
      <c r="H70" s="36">
        <v>404.9</v>
      </c>
      <c r="I70" s="36">
        <v>410.04999999999995</v>
      </c>
      <c r="J70" s="36">
        <v>413.25</v>
      </c>
      <c r="K70" s="31">
        <v>406.85</v>
      </c>
      <c r="L70" s="31">
        <v>398.5</v>
      </c>
      <c r="M70" s="31">
        <v>217.41125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185.3</v>
      </c>
      <c r="D71" s="36">
        <v>184.38333333333335</v>
      </c>
      <c r="E71" s="36">
        <v>182.8666666666667</v>
      </c>
      <c r="F71" s="36">
        <v>180.43333333333334</v>
      </c>
      <c r="G71" s="36">
        <v>178.91666666666669</v>
      </c>
      <c r="H71" s="36">
        <v>186.81666666666672</v>
      </c>
      <c r="I71" s="36">
        <v>188.33333333333337</v>
      </c>
      <c r="J71" s="36">
        <v>190.76666666666674</v>
      </c>
      <c r="K71" s="31">
        <v>185.9</v>
      </c>
      <c r="L71" s="31">
        <v>181.95</v>
      </c>
      <c r="M71" s="31">
        <v>18.078620000000001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3600.85</v>
      </c>
      <c r="D72" s="36">
        <v>3589.9500000000003</v>
      </c>
      <c r="E72" s="36">
        <v>3560.9000000000005</v>
      </c>
      <c r="F72" s="36">
        <v>3520.9500000000003</v>
      </c>
      <c r="G72" s="36">
        <v>3491.9000000000005</v>
      </c>
      <c r="H72" s="36">
        <v>3629.9000000000005</v>
      </c>
      <c r="I72" s="36">
        <v>3658.9500000000007</v>
      </c>
      <c r="J72" s="36">
        <v>3698.9000000000005</v>
      </c>
      <c r="K72" s="31">
        <v>3619</v>
      </c>
      <c r="L72" s="31">
        <v>3550</v>
      </c>
      <c r="M72" s="31">
        <v>2.9710999999999999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5426.85</v>
      </c>
      <c r="D73" s="36">
        <v>5437.0333333333338</v>
      </c>
      <c r="E73" s="36">
        <v>5385.5666666666675</v>
      </c>
      <c r="F73" s="36">
        <v>5344.2833333333338</v>
      </c>
      <c r="G73" s="36">
        <v>5292.8166666666675</v>
      </c>
      <c r="H73" s="36">
        <v>5478.3166666666675</v>
      </c>
      <c r="I73" s="36">
        <v>5529.7833333333328</v>
      </c>
      <c r="J73" s="36">
        <v>5571.0666666666675</v>
      </c>
      <c r="K73" s="31">
        <v>5488.5</v>
      </c>
      <c r="L73" s="31">
        <v>5395.75</v>
      </c>
      <c r="M73" s="31">
        <v>3.4626299999999999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631.15</v>
      </c>
      <c r="D74" s="36">
        <v>629.41666666666663</v>
      </c>
      <c r="E74" s="36">
        <v>626.83333333333326</v>
      </c>
      <c r="F74" s="36">
        <v>622.51666666666665</v>
      </c>
      <c r="G74" s="36">
        <v>619.93333333333328</v>
      </c>
      <c r="H74" s="36">
        <v>633.73333333333323</v>
      </c>
      <c r="I74" s="36">
        <v>636.31666666666649</v>
      </c>
      <c r="J74" s="36">
        <v>640.63333333333321</v>
      </c>
      <c r="K74" s="31">
        <v>632</v>
      </c>
      <c r="L74" s="31">
        <v>625.1</v>
      </c>
      <c r="M74" s="31">
        <v>24.120889999999999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3810.9</v>
      </c>
      <c r="D75" s="36">
        <v>3811.2999999999997</v>
      </c>
      <c r="E75" s="36">
        <v>3779.5999999999995</v>
      </c>
      <c r="F75" s="36">
        <v>3748.2999999999997</v>
      </c>
      <c r="G75" s="36">
        <v>3716.5999999999995</v>
      </c>
      <c r="H75" s="36">
        <v>3842.5999999999995</v>
      </c>
      <c r="I75" s="36">
        <v>3874.2999999999993</v>
      </c>
      <c r="J75" s="36">
        <v>3905.5999999999995</v>
      </c>
      <c r="K75" s="31">
        <v>3843</v>
      </c>
      <c r="L75" s="31">
        <v>3780</v>
      </c>
      <c r="M75" s="31">
        <v>2.66479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5611.55</v>
      </c>
      <c r="D76" s="36">
        <v>5598.6833333333334</v>
      </c>
      <c r="E76" s="36">
        <v>5557.8666666666668</v>
      </c>
      <c r="F76" s="36">
        <v>5504.1833333333334</v>
      </c>
      <c r="G76" s="36">
        <v>5463.3666666666668</v>
      </c>
      <c r="H76" s="36">
        <v>5652.3666666666668</v>
      </c>
      <c r="I76" s="36">
        <v>5693.1833333333343</v>
      </c>
      <c r="J76" s="36">
        <v>5746.8666666666668</v>
      </c>
      <c r="K76" s="31">
        <v>5639.5</v>
      </c>
      <c r="L76" s="31">
        <v>5545</v>
      </c>
      <c r="M76" s="31">
        <v>4.2412599999999996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3865.3</v>
      </c>
      <c r="D77" s="36">
        <v>3860.0666666666671</v>
      </c>
      <c r="E77" s="36">
        <v>3822.1333333333341</v>
      </c>
      <c r="F77" s="36">
        <v>3778.9666666666672</v>
      </c>
      <c r="G77" s="36">
        <v>3741.0333333333342</v>
      </c>
      <c r="H77" s="36">
        <v>3903.233333333334</v>
      </c>
      <c r="I77" s="36">
        <v>3941.1666666666674</v>
      </c>
      <c r="J77" s="36">
        <v>3984.3333333333339</v>
      </c>
      <c r="K77" s="31">
        <v>3898</v>
      </c>
      <c r="L77" s="31">
        <v>3816.9</v>
      </c>
      <c r="M77" s="31">
        <v>4.7635699999999996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3239.25</v>
      </c>
      <c r="D78" s="36">
        <v>3231.1166666666663</v>
      </c>
      <c r="E78" s="36">
        <v>3188.8333333333326</v>
      </c>
      <c r="F78" s="36">
        <v>3138.4166666666661</v>
      </c>
      <c r="G78" s="36">
        <v>3096.1333333333323</v>
      </c>
      <c r="H78" s="36">
        <v>3281.5333333333328</v>
      </c>
      <c r="I78" s="36">
        <v>3323.8166666666666</v>
      </c>
      <c r="J78" s="36">
        <v>3374.2333333333331</v>
      </c>
      <c r="K78" s="31">
        <v>3273.4</v>
      </c>
      <c r="L78" s="31">
        <v>3180.7</v>
      </c>
      <c r="M78" s="31">
        <v>3.0005899999999999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148.1</v>
      </c>
      <c r="D79" s="36">
        <v>148.68333333333331</v>
      </c>
      <c r="E79" s="36">
        <v>147.16666666666663</v>
      </c>
      <c r="F79" s="36">
        <v>146.23333333333332</v>
      </c>
      <c r="G79" s="36">
        <v>144.71666666666664</v>
      </c>
      <c r="H79" s="36">
        <v>149.61666666666662</v>
      </c>
      <c r="I79" s="36">
        <v>151.13333333333333</v>
      </c>
      <c r="J79" s="36">
        <v>152.06666666666661</v>
      </c>
      <c r="K79" s="31">
        <v>150.19999999999999</v>
      </c>
      <c r="L79" s="31">
        <v>147.75</v>
      </c>
      <c r="M79" s="31">
        <v>175.56958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2816.95</v>
      </c>
      <c r="D80" s="36">
        <v>2807.9833333333336</v>
      </c>
      <c r="E80" s="36">
        <v>2780.9666666666672</v>
      </c>
      <c r="F80" s="36">
        <v>2744.9833333333336</v>
      </c>
      <c r="G80" s="36">
        <v>2717.9666666666672</v>
      </c>
      <c r="H80" s="36">
        <v>2843.9666666666672</v>
      </c>
      <c r="I80" s="36">
        <v>2870.9833333333336</v>
      </c>
      <c r="J80" s="36">
        <v>2906.9666666666672</v>
      </c>
      <c r="K80" s="31">
        <v>2835</v>
      </c>
      <c r="L80" s="31">
        <v>2772</v>
      </c>
      <c r="M80" s="31">
        <v>0.79779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356.3</v>
      </c>
      <c r="D81" s="36">
        <v>358.55</v>
      </c>
      <c r="E81" s="36">
        <v>352.95000000000005</v>
      </c>
      <c r="F81" s="36">
        <v>349.6</v>
      </c>
      <c r="G81" s="36">
        <v>344.00000000000006</v>
      </c>
      <c r="H81" s="36">
        <v>361.90000000000003</v>
      </c>
      <c r="I81" s="36">
        <v>367.50000000000006</v>
      </c>
      <c r="J81" s="36">
        <v>370.85</v>
      </c>
      <c r="K81" s="31">
        <v>364.15</v>
      </c>
      <c r="L81" s="31">
        <v>355.2</v>
      </c>
      <c r="M81" s="31">
        <v>6.0431900000000001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126.25</v>
      </c>
      <c r="D82" s="36">
        <v>126.06666666666666</v>
      </c>
      <c r="E82" s="36">
        <v>124.98333333333332</v>
      </c>
      <c r="F82" s="36">
        <v>123.71666666666665</v>
      </c>
      <c r="G82" s="36">
        <v>122.63333333333331</v>
      </c>
      <c r="H82" s="36">
        <v>127.33333333333333</v>
      </c>
      <c r="I82" s="36">
        <v>128.41666666666669</v>
      </c>
      <c r="J82" s="36">
        <v>129.68333333333334</v>
      </c>
      <c r="K82" s="31">
        <v>127.15</v>
      </c>
      <c r="L82" s="31">
        <v>124.8</v>
      </c>
      <c r="M82" s="31">
        <v>91.222909999999999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1628.85</v>
      </c>
      <c r="D83" s="36">
        <v>1631.1499999999999</v>
      </c>
      <c r="E83" s="36">
        <v>1613.3999999999996</v>
      </c>
      <c r="F83" s="36">
        <v>1597.9499999999998</v>
      </c>
      <c r="G83" s="36">
        <v>1580.1999999999996</v>
      </c>
      <c r="H83" s="36">
        <v>1646.5999999999997</v>
      </c>
      <c r="I83" s="36">
        <v>1664.3500000000001</v>
      </c>
      <c r="J83" s="36">
        <v>1679.7999999999997</v>
      </c>
      <c r="K83" s="31">
        <v>1648.9</v>
      </c>
      <c r="L83" s="31">
        <v>1615.7</v>
      </c>
      <c r="M83" s="31">
        <v>1.1022700000000001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996.95</v>
      </c>
      <c r="D84" s="36">
        <v>992.86666666666667</v>
      </c>
      <c r="E84" s="36">
        <v>982.08333333333337</v>
      </c>
      <c r="F84" s="36">
        <v>967.2166666666667</v>
      </c>
      <c r="G84" s="36">
        <v>956.43333333333339</v>
      </c>
      <c r="H84" s="36">
        <v>1007.7333333333333</v>
      </c>
      <c r="I84" s="36">
        <v>1018.5166666666667</v>
      </c>
      <c r="J84" s="36">
        <v>1033.3833333333332</v>
      </c>
      <c r="K84" s="31">
        <v>1003.65</v>
      </c>
      <c r="L84" s="31">
        <v>978</v>
      </c>
      <c r="M84" s="31">
        <v>9.4721899999999994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1862.9</v>
      </c>
      <c r="D85" s="36">
        <v>1864.9333333333334</v>
      </c>
      <c r="E85" s="36">
        <v>1841.8666666666668</v>
      </c>
      <c r="F85" s="36">
        <v>1820.8333333333335</v>
      </c>
      <c r="G85" s="36">
        <v>1797.7666666666669</v>
      </c>
      <c r="H85" s="36">
        <v>1885.9666666666667</v>
      </c>
      <c r="I85" s="36">
        <v>1909.0333333333333</v>
      </c>
      <c r="J85" s="36">
        <v>1930.0666666666666</v>
      </c>
      <c r="K85" s="31">
        <v>1888</v>
      </c>
      <c r="L85" s="31">
        <v>1843.9</v>
      </c>
      <c r="M85" s="31">
        <v>4.2728200000000003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1970.55</v>
      </c>
      <c r="D86" s="36">
        <v>1964.8333333333333</v>
      </c>
      <c r="E86" s="36">
        <v>1946.0666666666666</v>
      </c>
      <c r="F86" s="36">
        <v>1921.5833333333333</v>
      </c>
      <c r="G86" s="36">
        <v>1902.8166666666666</v>
      </c>
      <c r="H86" s="36">
        <v>1989.3166666666666</v>
      </c>
      <c r="I86" s="36">
        <v>2008.0833333333335</v>
      </c>
      <c r="J86" s="36">
        <v>2032.5666666666666</v>
      </c>
      <c r="K86" s="31">
        <v>1983.6</v>
      </c>
      <c r="L86" s="31">
        <v>1940.35</v>
      </c>
      <c r="M86" s="31">
        <v>8.4604300000000006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425.05</v>
      </c>
      <c r="D87" s="36">
        <v>424.65000000000003</v>
      </c>
      <c r="E87" s="36">
        <v>421.85000000000008</v>
      </c>
      <c r="F87" s="36">
        <v>418.65000000000003</v>
      </c>
      <c r="G87" s="36">
        <v>415.85000000000008</v>
      </c>
      <c r="H87" s="36">
        <v>427.85000000000008</v>
      </c>
      <c r="I87" s="36">
        <v>430.65000000000003</v>
      </c>
      <c r="J87" s="36">
        <v>433.85000000000008</v>
      </c>
      <c r="K87" s="31">
        <v>427.45</v>
      </c>
      <c r="L87" s="31">
        <v>421.45</v>
      </c>
      <c r="M87" s="31">
        <v>4.8096699999999997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2126</v>
      </c>
      <c r="D88" s="36">
        <v>2130.2166666666667</v>
      </c>
      <c r="E88" s="36">
        <v>2111.5333333333333</v>
      </c>
      <c r="F88" s="36">
        <v>2097.0666666666666</v>
      </c>
      <c r="G88" s="36">
        <v>2078.3833333333332</v>
      </c>
      <c r="H88" s="36">
        <v>2144.6833333333334</v>
      </c>
      <c r="I88" s="36">
        <v>2163.3666666666668</v>
      </c>
      <c r="J88" s="36">
        <v>2177.8333333333335</v>
      </c>
      <c r="K88" s="31">
        <v>2148.9</v>
      </c>
      <c r="L88" s="31">
        <v>2115.75</v>
      </c>
      <c r="M88" s="31">
        <v>10.87862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1280.75</v>
      </c>
      <c r="D89" s="36">
        <v>1279.5</v>
      </c>
      <c r="E89" s="36">
        <v>1272.55</v>
      </c>
      <c r="F89" s="36">
        <v>1264.3499999999999</v>
      </c>
      <c r="G89" s="36">
        <v>1257.3999999999999</v>
      </c>
      <c r="H89" s="36">
        <v>1287.7</v>
      </c>
      <c r="I89" s="36">
        <v>1294.6499999999999</v>
      </c>
      <c r="J89" s="36">
        <v>1302.8500000000001</v>
      </c>
      <c r="K89" s="31">
        <v>1286.45</v>
      </c>
      <c r="L89" s="31">
        <v>1271.3</v>
      </c>
      <c r="M89" s="31">
        <v>4.8728699999999998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1309.1500000000001</v>
      </c>
      <c r="D90" s="36">
        <v>1313.7666666666667</v>
      </c>
      <c r="E90" s="36">
        <v>1301.7833333333333</v>
      </c>
      <c r="F90" s="36">
        <v>1294.4166666666667</v>
      </c>
      <c r="G90" s="36">
        <v>1282.4333333333334</v>
      </c>
      <c r="H90" s="36">
        <v>1321.1333333333332</v>
      </c>
      <c r="I90" s="36">
        <v>1333.1166666666663</v>
      </c>
      <c r="J90" s="36">
        <v>1340.4833333333331</v>
      </c>
      <c r="K90" s="31">
        <v>1325.75</v>
      </c>
      <c r="L90" s="31">
        <v>1306.4000000000001</v>
      </c>
      <c r="M90" s="31">
        <v>28.82039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2906.7</v>
      </c>
      <c r="D91" s="36">
        <v>2889.2000000000003</v>
      </c>
      <c r="E91" s="36">
        <v>2808.5000000000005</v>
      </c>
      <c r="F91" s="36">
        <v>2710.3</v>
      </c>
      <c r="G91" s="36">
        <v>2629.6000000000004</v>
      </c>
      <c r="H91" s="36">
        <v>2987.4000000000005</v>
      </c>
      <c r="I91" s="36">
        <v>3068.1000000000004</v>
      </c>
      <c r="J91" s="36">
        <v>3166.3000000000006</v>
      </c>
      <c r="K91" s="31">
        <v>2969.9</v>
      </c>
      <c r="L91" s="31">
        <v>2791</v>
      </c>
      <c r="M91" s="31">
        <v>13.36903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1505.1</v>
      </c>
      <c r="D92" s="36">
        <v>1500.5333333333335</v>
      </c>
      <c r="E92" s="36">
        <v>1493.5666666666671</v>
      </c>
      <c r="F92" s="36">
        <v>1482.0333333333335</v>
      </c>
      <c r="G92" s="36">
        <v>1475.0666666666671</v>
      </c>
      <c r="H92" s="36">
        <v>1512.0666666666671</v>
      </c>
      <c r="I92" s="36">
        <v>1519.0333333333338</v>
      </c>
      <c r="J92" s="36">
        <v>1530.5666666666671</v>
      </c>
      <c r="K92" s="31">
        <v>1507.5</v>
      </c>
      <c r="L92" s="31">
        <v>1489</v>
      </c>
      <c r="M92" s="31">
        <v>118.50937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651.79999999999995</v>
      </c>
      <c r="D93" s="36">
        <v>647.93333333333328</v>
      </c>
      <c r="E93" s="36">
        <v>635.86666666666656</v>
      </c>
      <c r="F93" s="36">
        <v>619.93333333333328</v>
      </c>
      <c r="G93" s="36">
        <v>607.86666666666656</v>
      </c>
      <c r="H93" s="36">
        <v>663.86666666666656</v>
      </c>
      <c r="I93" s="36">
        <v>675.93333333333339</v>
      </c>
      <c r="J93" s="36">
        <v>691.86666666666656</v>
      </c>
      <c r="K93" s="31">
        <v>660</v>
      </c>
      <c r="L93" s="31">
        <v>632</v>
      </c>
      <c r="M93" s="31">
        <v>43.064729999999997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3334.75</v>
      </c>
      <c r="D94" s="36">
        <v>3327.8666666666668</v>
      </c>
      <c r="E94" s="36">
        <v>3286.9333333333334</v>
      </c>
      <c r="F94" s="36">
        <v>3239.1166666666668</v>
      </c>
      <c r="G94" s="36">
        <v>3198.1833333333334</v>
      </c>
      <c r="H94" s="36">
        <v>3375.6833333333334</v>
      </c>
      <c r="I94" s="36">
        <v>3416.6166666666668</v>
      </c>
      <c r="J94" s="36">
        <v>3464.4333333333334</v>
      </c>
      <c r="K94" s="31">
        <v>3368.8</v>
      </c>
      <c r="L94" s="31">
        <v>3280.05</v>
      </c>
      <c r="M94" s="31">
        <v>9.4729299999999999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497.75</v>
      </c>
      <c r="D95" s="36">
        <v>500.35000000000008</v>
      </c>
      <c r="E95" s="36">
        <v>494.25000000000017</v>
      </c>
      <c r="F95" s="36">
        <v>490.75000000000011</v>
      </c>
      <c r="G95" s="36">
        <v>484.6500000000002</v>
      </c>
      <c r="H95" s="36">
        <v>503.85000000000014</v>
      </c>
      <c r="I95" s="36">
        <v>509.95000000000005</v>
      </c>
      <c r="J95" s="36">
        <v>513.45000000000005</v>
      </c>
      <c r="K95" s="31">
        <v>506.45</v>
      </c>
      <c r="L95" s="31">
        <v>496.85</v>
      </c>
      <c r="M95" s="31">
        <v>35.950490000000002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310</v>
      </c>
      <c r="D96" s="36">
        <v>317.7166666666667</v>
      </c>
      <c r="E96" s="36">
        <v>300.73333333333341</v>
      </c>
      <c r="F96" s="36">
        <v>291.4666666666667</v>
      </c>
      <c r="G96" s="36">
        <v>274.48333333333341</v>
      </c>
      <c r="H96" s="36">
        <v>326.98333333333341</v>
      </c>
      <c r="I96" s="36">
        <v>343.96666666666675</v>
      </c>
      <c r="J96" s="36">
        <v>353.23333333333341</v>
      </c>
      <c r="K96" s="31">
        <v>334.7</v>
      </c>
      <c r="L96" s="31">
        <v>308.45</v>
      </c>
      <c r="M96" s="31">
        <v>183.31279000000001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2528.8000000000002</v>
      </c>
      <c r="D97" s="36">
        <v>2509.1</v>
      </c>
      <c r="E97" s="36">
        <v>2484.6999999999998</v>
      </c>
      <c r="F97" s="36">
        <v>2440.6</v>
      </c>
      <c r="G97" s="36">
        <v>2416.1999999999998</v>
      </c>
      <c r="H97" s="36">
        <v>2553.1999999999998</v>
      </c>
      <c r="I97" s="36">
        <v>2577.6000000000004</v>
      </c>
      <c r="J97" s="36">
        <v>2621.7</v>
      </c>
      <c r="K97" s="31">
        <v>2533.5</v>
      </c>
      <c r="L97" s="31">
        <v>2465</v>
      </c>
      <c r="M97" s="31">
        <v>17.56043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307.60000000000002</v>
      </c>
      <c r="D98" s="36">
        <v>305.46666666666664</v>
      </c>
      <c r="E98" s="36">
        <v>302.23333333333329</v>
      </c>
      <c r="F98" s="36">
        <v>296.86666666666667</v>
      </c>
      <c r="G98" s="36">
        <v>293.63333333333333</v>
      </c>
      <c r="H98" s="36">
        <v>310.83333333333326</v>
      </c>
      <c r="I98" s="36">
        <v>314.06666666666661</v>
      </c>
      <c r="J98" s="36">
        <v>319.43333333333322</v>
      </c>
      <c r="K98" s="31">
        <v>308.7</v>
      </c>
      <c r="L98" s="31">
        <v>300.10000000000002</v>
      </c>
      <c r="M98" s="31">
        <v>3.3414899999999998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37214.550000000003</v>
      </c>
      <c r="D99" s="36">
        <v>37129.683333333327</v>
      </c>
      <c r="E99" s="36">
        <v>36792.766666666656</v>
      </c>
      <c r="F99" s="36">
        <v>36370.98333333333</v>
      </c>
      <c r="G99" s="36">
        <v>36034.066666666658</v>
      </c>
      <c r="H99" s="36">
        <v>37551.466666666653</v>
      </c>
      <c r="I99" s="36">
        <v>37888.383333333324</v>
      </c>
      <c r="J99" s="36">
        <v>38310.16666666665</v>
      </c>
      <c r="K99" s="31">
        <v>37466.6</v>
      </c>
      <c r="L99" s="31">
        <v>36707.9</v>
      </c>
      <c r="M99" s="31">
        <v>2.3099999999999999E-2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921.85</v>
      </c>
      <c r="D100" s="36">
        <v>926.80000000000007</v>
      </c>
      <c r="E100" s="36">
        <v>915.20000000000016</v>
      </c>
      <c r="F100" s="36">
        <v>908.55000000000007</v>
      </c>
      <c r="G100" s="36">
        <v>896.95000000000016</v>
      </c>
      <c r="H100" s="36">
        <v>933.45000000000016</v>
      </c>
      <c r="I100" s="36">
        <v>945.05000000000007</v>
      </c>
      <c r="J100" s="36">
        <v>951.70000000000016</v>
      </c>
      <c r="K100" s="31">
        <v>938.4</v>
      </c>
      <c r="L100" s="31">
        <v>920.15</v>
      </c>
      <c r="M100" s="31">
        <v>109.56653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1446.15</v>
      </c>
      <c r="D101" s="36">
        <v>1443.75</v>
      </c>
      <c r="E101" s="36">
        <v>1403.4</v>
      </c>
      <c r="F101" s="36">
        <v>1360.65</v>
      </c>
      <c r="G101" s="36">
        <v>1320.3000000000002</v>
      </c>
      <c r="H101" s="36">
        <v>1486.5</v>
      </c>
      <c r="I101" s="36">
        <v>1526.85</v>
      </c>
      <c r="J101" s="36">
        <v>1569.6</v>
      </c>
      <c r="K101" s="31">
        <v>1484.1</v>
      </c>
      <c r="L101" s="31">
        <v>1401</v>
      </c>
      <c r="M101" s="31">
        <v>23.270510000000002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559.85</v>
      </c>
      <c r="D102" s="36">
        <v>559.04999999999995</v>
      </c>
      <c r="E102" s="36">
        <v>545.59999999999991</v>
      </c>
      <c r="F102" s="36">
        <v>531.34999999999991</v>
      </c>
      <c r="G102" s="36">
        <v>517.89999999999986</v>
      </c>
      <c r="H102" s="36">
        <v>573.29999999999995</v>
      </c>
      <c r="I102" s="36">
        <v>586.75</v>
      </c>
      <c r="J102" s="36">
        <v>601</v>
      </c>
      <c r="K102" s="31">
        <v>572.5</v>
      </c>
      <c r="L102" s="31">
        <v>544.79999999999995</v>
      </c>
      <c r="M102" s="31">
        <v>43.859169999999999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14.55</v>
      </c>
      <c r="D103" s="36">
        <v>14.533333333333333</v>
      </c>
      <c r="E103" s="36">
        <v>14.266666666666666</v>
      </c>
      <c r="F103" s="36">
        <v>13.983333333333333</v>
      </c>
      <c r="G103" s="36">
        <v>13.716666666666665</v>
      </c>
      <c r="H103" s="36">
        <v>14.816666666666666</v>
      </c>
      <c r="I103" s="36">
        <v>15.083333333333336</v>
      </c>
      <c r="J103" s="36">
        <v>15.366666666666667</v>
      </c>
      <c r="K103" s="31">
        <v>14.8</v>
      </c>
      <c r="L103" s="31">
        <v>14.25</v>
      </c>
      <c r="M103" s="31">
        <v>2558.3344200000001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85.1</v>
      </c>
      <c r="D104" s="36">
        <v>85.600000000000009</v>
      </c>
      <c r="E104" s="36">
        <v>84.200000000000017</v>
      </c>
      <c r="F104" s="36">
        <v>83.300000000000011</v>
      </c>
      <c r="G104" s="36">
        <v>81.90000000000002</v>
      </c>
      <c r="H104" s="36">
        <v>86.500000000000014</v>
      </c>
      <c r="I104" s="36">
        <v>87.90000000000002</v>
      </c>
      <c r="J104" s="36">
        <v>88.800000000000011</v>
      </c>
      <c r="K104" s="31">
        <v>87</v>
      </c>
      <c r="L104" s="31">
        <v>84.7</v>
      </c>
      <c r="M104" s="31">
        <v>514.06620999999996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388.65</v>
      </c>
      <c r="D105" s="36">
        <v>389.43333333333334</v>
      </c>
      <c r="E105" s="36">
        <v>386.9666666666667</v>
      </c>
      <c r="F105" s="36">
        <v>385.28333333333336</v>
      </c>
      <c r="G105" s="36">
        <v>382.81666666666672</v>
      </c>
      <c r="H105" s="36">
        <v>391.11666666666667</v>
      </c>
      <c r="I105" s="36">
        <v>393.58333333333326</v>
      </c>
      <c r="J105" s="36">
        <v>395.26666666666665</v>
      </c>
      <c r="K105" s="31">
        <v>391.9</v>
      </c>
      <c r="L105" s="31">
        <v>387.75</v>
      </c>
      <c r="M105" s="31">
        <v>34.063389999999998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411.2</v>
      </c>
      <c r="D106" s="36">
        <v>412.13333333333338</v>
      </c>
      <c r="E106" s="36">
        <v>408.81666666666678</v>
      </c>
      <c r="F106" s="36">
        <v>406.43333333333339</v>
      </c>
      <c r="G106" s="36">
        <v>403.11666666666679</v>
      </c>
      <c r="H106" s="36">
        <v>414.51666666666677</v>
      </c>
      <c r="I106" s="36">
        <v>417.83333333333337</v>
      </c>
      <c r="J106" s="36">
        <v>420.21666666666675</v>
      </c>
      <c r="K106" s="31">
        <v>415.45</v>
      </c>
      <c r="L106" s="31">
        <v>409.75</v>
      </c>
      <c r="M106" s="31">
        <v>17.25808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431.6</v>
      </c>
      <c r="D107" s="36">
        <v>434.91666666666669</v>
      </c>
      <c r="E107" s="36">
        <v>424.83333333333337</v>
      </c>
      <c r="F107" s="36">
        <v>418.06666666666666</v>
      </c>
      <c r="G107" s="36">
        <v>407.98333333333335</v>
      </c>
      <c r="H107" s="36">
        <v>441.68333333333339</v>
      </c>
      <c r="I107" s="36">
        <v>451.76666666666677</v>
      </c>
      <c r="J107" s="36">
        <v>458.53333333333342</v>
      </c>
      <c r="K107" s="31">
        <v>445</v>
      </c>
      <c r="L107" s="31">
        <v>428.15</v>
      </c>
      <c r="M107" s="31">
        <v>11.60675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2606.5500000000002</v>
      </c>
      <c r="D108" s="36">
        <v>2612.6666666666665</v>
      </c>
      <c r="E108" s="36">
        <v>2565.333333333333</v>
      </c>
      <c r="F108" s="36">
        <v>2524.1166666666663</v>
      </c>
      <c r="G108" s="36">
        <v>2476.7833333333328</v>
      </c>
      <c r="H108" s="36">
        <v>2653.8833333333332</v>
      </c>
      <c r="I108" s="36">
        <v>2701.2166666666662</v>
      </c>
      <c r="J108" s="36">
        <v>2742.4333333333334</v>
      </c>
      <c r="K108" s="31">
        <v>2660</v>
      </c>
      <c r="L108" s="31">
        <v>2571.4499999999998</v>
      </c>
      <c r="M108" s="31">
        <v>12.63161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1498.45</v>
      </c>
      <c r="D109" s="36">
        <v>1497.6666666666667</v>
      </c>
      <c r="E109" s="36">
        <v>1486.3333333333335</v>
      </c>
      <c r="F109" s="36">
        <v>1474.2166666666667</v>
      </c>
      <c r="G109" s="36">
        <v>1462.8833333333334</v>
      </c>
      <c r="H109" s="36">
        <v>1509.7833333333335</v>
      </c>
      <c r="I109" s="36">
        <v>1521.116666666667</v>
      </c>
      <c r="J109" s="36">
        <v>1533.2333333333336</v>
      </c>
      <c r="K109" s="31">
        <v>1509</v>
      </c>
      <c r="L109" s="31">
        <v>1485.55</v>
      </c>
      <c r="M109" s="31">
        <v>41.82376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186.6</v>
      </c>
      <c r="D110" s="36">
        <v>187.23333333333335</v>
      </c>
      <c r="E110" s="36">
        <v>185.1166666666667</v>
      </c>
      <c r="F110" s="36">
        <v>183.63333333333335</v>
      </c>
      <c r="G110" s="36">
        <v>181.51666666666671</v>
      </c>
      <c r="H110" s="36">
        <v>188.7166666666667</v>
      </c>
      <c r="I110" s="36">
        <v>190.83333333333337</v>
      </c>
      <c r="J110" s="36">
        <v>192.31666666666669</v>
      </c>
      <c r="K110" s="31">
        <v>189.35</v>
      </c>
      <c r="L110" s="31">
        <v>185.75</v>
      </c>
      <c r="M110" s="31">
        <v>40.542580000000001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1437.55</v>
      </c>
      <c r="D111" s="36">
        <v>1441.2</v>
      </c>
      <c r="E111" s="36">
        <v>1431.4</v>
      </c>
      <c r="F111" s="36">
        <v>1425.25</v>
      </c>
      <c r="G111" s="36">
        <v>1415.45</v>
      </c>
      <c r="H111" s="36">
        <v>1447.3500000000001</v>
      </c>
      <c r="I111" s="36">
        <v>1457.1499999999999</v>
      </c>
      <c r="J111" s="36">
        <v>1463.3000000000002</v>
      </c>
      <c r="K111" s="31">
        <v>1451</v>
      </c>
      <c r="L111" s="31">
        <v>1435.05</v>
      </c>
      <c r="M111" s="31">
        <v>49.012509999999999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102.7</v>
      </c>
      <c r="D112" s="36">
        <v>103.5</v>
      </c>
      <c r="E112" s="36">
        <v>100.7</v>
      </c>
      <c r="F112" s="36">
        <v>98.7</v>
      </c>
      <c r="G112" s="36">
        <v>95.9</v>
      </c>
      <c r="H112" s="36">
        <v>105.5</v>
      </c>
      <c r="I112" s="36">
        <v>108.30000000000001</v>
      </c>
      <c r="J112" s="36">
        <v>110.3</v>
      </c>
      <c r="K112" s="31">
        <v>106.3</v>
      </c>
      <c r="L112" s="31">
        <v>101.5</v>
      </c>
      <c r="M112" s="31">
        <v>507.96418999999997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1081.05</v>
      </c>
      <c r="D113" s="36">
        <v>1080.3500000000001</v>
      </c>
      <c r="E113" s="36">
        <v>1068.7000000000003</v>
      </c>
      <c r="F113" s="36">
        <v>1056.3500000000001</v>
      </c>
      <c r="G113" s="36">
        <v>1044.7000000000003</v>
      </c>
      <c r="H113" s="36">
        <v>1092.7000000000003</v>
      </c>
      <c r="I113" s="36">
        <v>1104.3500000000004</v>
      </c>
      <c r="J113" s="36">
        <v>1116.7000000000003</v>
      </c>
      <c r="K113" s="31">
        <v>1092</v>
      </c>
      <c r="L113" s="31">
        <v>1068</v>
      </c>
      <c r="M113" s="31">
        <v>2.4302299999999999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707.35</v>
      </c>
      <c r="D114" s="36">
        <v>698.68333333333339</v>
      </c>
      <c r="E114" s="36">
        <v>685.86666666666679</v>
      </c>
      <c r="F114" s="36">
        <v>664.38333333333344</v>
      </c>
      <c r="G114" s="36">
        <v>651.56666666666683</v>
      </c>
      <c r="H114" s="36">
        <v>720.16666666666674</v>
      </c>
      <c r="I114" s="36">
        <v>732.98333333333335</v>
      </c>
      <c r="J114" s="36">
        <v>754.4666666666667</v>
      </c>
      <c r="K114" s="31">
        <v>711.5</v>
      </c>
      <c r="L114" s="31">
        <v>677.2</v>
      </c>
      <c r="M114" s="31">
        <v>48.946570000000001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76.900000000000006</v>
      </c>
      <c r="D115" s="36">
        <v>75.733333333333334</v>
      </c>
      <c r="E115" s="36">
        <v>73.866666666666674</v>
      </c>
      <c r="F115" s="36">
        <v>70.833333333333343</v>
      </c>
      <c r="G115" s="36">
        <v>68.966666666666683</v>
      </c>
      <c r="H115" s="36">
        <v>78.766666666666666</v>
      </c>
      <c r="I115" s="36">
        <v>80.633333333333312</v>
      </c>
      <c r="J115" s="36">
        <v>83.666666666666657</v>
      </c>
      <c r="K115" s="31">
        <v>77.599999999999994</v>
      </c>
      <c r="L115" s="31">
        <v>72.7</v>
      </c>
      <c r="M115" s="31">
        <v>1168.1842999999999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439.25</v>
      </c>
      <c r="D116" s="36">
        <v>439.68333333333334</v>
      </c>
      <c r="E116" s="36">
        <v>437.86666666666667</v>
      </c>
      <c r="F116" s="36">
        <v>436.48333333333335</v>
      </c>
      <c r="G116" s="36">
        <v>434.66666666666669</v>
      </c>
      <c r="H116" s="36">
        <v>441.06666666666666</v>
      </c>
      <c r="I116" s="36">
        <v>442.88333333333338</v>
      </c>
      <c r="J116" s="36">
        <v>444.26666666666665</v>
      </c>
      <c r="K116" s="31">
        <v>441.5</v>
      </c>
      <c r="L116" s="31">
        <v>438.3</v>
      </c>
      <c r="M116" s="31">
        <v>66.552779999999998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647.1</v>
      </c>
      <c r="D117" s="36">
        <v>649.36666666666667</v>
      </c>
      <c r="E117" s="36">
        <v>643.73333333333335</v>
      </c>
      <c r="F117" s="36">
        <v>640.36666666666667</v>
      </c>
      <c r="G117" s="36">
        <v>634.73333333333335</v>
      </c>
      <c r="H117" s="36">
        <v>652.73333333333335</v>
      </c>
      <c r="I117" s="36">
        <v>658.36666666666679</v>
      </c>
      <c r="J117" s="36">
        <v>661.73333333333335</v>
      </c>
      <c r="K117" s="31">
        <v>655</v>
      </c>
      <c r="L117" s="31">
        <v>646</v>
      </c>
      <c r="M117" s="31">
        <v>15.752470000000001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399.75</v>
      </c>
      <c r="D118" s="36">
        <v>400.05</v>
      </c>
      <c r="E118" s="36">
        <v>396.40000000000003</v>
      </c>
      <c r="F118" s="36">
        <v>393.05</v>
      </c>
      <c r="G118" s="36">
        <v>389.40000000000003</v>
      </c>
      <c r="H118" s="36">
        <v>403.40000000000003</v>
      </c>
      <c r="I118" s="36">
        <v>407.05</v>
      </c>
      <c r="J118" s="36">
        <v>410.40000000000003</v>
      </c>
      <c r="K118" s="31">
        <v>403.7</v>
      </c>
      <c r="L118" s="31">
        <v>396.7</v>
      </c>
      <c r="M118" s="31">
        <v>23.42464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768.8</v>
      </c>
      <c r="D119" s="36">
        <v>769.9</v>
      </c>
      <c r="E119" s="36">
        <v>764.9</v>
      </c>
      <c r="F119" s="36">
        <v>761</v>
      </c>
      <c r="G119" s="36">
        <v>756</v>
      </c>
      <c r="H119" s="36">
        <v>773.8</v>
      </c>
      <c r="I119" s="36">
        <v>778.8</v>
      </c>
      <c r="J119" s="36">
        <v>782.69999999999993</v>
      </c>
      <c r="K119" s="31">
        <v>774.9</v>
      </c>
      <c r="L119" s="31">
        <v>766</v>
      </c>
      <c r="M119" s="31">
        <v>15.67731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528.04999999999995</v>
      </c>
      <c r="D120" s="36">
        <v>528.30000000000007</v>
      </c>
      <c r="E120" s="36">
        <v>524.75000000000011</v>
      </c>
      <c r="F120" s="36">
        <v>521.45000000000005</v>
      </c>
      <c r="G120" s="36">
        <v>517.90000000000009</v>
      </c>
      <c r="H120" s="36">
        <v>531.60000000000014</v>
      </c>
      <c r="I120" s="36">
        <v>535.15000000000009</v>
      </c>
      <c r="J120" s="36">
        <v>538.45000000000016</v>
      </c>
      <c r="K120" s="31">
        <v>531.85</v>
      </c>
      <c r="L120" s="31">
        <v>525</v>
      </c>
      <c r="M120" s="31">
        <v>8.7528600000000001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1764.6</v>
      </c>
      <c r="D121" s="36">
        <v>1769.3833333333332</v>
      </c>
      <c r="E121" s="36">
        <v>1754.5166666666664</v>
      </c>
      <c r="F121" s="36">
        <v>1744.4333333333332</v>
      </c>
      <c r="G121" s="36">
        <v>1729.5666666666664</v>
      </c>
      <c r="H121" s="36">
        <v>1779.4666666666665</v>
      </c>
      <c r="I121" s="36">
        <v>1794.3333333333333</v>
      </c>
      <c r="J121" s="36">
        <v>1804.4166666666665</v>
      </c>
      <c r="K121" s="31">
        <v>1784.25</v>
      </c>
      <c r="L121" s="31">
        <v>1759.3</v>
      </c>
      <c r="M121" s="31">
        <v>27.108699999999999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141.15</v>
      </c>
      <c r="D122" s="36">
        <v>142.38333333333333</v>
      </c>
      <c r="E122" s="36">
        <v>138.91666666666666</v>
      </c>
      <c r="F122" s="36">
        <v>136.68333333333334</v>
      </c>
      <c r="G122" s="36">
        <v>133.21666666666667</v>
      </c>
      <c r="H122" s="36">
        <v>144.61666666666665</v>
      </c>
      <c r="I122" s="36">
        <v>148.08333333333334</v>
      </c>
      <c r="J122" s="36">
        <v>150.31666666666663</v>
      </c>
      <c r="K122" s="31">
        <v>145.85</v>
      </c>
      <c r="L122" s="31">
        <v>140.15</v>
      </c>
      <c r="M122" s="31">
        <v>207.74745999999999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2698.75</v>
      </c>
      <c r="D123" s="36">
        <v>2702.8833333333332</v>
      </c>
      <c r="E123" s="36">
        <v>2685.7666666666664</v>
      </c>
      <c r="F123" s="36">
        <v>2672.7833333333333</v>
      </c>
      <c r="G123" s="36">
        <v>2655.6666666666665</v>
      </c>
      <c r="H123" s="36">
        <v>2715.8666666666663</v>
      </c>
      <c r="I123" s="36">
        <v>2732.9833333333331</v>
      </c>
      <c r="J123" s="36">
        <v>2745.9666666666662</v>
      </c>
      <c r="K123" s="31">
        <v>2720</v>
      </c>
      <c r="L123" s="31">
        <v>2689.9</v>
      </c>
      <c r="M123" s="31">
        <v>1.35114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369.85</v>
      </c>
      <c r="D124" s="36">
        <v>370.7833333333333</v>
      </c>
      <c r="E124" s="36">
        <v>367.06666666666661</v>
      </c>
      <c r="F124" s="36">
        <v>364.2833333333333</v>
      </c>
      <c r="G124" s="36">
        <v>360.56666666666661</v>
      </c>
      <c r="H124" s="36">
        <v>373.56666666666661</v>
      </c>
      <c r="I124" s="36">
        <v>377.2833333333333</v>
      </c>
      <c r="J124" s="36">
        <v>380.06666666666661</v>
      </c>
      <c r="K124" s="31">
        <v>374.5</v>
      </c>
      <c r="L124" s="31">
        <v>368</v>
      </c>
      <c r="M124" s="31">
        <v>19.41545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465.85</v>
      </c>
      <c r="D125" s="36">
        <v>466.8</v>
      </c>
      <c r="E125" s="36">
        <v>460.15000000000003</v>
      </c>
      <c r="F125" s="36">
        <v>454.45000000000005</v>
      </c>
      <c r="G125" s="36">
        <v>447.80000000000007</v>
      </c>
      <c r="H125" s="36">
        <v>472.5</v>
      </c>
      <c r="I125" s="36">
        <v>479.15</v>
      </c>
      <c r="J125" s="36">
        <v>484.84999999999997</v>
      </c>
      <c r="K125" s="31">
        <v>473.45</v>
      </c>
      <c r="L125" s="31">
        <v>461.1</v>
      </c>
      <c r="M125" s="31">
        <v>19.827590000000001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614.65</v>
      </c>
      <c r="D126" s="36">
        <v>614.06666666666661</v>
      </c>
      <c r="E126" s="36">
        <v>609.33333333333326</v>
      </c>
      <c r="F126" s="36">
        <v>604.01666666666665</v>
      </c>
      <c r="G126" s="36">
        <v>599.2833333333333</v>
      </c>
      <c r="H126" s="36">
        <v>619.38333333333321</v>
      </c>
      <c r="I126" s="36">
        <v>624.11666666666656</v>
      </c>
      <c r="J126" s="36">
        <v>629.43333333333317</v>
      </c>
      <c r="K126" s="31">
        <v>618.79999999999995</v>
      </c>
      <c r="L126" s="31">
        <v>608.75</v>
      </c>
      <c r="M126" s="31">
        <v>11.77051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3109</v>
      </c>
      <c r="D127" s="36">
        <v>3089.8666666666668</v>
      </c>
      <c r="E127" s="36">
        <v>3064.2833333333338</v>
      </c>
      <c r="F127" s="36">
        <v>3019.5666666666671</v>
      </c>
      <c r="G127" s="36">
        <v>2993.983333333334</v>
      </c>
      <c r="H127" s="36">
        <v>3134.5833333333335</v>
      </c>
      <c r="I127" s="36">
        <v>3160.1666666666665</v>
      </c>
      <c r="J127" s="36">
        <v>3204.8833333333332</v>
      </c>
      <c r="K127" s="31">
        <v>3115.45</v>
      </c>
      <c r="L127" s="31">
        <v>3045.15</v>
      </c>
      <c r="M127" s="31">
        <v>13.250500000000001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5518.5</v>
      </c>
      <c r="D128" s="36">
        <v>5517.666666666667</v>
      </c>
      <c r="E128" s="36">
        <v>5487.3333333333339</v>
      </c>
      <c r="F128" s="36">
        <v>5456.166666666667</v>
      </c>
      <c r="G128" s="36">
        <v>5425.8333333333339</v>
      </c>
      <c r="H128" s="36">
        <v>5548.8333333333339</v>
      </c>
      <c r="I128" s="36">
        <v>5579.1666666666679</v>
      </c>
      <c r="J128" s="36">
        <v>5610.3333333333339</v>
      </c>
      <c r="K128" s="31">
        <v>5548</v>
      </c>
      <c r="L128" s="31">
        <v>5486.5</v>
      </c>
      <c r="M128" s="31">
        <v>3.3881899999999998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4453.7</v>
      </c>
      <c r="D129" s="36">
        <v>4437.9000000000005</v>
      </c>
      <c r="E129" s="36">
        <v>4403.8000000000011</v>
      </c>
      <c r="F129" s="36">
        <v>4353.9000000000005</v>
      </c>
      <c r="G129" s="36">
        <v>4319.8000000000011</v>
      </c>
      <c r="H129" s="36">
        <v>4487.8000000000011</v>
      </c>
      <c r="I129" s="36">
        <v>4521.9000000000015</v>
      </c>
      <c r="J129" s="36">
        <v>4571.8000000000011</v>
      </c>
      <c r="K129" s="31">
        <v>4472</v>
      </c>
      <c r="L129" s="31">
        <v>4388</v>
      </c>
      <c r="M129" s="31">
        <v>1.03346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1196.3</v>
      </c>
      <c r="D130" s="36">
        <v>1199.2333333333333</v>
      </c>
      <c r="E130" s="36">
        <v>1187.0666666666666</v>
      </c>
      <c r="F130" s="36">
        <v>1177.8333333333333</v>
      </c>
      <c r="G130" s="36">
        <v>1165.6666666666665</v>
      </c>
      <c r="H130" s="36">
        <v>1208.4666666666667</v>
      </c>
      <c r="I130" s="36">
        <v>1220.6333333333332</v>
      </c>
      <c r="J130" s="36">
        <v>1229.8666666666668</v>
      </c>
      <c r="K130" s="31">
        <v>1211.4000000000001</v>
      </c>
      <c r="L130" s="31">
        <v>1190</v>
      </c>
      <c r="M130" s="31">
        <v>13.49231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1584.55</v>
      </c>
      <c r="D131" s="36">
        <v>1584.4000000000003</v>
      </c>
      <c r="E131" s="36">
        <v>1572.8000000000006</v>
      </c>
      <c r="F131" s="36">
        <v>1561.0500000000004</v>
      </c>
      <c r="G131" s="36">
        <v>1549.4500000000007</v>
      </c>
      <c r="H131" s="36">
        <v>1596.1500000000005</v>
      </c>
      <c r="I131" s="36">
        <v>1607.7500000000005</v>
      </c>
      <c r="J131" s="36">
        <v>1619.5000000000005</v>
      </c>
      <c r="K131" s="31">
        <v>1596</v>
      </c>
      <c r="L131" s="31">
        <v>1572.65</v>
      </c>
      <c r="M131" s="31">
        <v>20.353090000000002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273.8</v>
      </c>
      <c r="D132" s="36">
        <v>272.41666666666669</v>
      </c>
      <c r="E132" s="36">
        <v>270.08333333333337</v>
      </c>
      <c r="F132" s="36">
        <v>266.36666666666667</v>
      </c>
      <c r="G132" s="36">
        <v>264.03333333333336</v>
      </c>
      <c r="H132" s="36">
        <v>276.13333333333338</v>
      </c>
      <c r="I132" s="36">
        <v>278.46666666666675</v>
      </c>
      <c r="J132" s="36">
        <v>282.18333333333339</v>
      </c>
      <c r="K132" s="31">
        <v>274.75</v>
      </c>
      <c r="L132" s="31">
        <v>268.7</v>
      </c>
      <c r="M132" s="31">
        <v>22.361529999999998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1920.1</v>
      </c>
      <c r="D133" s="36">
        <v>1904.4833333333333</v>
      </c>
      <c r="E133" s="36">
        <v>1883.9666666666667</v>
      </c>
      <c r="F133" s="36">
        <v>1847.8333333333333</v>
      </c>
      <c r="G133" s="36">
        <v>1827.3166666666666</v>
      </c>
      <c r="H133" s="36">
        <v>1940.6166666666668</v>
      </c>
      <c r="I133" s="36">
        <v>1961.1333333333337</v>
      </c>
      <c r="J133" s="36">
        <v>1997.2666666666669</v>
      </c>
      <c r="K133" s="31">
        <v>1925</v>
      </c>
      <c r="L133" s="31">
        <v>1868.35</v>
      </c>
      <c r="M133" s="31">
        <v>3.07131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529.95000000000005</v>
      </c>
      <c r="D134" s="36">
        <v>525.98333333333335</v>
      </c>
      <c r="E134" s="36">
        <v>521.16666666666674</v>
      </c>
      <c r="F134" s="36">
        <v>512.38333333333344</v>
      </c>
      <c r="G134" s="36">
        <v>507.56666666666683</v>
      </c>
      <c r="H134" s="36">
        <v>534.76666666666665</v>
      </c>
      <c r="I134" s="36">
        <v>539.58333333333326</v>
      </c>
      <c r="J134" s="36">
        <v>548.36666666666656</v>
      </c>
      <c r="K134" s="31">
        <v>530.79999999999995</v>
      </c>
      <c r="L134" s="31">
        <v>517.20000000000005</v>
      </c>
      <c r="M134" s="31">
        <v>14.248939999999999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10523.5</v>
      </c>
      <c r="D135" s="36">
        <v>10543.15</v>
      </c>
      <c r="E135" s="36">
        <v>10479.5</v>
      </c>
      <c r="F135" s="36">
        <v>10435.5</v>
      </c>
      <c r="G135" s="36">
        <v>10371.85</v>
      </c>
      <c r="H135" s="36">
        <v>10587.15</v>
      </c>
      <c r="I135" s="36">
        <v>10650.799999999997</v>
      </c>
      <c r="J135" s="36">
        <v>10694.8</v>
      </c>
      <c r="K135" s="31">
        <v>10606.8</v>
      </c>
      <c r="L135" s="31">
        <v>10499.15</v>
      </c>
      <c r="M135" s="31">
        <v>4.0377200000000002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607.75</v>
      </c>
      <c r="D136" s="36">
        <v>612.26666666666677</v>
      </c>
      <c r="E136" s="36">
        <v>600.88333333333355</v>
      </c>
      <c r="F136" s="36">
        <v>594.01666666666677</v>
      </c>
      <c r="G136" s="36">
        <v>582.63333333333355</v>
      </c>
      <c r="H136" s="36">
        <v>619.13333333333355</v>
      </c>
      <c r="I136" s="36">
        <v>630.51666666666677</v>
      </c>
      <c r="J136" s="36">
        <v>637.38333333333355</v>
      </c>
      <c r="K136" s="31">
        <v>623.65</v>
      </c>
      <c r="L136" s="31">
        <v>605.4</v>
      </c>
      <c r="M136" s="31">
        <v>12.67033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1056.45</v>
      </c>
      <c r="D137" s="36">
        <v>1053.2833333333335</v>
      </c>
      <c r="E137" s="36">
        <v>1043.166666666667</v>
      </c>
      <c r="F137" s="36">
        <v>1029.8833333333334</v>
      </c>
      <c r="G137" s="36">
        <v>1019.7666666666669</v>
      </c>
      <c r="H137" s="36">
        <v>1066.5666666666671</v>
      </c>
      <c r="I137" s="36">
        <v>1076.6833333333334</v>
      </c>
      <c r="J137" s="36">
        <v>1089.9666666666672</v>
      </c>
      <c r="K137" s="31">
        <v>1063.4000000000001</v>
      </c>
      <c r="L137" s="31">
        <v>1040</v>
      </c>
      <c r="M137" s="31">
        <v>8.1877700000000004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951.85</v>
      </c>
      <c r="D138" s="36">
        <v>948</v>
      </c>
      <c r="E138" s="36">
        <v>926.75</v>
      </c>
      <c r="F138" s="36">
        <v>901.65</v>
      </c>
      <c r="G138" s="36">
        <v>880.4</v>
      </c>
      <c r="H138" s="36">
        <v>973.1</v>
      </c>
      <c r="I138" s="36">
        <v>994.35</v>
      </c>
      <c r="J138" s="36">
        <v>1019.45</v>
      </c>
      <c r="K138" s="31">
        <v>969.25</v>
      </c>
      <c r="L138" s="31">
        <v>922.9</v>
      </c>
      <c r="M138" s="31">
        <v>21.85294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90.05</v>
      </c>
      <c r="D139" s="36">
        <v>90.283333333333317</v>
      </c>
      <c r="E139" s="36">
        <v>89.46666666666664</v>
      </c>
      <c r="F139" s="36">
        <v>88.883333333333326</v>
      </c>
      <c r="G139" s="36">
        <v>88.066666666666649</v>
      </c>
      <c r="H139" s="36">
        <v>90.866666666666632</v>
      </c>
      <c r="I139" s="36">
        <v>91.683333333333323</v>
      </c>
      <c r="J139" s="36">
        <v>92.266666666666623</v>
      </c>
      <c r="K139" s="31">
        <v>91.1</v>
      </c>
      <c r="L139" s="31">
        <v>89.7</v>
      </c>
      <c r="M139" s="31">
        <v>100.26322999999999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2325.4</v>
      </c>
      <c r="D140" s="36">
        <v>2336.25</v>
      </c>
      <c r="E140" s="36">
        <v>2301.8000000000002</v>
      </c>
      <c r="F140" s="36">
        <v>2278.2000000000003</v>
      </c>
      <c r="G140" s="36">
        <v>2243.7500000000005</v>
      </c>
      <c r="H140" s="36">
        <v>2359.85</v>
      </c>
      <c r="I140" s="36">
        <v>2394.2999999999997</v>
      </c>
      <c r="J140" s="36">
        <v>2417.8999999999996</v>
      </c>
      <c r="K140" s="31">
        <v>2370.6999999999998</v>
      </c>
      <c r="L140" s="31">
        <v>2312.65</v>
      </c>
      <c r="M140" s="31">
        <v>2.3270599999999999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111475.25</v>
      </c>
      <c r="D141" s="36">
        <v>111291.83333333333</v>
      </c>
      <c r="E141" s="36">
        <v>109983.76666666666</v>
      </c>
      <c r="F141" s="36">
        <v>108492.28333333334</v>
      </c>
      <c r="G141" s="36">
        <v>107184.21666666667</v>
      </c>
      <c r="H141" s="36">
        <v>112783.31666666665</v>
      </c>
      <c r="I141" s="36">
        <v>114091.38333333333</v>
      </c>
      <c r="J141" s="36">
        <v>115582.86666666664</v>
      </c>
      <c r="K141" s="31">
        <v>112599.9</v>
      </c>
      <c r="L141" s="31">
        <v>109800.35</v>
      </c>
      <c r="M141" s="31">
        <v>0.11891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59.5</v>
      </c>
      <c r="D142" s="36">
        <v>59.666666666666664</v>
      </c>
      <c r="E142" s="36">
        <v>59.233333333333327</v>
      </c>
      <c r="F142" s="36">
        <v>58.966666666666661</v>
      </c>
      <c r="G142" s="36">
        <v>58.533333333333324</v>
      </c>
      <c r="H142" s="36">
        <v>59.93333333333333</v>
      </c>
      <c r="I142" s="36">
        <v>60.366666666666667</v>
      </c>
      <c r="J142" s="36">
        <v>60.633333333333333</v>
      </c>
      <c r="K142" s="31">
        <v>60.1</v>
      </c>
      <c r="L142" s="31">
        <v>59.4</v>
      </c>
      <c r="M142" s="31">
        <v>27.798749999999998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1339.35</v>
      </c>
      <c r="D143" s="36">
        <v>1330.8833333333332</v>
      </c>
      <c r="E143" s="36">
        <v>1299.9666666666665</v>
      </c>
      <c r="F143" s="36">
        <v>1260.5833333333333</v>
      </c>
      <c r="G143" s="36">
        <v>1229.6666666666665</v>
      </c>
      <c r="H143" s="36">
        <v>1370.2666666666664</v>
      </c>
      <c r="I143" s="36">
        <v>1401.1833333333334</v>
      </c>
      <c r="J143" s="36">
        <v>1440.5666666666664</v>
      </c>
      <c r="K143" s="31">
        <v>1361.8</v>
      </c>
      <c r="L143" s="31">
        <v>1291.5</v>
      </c>
      <c r="M143" s="31">
        <v>4.75143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4805.3</v>
      </c>
      <c r="D144" s="36">
        <v>4786.416666666667</v>
      </c>
      <c r="E144" s="36">
        <v>4737.0333333333338</v>
      </c>
      <c r="F144" s="36">
        <v>4668.7666666666664</v>
      </c>
      <c r="G144" s="36">
        <v>4619.3833333333332</v>
      </c>
      <c r="H144" s="36">
        <v>4854.6833333333343</v>
      </c>
      <c r="I144" s="36">
        <v>4904.0666666666675</v>
      </c>
      <c r="J144" s="36">
        <v>4972.3333333333348</v>
      </c>
      <c r="K144" s="31">
        <v>4835.8</v>
      </c>
      <c r="L144" s="31">
        <v>4718.1499999999996</v>
      </c>
      <c r="M144" s="31">
        <v>2.4656699999999998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3620.05</v>
      </c>
      <c r="D145" s="36">
        <v>3631.6666666666665</v>
      </c>
      <c r="E145" s="36">
        <v>3603.3833333333332</v>
      </c>
      <c r="F145" s="36">
        <v>3586.7166666666667</v>
      </c>
      <c r="G145" s="36">
        <v>3558.4333333333334</v>
      </c>
      <c r="H145" s="36">
        <v>3648.333333333333</v>
      </c>
      <c r="I145" s="36">
        <v>3676.6166666666668</v>
      </c>
      <c r="J145" s="36">
        <v>3693.2833333333328</v>
      </c>
      <c r="K145" s="31">
        <v>3659.95</v>
      </c>
      <c r="L145" s="31">
        <v>3615</v>
      </c>
      <c r="M145" s="31">
        <v>1.0657099999999999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24373.05</v>
      </c>
      <c r="D146" s="36">
        <v>24307.516666666663</v>
      </c>
      <c r="E146" s="36">
        <v>24130.133333333324</v>
      </c>
      <c r="F146" s="36">
        <v>23887.21666666666</v>
      </c>
      <c r="G146" s="36">
        <v>23709.833333333321</v>
      </c>
      <c r="H146" s="36">
        <v>24550.433333333327</v>
      </c>
      <c r="I146" s="36">
        <v>24727.816666666666</v>
      </c>
      <c r="J146" s="36">
        <v>24970.73333333333</v>
      </c>
      <c r="K146" s="31">
        <v>24484.9</v>
      </c>
      <c r="L146" s="31">
        <v>24064.6</v>
      </c>
      <c r="M146" s="31">
        <v>0.70050999999999997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52.7</v>
      </c>
      <c r="D147" s="36">
        <v>52.483333333333341</v>
      </c>
      <c r="E147" s="36">
        <v>51.866666666666681</v>
      </c>
      <c r="F147" s="36">
        <v>51.033333333333339</v>
      </c>
      <c r="G147" s="36">
        <v>50.416666666666679</v>
      </c>
      <c r="H147" s="36">
        <v>53.316666666666684</v>
      </c>
      <c r="I147" s="36">
        <v>53.933333333333344</v>
      </c>
      <c r="J147" s="36">
        <v>54.766666666666687</v>
      </c>
      <c r="K147" s="31">
        <v>53.1</v>
      </c>
      <c r="L147" s="31">
        <v>51.65</v>
      </c>
      <c r="M147" s="31">
        <v>206.01049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168.9</v>
      </c>
      <c r="D148" s="36">
        <v>169.16666666666666</v>
      </c>
      <c r="E148" s="36">
        <v>167.73333333333332</v>
      </c>
      <c r="F148" s="36">
        <v>166.56666666666666</v>
      </c>
      <c r="G148" s="36">
        <v>165.13333333333333</v>
      </c>
      <c r="H148" s="36">
        <v>170.33333333333331</v>
      </c>
      <c r="I148" s="36">
        <v>171.76666666666665</v>
      </c>
      <c r="J148" s="36">
        <v>172.93333333333331</v>
      </c>
      <c r="K148" s="31">
        <v>170.6</v>
      </c>
      <c r="L148" s="31">
        <v>168</v>
      </c>
      <c r="M148" s="31">
        <v>69.723510000000005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251.6</v>
      </c>
      <c r="D149" s="36">
        <v>251.9</v>
      </c>
      <c r="E149" s="36">
        <v>250.70000000000002</v>
      </c>
      <c r="F149" s="36">
        <v>249.8</v>
      </c>
      <c r="G149" s="36">
        <v>248.60000000000002</v>
      </c>
      <c r="H149" s="36">
        <v>252.8</v>
      </c>
      <c r="I149" s="36">
        <v>254</v>
      </c>
      <c r="J149" s="36">
        <v>254.9</v>
      </c>
      <c r="K149" s="31">
        <v>253.1</v>
      </c>
      <c r="L149" s="31">
        <v>251</v>
      </c>
      <c r="M149" s="31">
        <v>56.189279999999997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167.65</v>
      </c>
      <c r="D150" s="36">
        <v>163.54999999999998</v>
      </c>
      <c r="E150" s="36">
        <v>157.09999999999997</v>
      </c>
      <c r="F150" s="36">
        <v>146.54999999999998</v>
      </c>
      <c r="G150" s="36">
        <v>140.09999999999997</v>
      </c>
      <c r="H150" s="36">
        <v>174.09999999999997</v>
      </c>
      <c r="I150" s="36">
        <v>180.54999999999995</v>
      </c>
      <c r="J150" s="36">
        <v>191.09999999999997</v>
      </c>
      <c r="K150" s="31">
        <v>170</v>
      </c>
      <c r="L150" s="31">
        <v>153</v>
      </c>
      <c r="M150" s="31">
        <v>466.43434999999999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1340.9</v>
      </c>
      <c r="D151" s="36">
        <v>1338.3</v>
      </c>
      <c r="E151" s="36">
        <v>1327.6</v>
      </c>
      <c r="F151" s="36">
        <v>1314.3</v>
      </c>
      <c r="G151" s="36">
        <v>1303.5999999999999</v>
      </c>
      <c r="H151" s="36">
        <v>1351.6</v>
      </c>
      <c r="I151" s="36">
        <v>1362.3000000000002</v>
      </c>
      <c r="J151" s="36">
        <v>1375.6</v>
      </c>
      <c r="K151" s="31">
        <v>1349</v>
      </c>
      <c r="L151" s="31">
        <v>1325</v>
      </c>
      <c r="M151" s="31">
        <v>11.0212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4180</v>
      </c>
      <c r="D152" s="36">
        <v>4191.2833333333338</v>
      </c>
      <c r="E152" s="36">
        <v>4128.7166666666672</v>
      </c>
      <c r="F152" s="36">
        <v>4077.4333333333334</v>
      </c>
      <c r="G152" s="36">
        <v>4014.8666666666668</v>
      </c>
      <c r="H152" s="36">
        <v>4242.5666666666675</v>
      </c>
      <c r="I152" s="36">
        <v>4305.133333333335</v>
      </c>
      <c r="J152" s="36">
        <v>4356.4166666666679</v>
      </c>
      <c r="K152" s="31">
        <v>4253.8500000000004</v>
      </c>
      <c r="L152" s="31">
        <v>4140</v>
      </c>
      <c r="M152" s="31">
        <v>1.10286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315.25</v>
      </c>
      <c r="D153" s="36">
        <v>318.16666666666669</v>
      </c>
      <c r="E153" s="36">
        <v>311.18333333333339</v>
      </c>
      <c r="F153" s="36">
        <v>307.11666666666673</v>
      </c>
      <c r="G153" s="36">
        <v>300.13333333333344</v>
      </c>
      <c r="H153" s="36">
        <v>322.23333333333335</v>
      </c>
      <c r="I153" s="36">
        <v>329.21666666666658</v>
      </c>
      <c r="J153" s="36">
        <v>333.2833333333333</v>
      </c>
      <c r="K153" s="31">
        <v>325.14999999999998</v>
      </c>
      <c r="L153" s="31">
        <v>314.10000000000002</v>
      </c>
      <c r="M153" s="31">
        <v>12.07967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196.35</v>
      </c>
      <c r="D154" s="36">
        <v>197.7166666666667</v>
      </c>
      <c r="E154" s="36">
        <v>194.18333333333339</v>
      </c>
      <c r="F154" s="36">
        <v>192.01666666666671</v>
      </c>
      <c r="G154" s="36">
        <v>188.48333333333341</v>
      </c>
      <c r="H154" s="36">
        <v>199.88333333333338</v>
      </c>
      <c r="I154" s="36">
        <v>203.41666666666669</v>
      </c>
      <c r="J154" s="36">
        <v>205.58333333333337</v>
      </c>
      <c r="K154" s="31">
        <v>201.25</v>
      </c>
      <c r="L154" s="31">
        <v>195.55</v>
      </c>
      <c r="M154" s="31">
        <v>131.99928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37495.599999999999</v>
      </c>
      <c r="D155" s="36">
        <v>37528.883333333339</v>
      </c>
      <c r="E155" s="36">
        <v>37267.766666666677</v>
      </c>
      <c r="F155" s="36">
        <v>37039.933333333342</v>
      </c>
      <c r="G155" s="36">
        <v>36778.81666666668</v>
      </c>
      <c r="H155" s="36">
        <v>37756.716666666674</v>
      </c>
      <c r="I155" s="36">
        <v>38017.833333333328</v>
      </c>
      <c r="J155" s="36">
        <v>38245.666666666672</v>
      </c>
      <c r="K155" s="31">
        <v>37790</v>
      </c>
      <c r="L155" s="31">
        <v>37301.050000000003</v>
      </c>
      <c r="M155" s="31">
        <v>0.1217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1411.5</v>
      </c>
      <c r="D156" s="36">
        <v>1420.4833333333333</v>
      </c>
      <c r="E156" s="36">
        <v>1395.0166666666667</v>
      </c>
      <c r="F156" s="36">
        <v>1378.5333333333333</v>
      </c>
      <c r="G156" s="36">
        <v>1353.0666666666666</v>
      </c>
      <c r="H156" s="36">
        <v>1436.9666666666667</v>
      </c>
      <c r="I156" s="36">
        <v>1462.4333333333334</v>
      </c>
      <c r="J156" s="36">
        <v>1478.9166666666667</v>
      </c>
      <c r="K156" s="31">
        <v>1445.95</v>
      </c>
      <c r="L156" s="31">
        <v>1404</v>
      </c>
      <c r="M156" s="31">
        <v>1.9666999999999999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888.4</v>
      </c>
      <c r="D157" s="36">
        <v>884.19999999999993</v>
      </c>
      <c r="E157" s="36">
        <v>875.09999999999991</v>
      </c>
      <c r="F157" s="36">
        <v>861.8</v>
      </c>
      <c r="G157" s="36">
        <v>852.69999999999993</v>
      </c>
      <c r="H157" s="36">
        <v>897.49999999999989</v>
      </c>
      <c r="I157" s="36">
        <v>906.6</v>
      </c>
      <c r="J157" s="36">
        <v>919.89999999999986</v>
      </c>
      <c r="K157" s="31">
        <v>893.3</v>
      </c>
      <c r="L157" s="31">
        <v>870.9</v>
      </c>
      <c r="M157" s="31">
        <v>55.422499999999999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937.55</v>
      </c>
      <c r="D158" s="36">
        <v>941.36666666666667</v>
      </c>
      <c r="E158" s="36">
        <v>927.08333333333337</v>
      </c>
      <c r="F158" s="36">
        <v>916.61666666666667</v>
      </c>
      <c r="G158" s="36">
        <v>902.33333333333337</v>
      </c>
      <c r="H158" s="36">
        <v>951.83333333333337</v>
      </c>
      <c r="I158" s="36">
        <v>966.11666666666667</v>
      </c>
      <c r="J158" s="36">
        <v>976.58333333333337</v>
      </c>
      <c r="K158" s="31">
        <v>955.65</v>
      </c>
      <c r="L158" s="31">
        <v>930.9</v>
      </c>
      <c r="M158" s="31">
        <v>16.487310000000001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6386.85</v>
      </c>
      <c r="D159" s="36">
        <v>6410.0666666666666</v>
      </c>
      <c r="E159" s="36">
        <v>6339.7833333333328</v>
      </c>
      <c r="F159" s="36">
        <v>6292.7166666666662</v>
      </c>
      <c r="G159" s="36">
        <v>6222.4333333333325</v>
      </c>
      <c r="H159" s="36">
        <v>6457.1333333333332</v>
      </c>
      <c r="I159" s="36">
        <v>6527.4166666666679</v>
      </c>
      <c r="J159" s="36">
        <v>6574.4833333333336</v>
      </c>
      <c r="K159" s="31">
        <v>6480.35</v>
      </c>
      <c r="L159" s="31">
        <v>6363</v>
      </c>
      <c r="M159" s="31">
        <v>3.3549799999999999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196.05</v>
      </c>
      <c r="D160" s="36">
        <v>196.68333333333331</v>
      </c>
      <c r="E160" s="36">
        <v>194.86666666666662</v>
      </c>
      <c r="F160" s="36">
        <v>193.68333333333331</v>
      </c>
      <c r="G160" s="36">
        <v>191.86666666666662</v>
      </c>
      <c r="H160" s="36">
        <v>197.86666666666662</v>
      </c>
      <c r="I160" s="36">
        <v>199.68333333333328</v>
      </c>
      <c r="J160" s="36">
        <v>200.86666666666662</v>
      </c>
      <c r="K160" s="31">
        <v>198.5</v>
      </c>
      <c r="L160" s="31">
        <v>195.5</v>
      </c>
      <c r="M160" s="31">
        <v>33.302320000000002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316.25</v>
      </c>
      <c r="D161" s="36">
        <v>314.75</v>
      </c>
      <c r="E161" s="36">
        <v>311.55</v>
      </c>
      <c r="F161" s="36">
        <v>306.85000000000002</v>
      </c>
      <c r="G161" s="36">
        <v>303.65000000000003</v>
      </c>
      <c r="H161" s="36">
        <v>319.45</v>
      </c>
      <c r="I161" s="36">
        <v>322.65000000000003</v>
      </c>
      <c r="J161" s="36">
        <v>327.34999999999997</v>
      </c>
      <c r="K161" s="31">
        <v>317.95</v>
      </c>
      <c r="L161" s="31">
        <v>310.05</v>
      </c>
      <c r="M161" s="31">
        <v>157.07486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18427.55</v>
      </c>
      <c r="D162" s="36">
        <v>18415.533333333336</v>
      </c>
      <c r="E162" s="36">
        <v>18041.066666666673</v>
      </c>
      <c r="F162" s="36">
        <v>17654.583333333336</v>
      </c>
      <c r="G162" s="36">
        <v>17280.116666666672</v>
      </c>
      <c r="H162" s="36">
        <v>18802.016666666674</v>
      </c>
      <c r="I162" s="36">
        <v>19176.483333333341</v>
      </c>
      <c r="J162" s="36">
        <v>19562.966666666674</v>
      </c>
      <c r="K162" s="31">
        <v>18790</v>
      </c>
      <c r="L162" s="31">
        <v>18029.05</v>
      </c>
      <c r="M162" s="31">
        <v>0.13397000000000001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2510.3000000000002</v>
      </c>
      <c r="D163" s="36">
        <v>2503.2166666666667</v>
      </c>
      <c r="E163" s="36">
        <v>2472.1333333333332</v>
      </c>
      <c r="F163" s="36">
        <v>2433.9666666666667</v>
      </c>
      <c r="G163" s="36">
        <v>2402.8833333333332</v>
      </c>
      <c r="H163" s="36">
        <v>2541.3833333333332</v>
      </c>
      <c r="I163" s="36">
        <v>2572.4666666666662</v>
      </c>
      <c r="J163" s="36">
        <v>2610.6333333333332</v>
      </c>
      <c r="K163" s="31">
        <v>2534.3000000000002</v>
      </c>
      <c r="L163" s="31">
        <v>2465.0500000000002</v>
      </c>
      <c r="M163" s="31">
        <v>7.8683800000000002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3726.5</v>
      </c>
      <c r="D164" s="36">
        <v>3722.8333333333335</v>
      </c>
      <c r="E164" s="36">
        <v>3677.666666666667</v>
      </c>
      <c r="F164" s="36">
        <v>3628.8333333333335</v>
      </c>
      <c r="G164" s="36">
        <v>3583.666666666667</v>
      </c>
      <c r="H164" s="36">
        <v>3771.666666666667</v>
      </c>
      <c r="I164" s="36">
        <v>3816.8333333333339</v>
      </c>
      <c r="J164" s="36">
        <v>3865.666666666667</v>
      </c>
      <c r="K164" s="31">
        <v>3768</v>
      </c>
      <c r="L164" s="31">
        <v>3674</v>
      </c>
      <c r="M164" s="31">
        <v>2.36652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77.900000000000006</v>
      </c>
      <c r="D165" s="36">
        <v>77.516666666666666</v>
      </c>
      <c r="E165" s="36">
        <v>76.633333333333326</v>
      </c>
      <c r="F165" s="36">
        <v>75.36666666666666</v>
      </c>
      <c r="G165" s="36">
        <v>74.48333333333332</v>
      </c>
      <c r="H165" s="36">
        <v>78.783333333333331</v>
      </c>
      <c r="I165" s="36">
        <v>79.666666666666686</v>
      </c>
      <c r="J165" s="36">
        <v>80.933333333333337</v>
      </c>
      <c r="K165" s="31">
        <v>78.400000000000006</v>
      </c>
      <c r="L165" s="31">
        <v>76.25</v>
      </c>
      <c r="M165" s="31">
        <v>526.80056000000002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802.7</v>
      </c>
      <c r="D166" s="36">
        <v>795.66666666666663</v>
      </c>
      <c r="E166" s="36">
        <v>782.33333333333326</v>
      </c>
      <c r="F166" s="36">
        <v>761.96666666666658</v>
      </c>
      <c r="G166" s="36">
        <v>748.63333333333321</v>
      </c>
      <c r="H166" s="36">
        <v>816.0333333333333</v>
      </c>
      <c r="I166" s="36">
        <v>829.36666666666656</v>
      </c>
      <c r="J166" s="36">
        <v>849.73333333333335</v>
      </c>
      <c r="K166" s="31">
        <v>809</v>
      </c>
      <c r="L166" s="31">
        <v>775.3</v>
      </c>
      <c r="M166" s="31">
        <v>14.34117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5288.05</v>
      </c>
      <c r="D167" s="36">
        <v>5280.4833333333327</v>
      </c>
      <c r="E167" s="36">
        <v>5242.9666666666653</v>
      </c>
      <c r="F167" s="36">
        <v>5197.8833333333323</v>
      </c>
      <c r="G167" s="36">
        <v>5160.366666666665</v>
      </c>
      <c r="H167" s="36">
        <v>5325.5666666666657</v>
      </c>
      <c r="I167" s="36">
        <v>5363.0833333333339</v>
      </c>
      <c r="J167" s="36">
        <v>5408.1666666666661</v>
      </c>
      <c r="K167" s="31">
        <v>5318</v>
      </c>
      <c r="L167" s="31">
        <v>5235.3999999999996</v>
      </c>
      <c r="M167" s="31">
        <v>2.89947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371.15</v>
      </c>
      <c r="D168" s="36">
        <v>370.01666666666665</v>
      </c>
      <c r="E168" s="36">
        <v>366.58333333333331</v>
      </c>
      <c r="F168" s="36">
        <v>362.01666666666665</v>
      </c>
      <c r="G168" s="36">
        <v>358.58333333333331</v>
      </c>
      <c r="H168" s="36">
        <v>374.58333333333331</v>
      </c>
      <c r="I168" s="36">
        <v>378.01666666666671</v>
      </c>
      <c r="J168" s="36">
        <v>382.58333333333331</v>
      </c>
      <c r="K168" s="31">
        <v>373.45</v>
      </c>
      <c r="L168" s="31">
        <v>365.45</v>
      </c>
      <c r="M168" s="31">
        <v>71.912149999999997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209.5</v>
      </c>
      <c r="D169" s="36">
        <v>209.03333333333333</v>
      </c>
      <c r="E169" s="36">
        <v>207.36666666666667</v>
      </c>
      <c r="F169" s="36">
        <v>205.23333333333335</v>
      </c>
      <c r="G169" s="36">
        <v>203.56666666666669</v>
      </c>
      <c r="H169" s="36">
        <v>211.16666666666666</v>
      </c>
      <c r="I169" s="36">
        <v>212.83333333333334</v>
      </c>
      <c r="J169" s="36">
        <v>214.96666666666664</v>
      </c>
      <c r="K169" s="31">
        <v>210.7</v>
      </c>
      <c r="L169" s="31">
        <v>206.9</v>
      </c>
      <c r="M169" s="31">
        <v>167.05394999999999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878.05</v>
      </c>
      <c r="D170" s="36">
        <v>886.80000000000007</v>
      </c>
      <c r="E170" s="36">
        <v>863.60000000000014</v>
      </c>
      <c r="F170" s="36">
        <v>849.15000000000009</v>
      </c>
      <c r="G170" s="36">
        <v>825.95000000000016</v>
      </c>
      <c r="H170" s="36">
        <v>901.25000000000011</v>
      </c>
      <c r="I170" s="36">
        <v>924.45000000000016</v>
      </c>
      <c r="J170" s="36">
        <v>938.90000000000009</v>
      </c>
      <c r="K170" s="31">
        <v>910</v>
      </c>
      <c r="L170" s="31">
        <v>872.35</v>
      </c>
      <c r="M170" s="31">
        <v>7.8927500000000004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1006.55</v>
      </c>
      <c r="D171" s="36">
        <v>1009.1166666666667</v>
      </c>
      <c r="E171" s="36">
        <v>1000.5333333333333</v>
      </c>
      <c r="F171" s="36">
        <v>994.51666666666665</v>
      </c>
      <c r="G171" s="36">
        <v>985.93333333333328</v>
      </c>
      <c r="H171" s="36">
        <v>1015.1333333333333</v>
      </c>
      <c r="I171" s="36">
        <v>1023.7166666666666</v>
      </c>
      <c r="J171" s="36">
        <v>1029.7333333333333</v>
      </c>
      <c r="K171" s="31">
        <v>1017.7</v>
      </c>
      <c r="L171" s="31">
        <v>1003.1</v>
      </c>
      <c r="M171" s="31">
        <v>2.01111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339.8</v>
      </c>
      <c r="D172" s="36">
        <v>337.15000000000003</v>
      </c>
      <c r="E172" s="36">
        <v>333.25000000000006</v>
      </c>
      <c r="F172" s="36">
        <v>326.70000000000005</v>
      </c>
      <c r="G172" s="36">
        <v>322.80000000000007</v>
      </c>
      <c r="H172" s="36">
        <v>343.70000000000005</v>
      </c>
      <c r="I172" s="36">
        <v>347.6</v>
      </c>
      <c r="J172" s="36">
        <v>354.15000000000003</v>
      </c>
      <c r="K172" s="31">
        <v>341.05</v>
      </c>
      <c r="L172" s="31">
        <v>330.6</v>
      </c>
      <c r="M172" s="31">
        <v>104.84434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2355.5500000000002</v>
      </c>
      <c r="D173" s="36">
        <v>2360.2833333333333</v>
      </c>
      <c r="E173" s="36">
        <v>2347.3166666666666</v>
      </c>
      <c r="F173" s="36">
        <v>2339.0833333333335</v>
      </c>
      <c r="G173" s="36">
        <v>2326.1166666666668</v>
      </c>
      <c r="H173" s="36">
        <v>2368.5166666666664</v>
      </c>
      <c r="I173" s="36">
        <v>2381.4833333333327</v>
      </c>
      <c r="J173" s="36">
        <v>2389.7166666666662</v>
      </c>
      <c r="K173" s="31">
        <v>2373.25</v>
      </c>
      <c r="L173" s="31">
        <v>2352.0500000000002</v>
      </c>
      <c r="M173" s="31">
        <v>38.793170000000003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89.3</v>
      </c>
      <c r="D174" s="36">
        <v>88.983333333333334</v>
      </c>
      <c r="E174" s="36">
        <v>88.416666666666671</v>
      </c>
      <c r="F174" s="36">
        <v>87.533333333333331</v>
      </c>
      <c r="G174" s="36">
        <v>86.966666666666669</v>
      </c>
      <c r="H174" s="36">
        <v>89.866666666666674</v>
      </c>
      <c r="I174" s="36">
        <v>90.433333333333337</v>
      </c>
      <c r="J174" s="36">
        <v>91.316666666666677</v>
      </c>
      <c r="K174" s="31">
        <v>89.55</v>
      </c>
      <c r="L174" s="31">
        <v>88.1</v>
      </c>
      <c r="M174" s="31">
        <v>151.73874000000001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732.85</v>
      </c>
      <c r="D175" s="36">
        <v>729.53333333333342</v>
      </c>
      <c r="E175" s="36">
        <v>724.11666666666679</v>
      </c>
      <c r="F175" s="36">
        <v>715.38333333333333</v>
      </c>
      <c r="G175" s="36">
        <v>709.9666666666667</v>
      </c>
      <c r="H175" s="36">
        <v>738.26666666666688</v>
      </c>
      <c r="I175" s="36">
        <v>743.68333333333362</v>
      </c>
      <c r="J175" s="36">
        <v>752.41666666666697</v>
      </c>
      <c r="K175" s="31">
        <v>734.95</v>
      </c>
      <c r="L175" s="31">
        <v>720.8</v>
      </c>
      <c r="M175" s="31">
        <v>100.87996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1413.95</v>
      </c>
      <c r="D176" s="36">
        <v>1400.8</v>
      </c>
      <c r="E176" s="36">
        <v>1367.1499999999999</v>
      </c>
      <c r="F176" s="36">
        <v>1320.35</v>
      </c>
      <c r="G176" s="36">
        <v>1286.6999999999998</v>
      </c>
      <c r="H176" s="36">
        <v>1447.6</v>
      </c>
      <c r="I176" s="36">
        <v>1481.25</v>
      </c>
      <c r="J176" s="36">
        <v>1528.05</v>
      </c>
      <c r="K176" s="31">
        <v>1434.45</v>
      </c>
      <c r="L176" s="31">
        <v>1354</v>
      </c>
      <c r="M176" s="31">
        <v>31.92944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563.04999999999995</v>
      </c>
      <c r="D177" s="36">
        <v>566.55000000000007</v>
      </c>
      <c r="E177" s="36">
        <v>558.60000000000014</v>
      </c>
      <c r="F177" s="36">
        <v>554.15000000000009</v>
      </c>
      <c r="G177" s="36">
        <v>546.20000000000016</v>
      </c>
      <c r="H177" s="36">
        <v>571.00000000000011</v>
      </c>
      <c r="I177" s="36">
        <v>578.95000000000016</v>
      </c>
      <c r="J177" s="36">
        <v>583.40000000000009</v>
      </c>
      <c r="K177" s="31">
        <v>574.5</v>
      </c>
      <c r="L177" s="31">
        <v>562.1</v>
      </c>
      <c r="M177" s="31">
        <v>371.73221000000001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26199.8</v>
      </c>
      <c r="D178" s="36">
        <v>26249.283333333336</v>
      </c>
      <c r="E178" s="36">
        <v>26018.566666666673</v>
      </c>
      <c r="F178" s="36">
        <v>25837.333333333336</v>
      </c>
      <c r="G178" s="36">
        <v>25606.616666666672</v>
      </c>
      <c r="H178" s="36">
        <v>26430.516666666674</v>
      </c>
      <c r="I178" s="36">
        <v>26661.233333333341</v>
      </c>
      <c r="J178" s="36">
        <v>26842.466666666674</v>
      </c>
      <c r="K178" s="31">
        <v>26480</v>
      </c>
      <c r="L178" s="31">
        <v>26068.05</v>
      </c>
      <c r="M178" s="31">
        <v>0.18637999999999999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1994.8</v>
      </c>
      <c r="D179" s="36">
        <v>1998.2833333333335</v>
      </c>
      <c r="E179" s="36">
        <v>1977.616666666667</v>
      </c>
      <c r="F179" s="36">
        <v>1960.4333333333334</v>
      </c>
      <c r="G179" s="36">
        <v>1939.7666666666669</v>
      </c>
      <c r="H179" s="36">
        <v>2015.4666666666672</v>
      </c>
      <c r="I179" s="36">
        <v>2036.1333333333337</v>
      </c>
      <c r="J179" s="36">
        <v>2053.3166666666675</v>
      </c>
      <c r="K179" s="31">
        <v>2018.95</v>
      </c>
      <c r="L179" s="31">
        <v>1981.1</v>
      </c>
      <c r="M179" s="31">
        <v>10.93774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3570.75</v>
      </c>
      <c r="D180" s="36">
        <v>3551.3333333333335</v>
      </c>
      <c r="E180" s="36">
        <v>3521.4666666666672</v>
      </c>
      <c r="F180" s="36">
        <v>3472.1833333333338</v>
      </c>
      <c r="G180" s="36">
        <v>3442.3166666666675</v>
      </c>
      <c r="H180" s="36">
        <v>3600.6166666666668</v>
      </c>
      <c r="I180" s="36">
        <v>3630.4833333333327</v>
      </c>
      <c r="J180" s="36">
        <v>3679.7666666666664</v>
      </c>
      <c r="K180" s="31">
        <v>3581.2</v>
      </c>
      <c r="L180" s="31">
        <v>3502.05</v>
      </c>
      <c r="M180" s="31">
        <v>3.0868199999999999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585.79999999999995</v>
      </c>
      <c r="D181" s="36">
        <v>584.51666666666677</v>
      </c>
      <c r="E181" s="36">
        <v>578.43333333333351</v>
      </c>
      <c r="F181" s="36">
        <v>571.06666666666672</v>
      </c>
      <c r="G181" s="36">
        <v>564.98333333333346</v>
      </c>
      <c r="H181" s="36">
        <v>591.88333333333355</v>
      </c>
      <c r="I181" s="36">
        <v>597.96666666666681</v>
      </c>
      <c r="J181" s="36">
        <v>605.3333333333336</v>
      </c>
      <c r="K181" s="31">
        <v>590.6</v>
      </c>
      <c r="L181" s="31">
        <v>577.15</v>
      </c>
      <c r="M181" s="31">
        <v>10.18975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2361.35</v>
      </c>
      <c r="D182" s="36">
        <v>2360.9500000000003</v>
      </c>
      <c r="E182" s="36">
        <v>2343.0500000000006</v>
      </c>
      <c r="F182" s="36">
        <v>2324.7500000000005</v>
      </c>
      <c r="G182" s="36">
        <v>2306.8500000000008</v>
      </c>
      <c r="H182" s="36">
        <v>2379.2500000000005</v>
      </c>
      <c r="I182" s="36">
        <v>2397.15</v>
      </c>
      <c r="J182" s="36">
        <v>2415.4500000000003</v>
      </c>
      <c r="K182" s="31">
        <v>2378.85</v>
      </c>
      <c r="L182" s="31">
        <v>2342.65</v>
      </c>
      <c r="M182" s="31">
        <v>2.4958100000000001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1194.5999999999999</v>
      </c>
      <c r="D183" s="36">
        <v>1193.6499999999999</v>
      </c>
      <c r="E183" s="36">
        <v>1188.8999999999996</v>
      </c>
      <c r="F183" s="36">
        <v>1183.1999999999998</v>
      </c>
      <c r="G183" s="36">
        <v>1178.4499999999996</v>
      </c>
      <c r="H183" s="36">
        <v>1199.3499999999997</v>
      </c>
      <c r="I183" s="36">
        <v>1204.1000000000001</v>
      </c>
      <c r="J183" s="36">
        <v>1209.7999999999997</v>
      </c>
      <c r="K183" s="31">
        <v>1198.4000000000001</v>
      </c>
      <c r="L183" s="31">
        <v>1187.95</v>
      </c>
      <c r="M183" s="31">
        <v>8.9196500000000007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674.45</v>
      </c>
      <c r="D184" s="36">
        <v>677.65</v>
      </c>
      <c r="E184" s="36">
        <v>667.3</v>
      </c>
      <c r="F184" s="36">
        <v>660.15</v>
      </c>
      <c r="G184" s="36">
        <v>649.79999999999995</v>
      </c>
      <c r="H184" s="36">
        <v>684.8</v>
      </c>
      <c r="I184" s="36">
        <v>695.15000000000009</v>
      </c>
      <c r="J184" s="36">
        <v>702.3</v>
      </c>
      <c r="K184" s="31">
        <v>688</v>
      </c>
      <c r="L184" s="31">
        <v>670.5</v>
      </c>
      <c r="M184" s="31">
        <v>11.49709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734.25</v>
      </c>
      <c r="D185" s="36">
        <v>730.1</v>
      </c>
      <c r="E185" s="36">
        <v>721.80000000000007</v>
      </c>
      <c r="F185" s="36">
        <v>709.35</v>
      </c>
      <c r="G185" s="36">
        <v>701.05000000000007</v>
      </c>
      <c r="H185" s="36">
        <v>742.55000000000007</v>
      </c>
      <c r="I185" s="36">
        <v>750.85</v>
      </c>
      <c r="J185" s="36">
        <v>763.30000000000007</v>
      </c>
      <c r="K185" s="31">
        <v>738.4</v>
      </c>
      <c r="L185" s="31">
        <v>717.65</v>
      </c>
      <c r="M185" s="31">
        <v>6.7210200000000002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963.4</v>
      </c>
      <c r="D186" s="36">
        <v>961.35</v>
      </c>
      <c r="E186" s="36">
        <v>953.6</v>
      </c>
      <c r="F186" s="36">
        <v>943.8</v>
      </c>
      <c r="G186" s="36">
        <v>936.05</v>
      </c>
      <c r="H186" s="36">
        <v>971.15000000000009</v>
      </c>
      <c r="I186" s="36">
        <v>978.90000000000009</v>
      </c>
      <c r="J186" s="36">
        <v>988.70000000000016</v>
      </c>
      <c r="K186" s="31">
        <v>969.1</v>
      </c>
      <c r="L186" s="31">
        <v>951.55</v>
      </c>
      <c r="M186" s="31">
        <v>8.2409499999999998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1705.75</v>
      </c>
      <c r="D187" s="36">
        <v>1709.5166666666667</v>
      </c>
      <c r="E187" s="36">
        <v>1697.2333333333333</v>
      </c>
      <c r="F187" s="36">
        <v>1688.7166666666667</v>
      </c>
      <c r="G187" s="36">
        <v>1676.4333333333334</v>
      </c>
      <c r="H187" s="36">
        <v>1718.0333333333333</v>
      </c>
      <c r="I187" s="36">
        <v>1730.3166666666666</v>
      </c>
      <c r="J187" s="36">
        <v>1738.8333333333333</v>
      </c>
      <c r="K187" s="31">
        <v>1721.8</v>
      </c>
      <c r="L187" s="31">
        <v>1701</v>
      </c>
      <c r="M187" s="31">
        <v>7.3707599999999998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930.85</v>
      </c>
      <c r="D188" s="36">
        <v>928.61666666666667</v>
      </c>
      <c r="E188" s="36">
        <v>923.23333333333335</v>
      </c>
      <c r="F188" s="36">
        <v>915.61666666666667</v>
      </c>
      <c r="G188" s="36">
        <v>910.23333333333335</v>
      </c>
      <c r="H188" s="36">
        <v>936.23333333333335</v>
      </c>
      <c r="I188" s="36">
        <v>941.61666666666679</v>
      </c>
      <c r="J188" s="36">
        <v>949.23333333333335</v>
      </c>
      <c r="K188" s="31">
        <v>934</v>
      </c>
      <c r="L188" s="31">
        <v>921</v>
      </c>
      <c r="M188" s="31">
        <v>9.6136499999999998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8306.6</v>
      </c>
      <c r="D189" s="36">
        <v>8384.8000000000011</v>
      </c>
      <c r="E189" s="36">
        <v>8193.5500000000029</v>
      </c>
      <c r="F189" s="36">
        <v>8080.5000000000018</v>
      </c>
      <c r="G189" s="36">
        <v>7889.2500000000036</v>
      </c>
      <c r="H189" s="36">
        <v>8497.8500000000022</v>
      </c>
      <c r="I189" s="36">
        <v>8689.0999999999985</v>
      </c>
      <c r="J189" s="36">
        <v>8802.1500000000015</v>
      </c>
      <c r="K189" s="31">
        <v>8576.0499999999993</v>
      </c>
      <c r="L189" s="31">
        <v>8271.75</v>
      </c>
      <c r="M189" s="31">
        <v>1.9663999999999999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681.55</v>
      </c>
      <c r="D190" s="36">
        <v>682.93333333333328</v>
      </c>
      <c r="E190" s="36">
        <v>678.21666666666658</v>
      </c>
      <c r="F190" s="36">
        <v>674.88333333333333</v>
      </c>
      <c r="G190" s="36">
        <v>670.16666666666663</v>
      </c>
      <c r="H190" s="36">
        <v>686.26666666666654</v>
      </c>
      <c r="I190" s="36">
        <v>690.98333333333323</v>
      </c>
      <c r="J190" s="36">
        <v>694.31666666666649</v>
      </c>
      <c r="K190" s="31">
        <v>687.65</v>
      </c>
      <c r="L190" s="31">
        <v>679.6</v>
      </c>
      <c r="M190" s="31">
        <v>95.632199999999997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262.64999999999998</v>
      </c>
      <c r="D191" s="36">
        <v>262.99999999999994</v>
      </c>
      <c r="E191" s="36">
        <v>261.0499999999999</v>
      </c>
      <c r="F191" s="36">
        <v>259.44999999999993</v>
      </c>
      <c r="G191" s="36">
        <v>257.49999999999989</v>
      </c>
      <c r="H191" s="36">
        <v>264.59999999999991</v>
      </c>
      <c r="I191" s="36">
        <v>266.54999999999995</v>
      </c>
      <c r="J191" s="36">
        <v>268.14999999999992</v>
      </c>
      <c r="K191" s="31">
        <v>264.95</v>
      </c>
      <c r="L191" s="31">
        <v>261.39999999999998</v>
      </c>
      <c r="M191" s="31">
        <v>64.523529999999994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125.2</v>
      </c>
      <c r="D192" s="36">
        <v>125.08333333333333</v>
      </c>
      <c r="E192" s="36">
        <v>124.41666666666666</v>
      </c>
      <c r="F192" s="36">
        <v>123.63333333333333</v>
      </c>
      <c r="G192" s="36">
        <v>122.96666666666665</v>
      </c>
      <c r="H192" s="36">
        <v>125.86666666666666</v>
      </c>
      <c r="I192" s="36">
        <v>126.53333333333332</v>
      </c>
      <c r="J192" s="36">
        <v>127.31666666666666</v>
      </c>
      <c r="K192" s="31">
        <v>125.75</v>
      </c>
      <c r="L192" s="31">
        <v>124.3</v>
      </c>
      <c r="M192" s="31">
        <v>233.19439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3502.45</v>
      </c>
      <c r="D193" s="36">
        <v>3506.5</v>
      </c>
      <c r="E193" s="36">
        <v>3488.5</v>
      </c>
      <c r="F193" s="36">
        <v>3474.55</v>
      </c>
      <c r="G193" s="36">
        <v>3456.55</v>
      </c>
      <c r="H193" s="36">
        <v>3520.45</v>
      </c>
      <c r="I193" s="36">
        <v>3538.45</v>
      </c>
      <c r="J193" s="36">
        <v>3552.3999999999996</v>
      </c>
      <c r="K193" s="31">
        <v>3524.5</v>
      </c>
      <c r="L193" s="31">
        <v>3492.55</v>
      </c>
      <c r="M193" s="31">
        <v>20.21292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1202.75</v>
      </c>
      <c r="D194" s="36">
        <v>1204.8999999999999</v>
      </c>
      <c r="E194" s="36">
        <v>1195.8499999999997</v>
      </c>
      <c r="F194" s="36">
        <v>1188.9499999999998</v>
      </c>
      <c r="G194" s="36">
        <v>1179.8999999999996</v>
      </c>
      <c r="H194" s="36">
        <v>1211.7999999999997</v>
      </c>
      <c r="I194" s="36">
        <v>1220.8499999999999</v>
      </c>
      <c r="J194" s="36">
        <v>1227.7499999999998</v>
      </c>
      <c r="K194" s="31">
        <v>1213.95</v>
      </c>
      <c r="L194" s="31">
        <v>1198</v>
      </c>
      <c r="M194" s="31">
        <v>11.76628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3164.85</v>
      </c>
      <c r="D195" s="36">
        <v>3166.8666666666668</v>
      </c>
      <c r="E195" s="36">
        <v>3127.8333333333335</v>
      </c>
      <c r="F195" s="36">
        <v>3090.8166666666666</v>
      </c>
      <c r="G195" s="36">
        <v>3051.7833333333333</v>
      </c>
      <c r="H195" s="36">
        <v>3203.8833333333337</v>
      </c>
      <c r="I195" s="36">
        <v>3242.9166666666665</v>
      </c>
      <c r="J195" s="36">
        <v>3279.9333333333338</v>
      </c>
      <c r="K195" s="31">
        <v>3205.9</v>
      </c>
      <c r="L195" s="31">
        <v>3129.85</v>
      </c>
      <c r="M195" s="31">
        <v>1.40628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3338.85</v>
      </c>
      <c r="D196" s="36">
        <v>3343.85</v>
      </c>
      <c r="E196" s="36">
        <v>3321.7</v>
      </c>
      <c r="F196" s="36">
        <v>3304.5499999999997</v>
      </c>
      <c r="G196" s="36">
        <v>3282.3999999999996</v>
      </c>
      <c r="H196" s="36">
        <v>3361</v>
      </c>
      <c r="I196" s="36">
        <v>3383.1500000000005</v>
      </c>
      <c r="J196" s="36">
        <v>3400.3</v>
      </c>
      <c r="K196" s="31">
        <v>3366</v>
      </c>
      <c r="L196" s="31">
        <v>3326.7</v>
      </c>
      <c r="M196" s="31">
        <v>6.3340500000000004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2082.35</v>
      </c>
      <c r="D197" s="36">
        <v>2065</v>
      </c>
      <c r="E197" s="36">
        <v>2042</v>
      </c>
      <c r="F197" s="36">
        <v>2001.65</v>
      </c>
      <c r="G197" s="36">
        <v>1978.65</v>
      </c>
      <c r="H197" s="36">
        <v>2105.35</v>
      </c>
      <c r="I197" s="36">
        <v>2128.35</v>
      </c>
      <c r="J197" s="36">
        <v>2168.6999999999998</v>
      </c>
      <c r="K197" s="31">
        <v>2088</v>
      </c>
      <c r="L197" s="31">
        <v>2024.65</v>
      </c>
      <c r="M197" s="31">
        <v>1.4747399999999999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834</v>
      </c>
      <c r="D198" s="36">
        <v>834.08333333333337</v>
      </c>
      <c r="E198" s="36">
        <v>819.91666666666674</v>
      </c>
      <c r="F198" s="36">
        <v>805.83333333333337</v>
      </c>
      <c r="G198" s="36">
        <v>791.66666666666674</v>
      </c>
      <c r="H198" s="36">
        <v>848.16666666666674</v>
      </c>
      <c r="I198" s="36">
        <v>862.33333333333348</v>
      </c>
      <c r="J198" s="36">
        <v>876.41666666666674</v>
      </c>
      <c r="K198" s="31">
        <v>848.25</v>
      </c>
      <c r="L198" s="31">
        <v>820</v>
      </c>
      <c r="M198" s="31">
        <v>4.3134800000000002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2576.4</v>
      </c>
      <c r="D199" s="36">
        <v>2578.2833333333333</v>
      </c>
      <c r="E199" s="36">
        <v>2542.8666666666668</v>
      </c>
      <c r="F199" s="36">
        <v>2509.3333333333335</v>
      </c>
      <c r="G199" s="36">
        <v>2473.916666666667</v>
      </c>
      <c r="H199" s="36">
        <v>2611.8166666666666</v>
      </c>
      <c r="I199" s="36">
        <v>2647.2333333333336</v>
      </c>
      <c r="J199" s="36">
        <v>2680.7666666666664</v>
      </c>
      <c r="K199" s="31">
        <v>2613.6999999999998</v>
      </c>
      <c r="L199" s="31">
        <v>2544.75</v>
      </c>
      <c r="M199" s="31">
        <v>7.1723600000000003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37.450000000000003</v>
      </c>
      <c r="D200" s="36">
        <v>37.56666666666667</v>
      </c>
      <c r="E200" s="36">
        <v>37.183333333333337</v>
      </c>
      <c r="F200" s="36">
        <v>36.916666666666664</v>
      </c>
      <c r="G200" s="36">
        <v>36.533333333333331</v>
      </c>
      <c r="H200" s="36">
        <v>37.833333333333343</v>
      </c>
      <c r="I200" s="36">
        <v>38.216666666666683</v>
      </c>
      <c r="J200" s="36">
        <v>38.483333333333348</v>
      </c>
      <c r="K200" s="31">
        <v>37.950000000000003</v>
      </c>
      <c r="L200" s="31">
        <v>37.299999999999997</v>
      </c>
      <c r="M200" s="31">
        <v>86.688360000000003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88.95</v>
      </c>
      <c r="D201" s="36">
        <v>89.566666666666677</v>
      </c>
      <c r="E201" s="36">
        <v>87.78333333333336</v>
      </c>
      <c r="F201" s="36">
        <v>86.616666666666688</v>
      </c>
      <c r="G201" s="36">
        <v>84.833333333333371</v>
      </c>
      <c r="H201" s="36">
        <v>90.733333333333348</v>
      </c>
      <c r="I201" s="36">
        <v>92.51666666666668</v>
      </c>
      <c r="J201" s="36">
        <v>93.683333333333337</v>
      </c>
      <c r="K201" s="31">
        <v>91.35</v>
      </c>
      <c r="L201" s="31">
        <v>88.4</v>
      </c>
      <c r="M201" s="31">
        <v>29.62425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1747.6</v>
      </c>
      <c r="D202" s="36">
        <v>1730.75</v>
      </c>
      <c r="E202" s="36">
        <v>1706.85</v>
      </c>
      <c r="F202" s="36">
        <v>1666.1</v>
      </c>
      <c r="G202" s="36">
        <v>1642.1999999999998</v>
      </c>
      <c r="H202" s="36">
        <v>1771.5</v>
      </c>
      <c r="I202" s="36">
        <v>1795.4</v>
      </c>
      <c r="J202" s="36">
        <v>1836.15</v>
      </c>
      <c r="K202" s="31">
        <v>1754.65</v>
      </c>
      <c r="L202" s="31">
        <v>1690</v>
      </c>
      <c r="M202" s="31">
        <v>17.218160000000001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1583.15</v>
      </c>
      <c r="D203" s="36">
        <v>1576.8333333333333</v>
      </c>
      <c r="E203" s="36">
        <v>1568.6666666666665</v>
      </c>
      <c r="F203" s="36">
        <v>1554.1833333333332</v>
      </c>
      <c r="G203" s="36">
        <v>1546.0166666666664</v>
      </c>
      <c r="H203" s="36">
        <v>1591.3166666666666</v>
      </c>
      <c r="I203" s="36">
        <v>1599.4833333333331</v>
      </c>
      <c r="J203" s="36">
        <v>1613.9666666666667</v>
      </c>
      <c r="K203" s="31">
        <v>1585</v>
      </c>
      <c r="L203" s="31">
        <v>1562.35</v>
      </c>
      <c r="M203" s="31">
        <v>1.2624899999999999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8790.9500000000007</v>
      </c>
      <c r="D204" s="36">
        <v>8810.7333333333354</v>
      </c>
      <c r="E204" s="36">
        <v>8751.8666666666704</v>
      </c>
      <c r="F204" s="36">
        <v>8712.7833333333347</v>
      </c>
      <c r="G204" s="36">
        <v>8653.9166666666697</v>
      </c>
      <c r="H204" s="36">
        <v>8849.8166666666712</v>
      </c>
      <c r="I204" s="36">
        <v>8908.6833333333361</v>
      </c>
      <c r="J204" s="36">
        <v>8947.7666666666719</v>
      </c>
      <c r="K204" s="31">
        <v>8869.6</v>
      </c>
      <c r="L204" s="31">
        <v>8771.65</v>
      </c>
      <c r="M204" s="31">
        <v>1.51817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108.65</v>
      </c>
      <c r="D205" s="36">
        <v>107.93333333333334</v>
      </c>
      <c r="E205" s="36">
        <v>106.46666666666667</v>
      </c>
      <c r="F205" s="36">
        <v>104.28333333333333</v>
      </c>
      <c r="G205" s="36">
        <v>102.81666666666666</v>
      </c>
      <c r="H205" s="36">
        <v>110.11666666666667</v>
      </c>
      <c r="I205" s="36">
        <v>111.58333333333334</v>
      </c>
      <c r="J205" s="36">
        <v>113.76666666666668</v>
      </c>
      <c r="K205" s="31">
        <v>109.4</v>
      </c>
      <c r="L205" s="31">
        <v>105.75</v>
      </c>
      <c r="M205" s="31">
        <v>235.93163999999999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561.75</v>
      </c>
      <c r="D206" s="36">
        <v>562.0333333333333</v>
      </c>
      <c r="E206" s="36">
        <v>558.36666666666656</v>
      </c>
      <c r="F206" s="36">
        <v>554.98333333333323</v>
      </c>
      <c r="G206" s="36">
        <v>551.31666666666649</v>
      </c>
      <c r="H206" s="36">
        <v>565.41666666666663</v>
      </c>
      <c r="I206" s="36">
        <v>569.08333333333337</v>
      </c>
      <c r="J206" s="36">
        <v>572.4666666666667</v>
      </c>
      <c r="K206" s="31">
        <v>565.70000000000005</v>
      </c>
      <c r="L206" s="31">
        <v>558.65</v>
      </c>
      <c r="M206" s="31">
        <v>17.877389999999998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1043.45</v>
      </c>
      <c r="D207" s="36">
        <v>1037.4333333333334</v>
      </c>
      <c r="E207" s="36">
        <v>1027.5666666666668</v>
      </c>
      <c r="F207" s="36">
        <v>1011.6833333333334</v>
      </c>
      <c r="G207" s="36">
        <v>1001.8166666666668</v>
      </c>
      <c r="H207" s="36">
        <v>1053.3166666666668</v>
      </c>
      <c r="I207" s="36">
        <v>1063.1833333333336</v>
      </c>
      <c r="J207" s="36">
        <v>1079.0666666666668</v>
      </c>
      <c r="K207" s="31">
        <v>1047.3</v>
      </c>
      <c r="L207" s="31">
        <v>1021.55</v>
      </c>
      <c r="M207" s="31">
        <v>18.4361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239.5</v>
      </c>
      <c r="D208" s="36">
        <v>240.48333333333335</v>
      </c>
      <c r="E208" s="36">
        <v>237.01666666666671</v>
      </c>
      <c r="F208" s="36">
        <v>234.53333333333336</v>
      </c>
      <c r="G208" s="36">
        <v>231.06666666666672</v>
      </c>
      <c r="H208" s="36">
        <v>242.9666666666667</v>
      </c>
      <c r="I208" s="36">
        <v>246.43333333333334</v>
      </c>
      <c r="J208" s="36">
        <v>248.91666666666669</v>
      </c>
      <c r="K208" s="31">
        <v>243.95</v>
      </c>
      <c r="L208" s="31">
        <v>238</v>
      </c>
      <c r="M208" s="31">
        <v>92.737279999999998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824.95</v>
      </c>
      <c r="D209" s="36">
        <v>825.05000000000007</v>
      </c>
      <c r="E209" s="36">
        <v>817.90000000000009</v>
      </c>
      <c r="F209" s="36">
        <v>810.85</v>
      </c>
      <c r="G209" s="36">
        <v>803.7</v>
      </c>
      <c r="H209" s="36">
        <v>832.10000000000014</v>
      </c>
      <c r="I209" s="36">
        <v>839.25</v>
      </c>
      <c r="J209" s="36">
        <v>846.30000000000018</v>
      </c>
      <c r="K209" s="31">
        <v>832.2</v>
      </c>
      <c r="L209" s="31">
        <v>818</v>
      </c>
      <c r="M209" s="31">
        <v>7.44034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1588.95</v>
      </c>
      <c r="D210" s="36">
        <v>1595.4333333333334</v>
      </c>
      <c r="E210" s="36">
        <v>1573.5166666666669</v>
      </c>
      <c r="F210" s="36">
        <v>1558.0833333333335</v>
      </c>
      <c r="G210" s="36">
        <v>1536.166666666667</v>
      </c>
      <c r="H210" s="36">
        <v>1610.8666666666668</v>
      </c>
      <c r="I210" s="36">
        <v>1632.7833333333333</v>
      </c>
      <c r="J210" s="36">
        <v>1648.2166666666667</v>
      </c>
      <c r="K210" s="31">
        <v>1617.35</v>
      </c>
      <c r="L210" s="31">
        <v>1580</v>
      </c>
      <c r="M210" s="31">
        <v>0.20701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395.4</v>
      </c>
      <c r="D211" s="36">
        <v>396.3</v>
      </c>
      <c r="E211" s="36">
        <v>393.6</v>
      </c>
      <c r="F211" s="36">
        <v>391.8</v>
      </c>
      <c r="G211" s="36">
        <v>389.1</v>
      </c>
      <c r="H211" s="36">
        <v>398.1</v>
      </c>
      <c r="I211" s="36">
        <v>400.79999999999995</v>
      </c>
      <c r="J211" s="36">
        <v>402.6</v>
      </c>
      <c r="K211" s="31">
        <v>399</v>
      </c>
      <c r="L211" s="31">
        <v>394.5</v>
      </c>
      <c r="M211" s="31">
        <v>39.434640000000002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20.8</v>
      </c>
      <c r="D212" s="36">
        <v>20.583333333333332</v>
      </c>
      <c r="E212" s="36">
        <v>20.016666666666666</v>
      </c>
      <c r="F212" s="36">
        <v>19.233333333333334</v>
      </c>
      <c r="G212" s="36">
        <v>18.666666666666668</v>
      </c>
      <c r="H212" s="36">
        <v>21.366666666666664</v>
      </c>
      <c r="I212" s="36">
        <v>21.933333333333334</v>
      </c>
      <c r="J212" s="36">
        <v>22.716666666666661</v>
      </c>
      <c r="K212" s="31">
        <v>21.15</v>
      </c>
      <c r="L212" s="31">
        <v>19.8</v>
      </c>
      <c r="M212" s="31">
        <v>6116.86157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246.1</v>
      </c>
      <c r="D213" s="36">
        <v>247.5</v>
      </c>
      <c r="E213" s="36">
        <v>242.6</v>
      </c>
      <c r="F213" s="36">
        <v>239.1</v>
      </c>
      <c r="G213" s="36">
        <v>234.2</v>
      </c>
      <c r="H213" s="36">
        <v>251</v>
      </c>
      <c r="I213" s="36">
        <v>255.89999999999998</v>
      </c>
      <c r="J213" s="36">
        <v>259.39999999999998</v>
      </c>
      <c r="K213" s="31">
        <v>252.4</v>
      </c>
      <c r="L213" s="31">
        <v>244</v>
      </c>
      <c r="M213" s="31">
        <v>54.109020000000001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122.2</v>
      </c>
      <c r="D214" s="36">
        <v>122.89999999999999</v>
      </c>
      <c r="E214" s="36">
        <v>120.79999999999998</v>
      </c>
      <c r="F214" s="36">
        <v>119.39999999999999</v>
      </c>
      <c r="G214" s="36">
        <v>117.29999999999998</v>
      </c>
      <c r="H214" s="36">
        <v>124.29999999999998</v>
      </c>
      <c r="I214" s="36">
        <v>126.39999999999998</v>
      </c>
      <c r="J214" s="36">
        <v>127.79999999999998</v>
      </c>
      <c r="K214" s="31">
        <v>125</v>
      </c>
      <c r="L214" s="31">
        <v>121.5</v>
      </c>
      <c r="M214" s="31">
        <v>438.82213000000002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636.54999999999995</v>
      </c>
      <c r="D215" s="36">
        <v>636.43333333333328</v>
      </c>
      <c r="E215" s="36">
        <v>632.96666666666658</v>
      </c>
      <c r="F215" s="36">
        <v>629.38333333333333</v>
      </c>
      <c r="G215" s="36">
        <v>625.91666666666663</v>
      </c>
      <c r="H215" s="36">
        <v>640.01666666666654</v>
      </c>
      <c r="I215" s="36">
        <v>643.48333333333323</v>
      </c>
      <c r="J215" s="36">
        <v>647.06666666666649</v>
      </c>
      <c r="K215" s="31">
        <v>639.9</v>
      </c>
      <c r="L215" s="31">
        <v>632.85</v>
      </c>
      <c r="M215" s="31">
        <v>9.9681200000000008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2"/>
      <c r="B1" s="40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6" t="s">
        <v>16</v>
      </c>
      <c r="B9" s="398" t="s">
        <v>18</v>
      </c>
      <c r="C9" s="401" t="s">
        <v>20</v>
      </c>
      <c r="D9" s="401" t="s">
        <v>21</v>
      </c>
      <c r="E9" s="393" t="s">
        <v>22</v>
      </c>
      <c r="F9" s="394"/>
      <c r="G9" s="395"/>
      <c r="H9" s="393" t="s">
        <v>23</v>
      </c>
      <c r="I9" s="394"/>
      <c r="J9" s="395"/>
      <c r="K9" s="26"/>
      <c r="L9" s="27"/>
      <c r="M9" s="48"/>
      <c r="N9" s="1"/>
      <c r="O9" s="1"/>
    </row>
    <row r="10" spans="1:15" ht="42.75" customHeight="1">
      <c r="A10" s="397"/>
      <c r="B10" s="400"/>
      <c r="C10" s="400"/>
      <c r="D10" s="4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546.5</v>
      </c>
      <c r="D11" s="36">
        <v>542.16666666666663</v>
      </c>
      <c r="E11" s="36">
        <v>535.88333333333321</v>
      </c>
      <c r="F11" s="36">
        <v>525.26666666666654</v>
      </c>
      <c r="G11" s="36">
        <v>518.98333333333312</v>
      </c>
      <c r="H11" s="36">
        <v>552.7833333333333</v>
      </c>
      <c r="I11" s="36">
        <v>559.06666666666683</v>
      </c>
      <c r="J11" s="36">
        <v>569.68333333333339</v>
      </c>
      <c r="K11" s="31">
        <v>548.45000000000005</v>
      </c>
      <c r="L11" s="31">
        <v>531.54999999999995</v>
      </c>
      <c r="M11" s="31">
        <v>2.0746000000000002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30357.4</v>
      </c>
      <c r="D12" s="36">
        <v>30543.149999999998</v>
      </c>
      <c r="E12" s="36">
        <v>30100.249999999996</v>
      </c>
      <c r="F12" s="36">
        <v>29843.1</v>
      </c>
      <c r="G12" s="36">
        <v>29400.199999999997</v>
      </c>
      <c r="H12" s="36">
        <v>30800.299999999996</v>
      </c>
      <c r="I12" s="36">
        <v>31243.199999999997</v>
      </c>
      <c r="J12" s="36">
        <v>31500.349999999995</v>
      </c>
      <c r="K12" s="31">
        <v>30986.05</v>
      </c>
      <c r="L12" s="31">
        <v>30286</v>
      </c>
      <c r="M12" s="31">
        <v>2.0629999999999999E-2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471.1</v>
      </c>
      <c r="D13" s="36">
        <v>473.65000000000003</v>
      </c>
      <c r="E13" s="36">
        <v>467.45000000000005</v>
      </c>
      <c r="F13" s="36">
        <v>463.8</v>
      </c>
      <c r="G13" s="36">
        <v>457.6</v>
      </c>
      <c r="H13" s="36">
        <v>477.30000000000007</v>
      </c>
      <c r="I13" s="36">
        <v>483.5</v>
      </c>
      <c r="J13" s="36">
        <v>487.15000000000009</v>
      </c>
      <c r="K13" s="31">
        <v>479.85</v>
      </c>
      <c r="L13" s="31">
        <v>470</v>
      </c>
      <c r="M13" s="31">
        <v>1.66906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526.75</v>
      </c>
      <c r="D14" s="36">
        <v>527.15</v>
      </c>
      <c r="E14" s="36">
        <v>521.75</v>
      </c>
      <c r="F14" s="36">
        <v>516.75</v>
      </c>
      <c r="G14" s="36">
        <v>511.35</v>
      </c>
      <c r="H14" s="36">
        <v>532.15</v>
      </c>
      <c r="I14" s="36">
        <v>537.54999999999984</v>
      </c>
      <c r="J14" s="36">
        <v>542.54999999999995</v>
      </c>
      <c r="K14" s="31">
        <v>532.54999999999995</v>
      </c>
      <c r="L14" s="31">
        <v>522.15</v>
      </c>
      <c r="M14" s="31">
        <v>14.1319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1444.4</v>
      </c>
      <c r="D15" s="36">
        <v>1458.2333333333336</v>
      </c>
      <c r="E15" s="36">
        <v>1426.2666666666671</v>
      </c>
      <c r="F15" s="36">
        <v>1408.1333333333334</v>
      </c>
      <c r="G15" s="36">
        <v>1376.166666666667</v>
      </c>
      <c r="H15" s="36">
        <v>1476.3666666666672</v>
      </c>
      <c r="I15" s="36">
        <v>1508.3333333333335</v>
      </c>
      <c r="J15" s="36">
        <v>1526.4666666666674</v>
      </c>
      <c r="K15" s="31">
        <v>1490.2</v>
      </c>
      <c r="L15" s="31">
        <v>1440.1</v>
      </c>
      <c r="M15" s="31">
        <v>2.1333799999999998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4285.05</v>
      </c>
      <c r="D16" s="36">
        <v>4266.2666666666664</v>
      </c>
      <c r="E16" s="36">
        <v>4234.5333333333328</v>
      </c>
      <c r="F16" s="36">
        <v>4184.0166666666664</v>
      </c>
      <c r="G16" s="36">
        <v>4152.2833333333328</v>
      </c>
      <c r="H16" s="36">
        <v>4316.7833333333328</v>
      </c>
      <c r="I16" s="36">
        <v>4348.5166666666664</v>
      </c>
      <c r="J16" s="36">
        <v>4399.0333333333328</v>
      </c>
      <c r="K16" s="31">
        <v>4298</v>
      </c>
      <c r="L16" s="31">
        <v>4215.75</v>
      </c>
      <c r="M16" s="31">
        <v>1.2148099999999999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23625.5</v>
      </c>
      <c r="D17" s="36">
        <v>23524.833333333332</v>
      </c>
      <c r="E17" s="36">
        <v>23350.666666666664</v>
      </c>
      <c r="F17" s="36">
        <v>23075.833333333332</v>
      </c>
      <c r="G17" s="36">
        <v>22901.666666666664</v>
      </c>
      <c r="H17" s="36">
        <v>23799.666666666664</v>
      </c>
      <c r="I17" s="36">
        <v>23973.833333333328</v>
      </c>
      <c r="J17" s="36">
        <v>24248.666666666664</v>
      </c>
      <c r="K17" s="31">
        <v>23699</v>
      </c>
      <c r="L17" s="31">
        <v>23250</v>
      </c>
      <c r="M17" s="31">
        <v>0.25702000000000003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1848.25</v>
      </c>
      <c r="D18" s="36">
        <v>1855.1666666666667</v>
      </c>
      <c r="E18" s="36">
        <v>1836.0333333333335</v>
      </c>
      <c r="F18" s="36">
        <v>1823.8166666666668</v>
      </c>
      <c r="G18" s="36">
        <v>1804.6833333333336</v>
      </c>
      <c r="H18" s="36">
        <v>1867.3833333333334</v>
      </c>
      <c r="I18" s="36">
        <v>1886.5166666666667</v>
      </c>
      <c r="J18" s="36">
        <v>1898.7333333333333</v>
      </c>
      <c r="K18" s="31">
        <v>1874.3</v>
      </c>
      <c r="L18" s="31">
        <v>1842.95</v>
      </c>
      <c r="M18" s="31">
        <v>2.5728499999999999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2208.8000000000002</v>
      </c>
      <c r="D19" s="36">
        <v>2215.9166666666665</v>
      </c>
      <c r="E19" s="36">
        <v>2193.8833333333332</v>
      </c>
      <c r="F19" s="36">
        <v>2178.9666666666667</v>
      </c>
      <c r="G19" s="36">
        <v>2156.9333333333334</v>
      </c>
      <c r="H19" s="36">
        <v>2230.833333333333</v>
      </c>
      <c r="I19" s="36">
        <v>2252.8666666666668</v>
      </c>
      <c r="J19" s="36">
        <v>2267.7833333333328</v>
      </c>
      <c r="K19" s="31">
        <v>2237.9499999999998</v>
      </c>
      <c r="L19" s="31">
        <v>2201</v>
      </c>
      <c r="M19" s="31">
        <v>9.1651799999999994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936.1</v>
      </c>
      <c r="D20" s="36">
        <v>936.58333333333337</v>
      </c>
      <c r="E20" s="36">
        <v>929.51666666666677</v>
      </c>
      <c r="F20" s="36">
        <v>922.93333333333339</v>
      </c>
      <c r="G20" s="36">
        <v>915.86666666666679</v>
      </c>
      <c r="H20" s="36">
        <v>943.16666666666674</v>
      </c>
      <c r="I20" s="36">
        <v>950.23333333333335</v>
      </c>
      <c r="J20" s="36">
        <v>956.81666666666672</v>
      </c>
      <c r="K20" s="31">
        <v>943.65</v>
      </c>
      <c r="L20" s="31">
        <v>930</v>
      </c>
      <c r="M20" s="31">
        <v>3.4114399999999998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810.05</v>
      </c>
      <c r="D21" s="36">
        <v>813.68333333333339</v>
      </c>
      <c r="E21" s="36">
        <v>805.41666666666674</v>
      </c>
      <c r="F21" s="36">
        <v>800.7833333333333</v>
      </c>
      <c r="G21" s="36">
        <v>792.51666666666665</v>
      </c>
      <c r="H21" s="36">
        <v>818.31666666666683</v>
      </c>
      <c r="I21" s="36">
        <v>826.58333333333348</v>
      </c>
      <c r="J21" s="36">
        <v>831.21666666666692</v>
      </c>
      <c r="K21" s="31">
        <v>821.95</v>
      </c>
      <c r="L21" s="31">
        <v>809.05</v>
      </c>
      <c r="M21" s="31">
        <v>32.189790000000002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387.3</v>
      </c>
      <c r="D22" s="36">
        <v>388.34999999999997</v>
      </c>
      <c r="E22" s="36">
        <v>384.74999999999994</v>
      </c>
      <c r="F22" s="36">
        <v>382.2</v>
      </c>
      <c r="G22" s="36">
        <v>378.59999999999997</v>
      </c>
      <c r="H22" s="36">
        <v>390.89999999999992</v>
      </c>
      <c r="I22" s="36">
        <v>394.49999999999994</v>
      </c>
      <c r="J22" s="36">
        <v>397.0499999999999</v>
      </c>
      <c r="K22" s="31">
        <v>391.95</v>
      </c>
      <c r="L22" s="31">
        <v>385.8</v>
      </c>
      <c r="M22" s="31">
        <v>127.90694999999999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534.04999999999995</v>
      </c>
      <c r="D23" s="36">
        <v>534.6</v>
      </c>
      <c r="E23" s="36">
        <v>531.5</v>
      </c>
      <c r="F23" s="36">
        <v>528.94999999999993</v>
      </c>
      <c r="G23" s="36">
        <v>525.84999999999991</v>
      </c>
      <c r="H23" s="36">
        <v>537.15000000000009</v>
      </c>
      <c r="I23" s="36">
        <v>540.25000000000023</v>
      </c>
      <c r="J23" s="36">
        <v>542.80000000000018</v>
      </c>
      <c r="K23" s="31">
        <v>537.70000000000005</v>
      </c>
      <c r="L23" s="31">
        <v>532.04999999999995</v>
      </c>
      <c r="M23" s="31">
        <v>3.4686900000000001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295</v>
      </c>
      <c r="D24" s="36">
        <v>296.03333333333336</v>
      </c>
      <c r="E24" s="36">
        <v>293.4666666666667</v>
      </c>
      <c r="F24" s="36">
        <v>291.93333333333334</v>
      </c>
      <c r="G24" s="36">
        <v>289.36666666666667</v>
      </c>
      <c r="H24" s="36">
        <v>297.56666666666672</v>
      </c>
      <c r="I24" s="36">
        <v>300.13333333333344</v>
      </c>
      <c r="J24" s="36">
        <v>301.66666666666674</v>
      </c>
      <c r="K24" s="31">
        <v>298.60000000000002</v>
      </c>
      <c r="L24" s="31">
        <v>294.5</v>
      </c>
      <c r="M24" s="31">
        <v>8.8101400000000005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170.95</v>
      </c>
      <c r="D25" s="36">
        <v>171.51666666666665</v>
      </c>
      <c r="E25" s="36">
        <v>168.0333333333333</v>
      </c>
      <c r="F25" s="36">
        <v>165.11666666666665</v>
      </c>
      <c r="G25" s="36">
        <v>161.6333333333333</v>
      </c>
      <c r="H25" s="36">
        <v>174.43333333333331</v>
      </c>
      <c r="I25" s="36">
        <v>177.91666666666666</v>
      </c>
      <c r="J25" s="36">
        <v>180.83333333333331</v>
      </c>
      <c r="K25" s="31">
        <v>175</v>
      </c>
      <c r="L25" s="31">
        <v>168.6</v>
      </c>
      <c r="M25" s="31">
        <v>104.25224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215.65</v>
      </c>
      <c r="D26" s="36">
        <v>215.43333333333331</v>
      </c>
      <c r="E26" s="36">
        <v>214.51666666666662</v>
      </c>
      <c r="F26" s="36">
        <v>213.38333333333333</v>
      </c>
      <c r="G26" s="36">
        <v>212.46666666666664</v>
      </c>
      <c r="H26" s="36">
        <v>216.56666666666661</v>
      </c>
      <c r="I26" s="36">
        <v>217.48333333333329</v>
      </c>
      <c r="J26" s="36">
        <v>218.61666666666659</v>
      </c>
      <c r="K26" s="31">
        <v>216.35</v>
      </c>
      <c r="L26" s="31">
        <v>214.3</v>
      </c>
      <c r="M26" s="31">
        <v>9.3297600000000003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315.8</v>
      </c>
      <c r="D27" s="36">
        <v>316.81666666666666</v>
      </c>
      <c r="E27" s="36">
        <v>313.98333333333335</v>
      </c>
      <c r="F27" s="36">
        <v>312.16666666666669</v>
      </c>
      <c r="G27" s="36">
        <v>309.33333333333337</v>
      </c>
      <c r="H27" s="36">
        <v>318.63333333333333</v>
      </c>
      <c r="I27" s="36">
        <v>321.4666666666667</v>
      </c>
      <c r="J27" s="36">
        <v>323.2833333333333</v>
      </c>
      <c r="K27" s="31">
        <v>319.64999999999998</v>
      </c>
      <c r="L27" s="31">
        <v>315</v>
      </c>
      <c r="M27" s="31">
        <v>2.8597600000000001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893.9</v>
      </c>
      <c r="D28" s="36">
        <v>893.75</v>
      </c>
      <c r="E28" s="36">
        <v>889.5</v>
      </c>
      <c r="F28" s="36">
        <v>885.1</v>
      </c>
      <c r="G28" s="36">
        <v>880.85</v>
      </c>
      <c r="H28" s="36">
        <v>898.15</v>
      </c>
      <c r="I28" s="36">
        <v>902.4</v>
      </c>
      <c r="J28" s="36">
        <v>906.8</v>
      </c>
      <c r="K28" s="31">
        <v>898</v>
      </c>
      <c r="L28" s="31">
        <v>889.35</v>
      </c>
      <c r="M28" s="31">
        <v>0.63407000000000002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1035.8</v>
      </c>
      <c r="D29" s="36">
        <v>1038.75</v>
      </c>
      <c r="E29" s="36">
        <v>1020.5</v>
      </c>
      <c r="F29" s="36">
        <v>1005.2</v>
      </c>
      <c r="G29" s="36">
        <v>986.95</v>
      </c>
      <c r="H29" s="36">
        <v>1054.05</v>
      </c>
      <c r="I29" s="36">
        <v>1072.3</v>
      </c>
      <c r="J29" s="36">
        <v>1087.5999999999999</v>
      </c>
      <c r="K29" s="31">
        <v>1057</v>
      </c>
      <c r="L29" s="31">
        <v>1023.45</v>
      </c>
      <c r="M29" s="31">
        <v>2.8801100000000002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3504.25</v>
      </c>
      <c r="D30" s="36">
        <v>3530.7000000000003</v>
      </c>
      <c r="E30" s="36">
        <v>3473.3000000000006</v>
      </c>
      <c r="F30" s="36">
        <v>3442.3500000000004</v>
      </c>
      <c r="G30" s="36">
        <v>3384.9500000000007</v>
      </c>
      <c r="H30" s="36">
        <v>3561.6500000000005</v>
      </c>
      <c r="I30" s="36">
        <v>3619.05</v>
      </c>
      <c r="J30" s="36">
        <v>3650.0000000000005</v>
      </c>
      <c r="K30" s="31">
        <v>3588.1</v>
      </c>
      <c r="L30" s="31">
        <v>3499.75</v>
      </c>
      <c r="M30" s="31">
        <v>0.69726999999999995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1921.4</v>
      </c>
      <c r="D31" s="36">
        <v>1935.5833333333333</v>
      </c>
      <c r="E31" s="36">
        <v>1895.7166666666665</v>
      </c>
      <c r="F31" s="36">
        <v>1870.0333333333333</v>
      </c>
      <c r="G31" s="36">
        <v>1830.1666666666665</v>
      </c>
      <c r="H31" s="36">
        <v>1961.2666666666664</v>
      </c>
      <c r="I31" s="36">
        <v>2001.1333333333332</v>
      </c>
      <c r="J31" s="36">
        <v>2026.8166666666664</v>
      </c>
      <c r="K31" s="31">
        <v>1975.45</v>
      </c>
      <c r="L31" s="31">
        <v>1909.9</v>
      </c>
      <c r="M31" s="31">
        <v>1.4600500000000001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737.3</v>
      </c>
      <c r="D32" s="36">
        <v>739.88333333333333</v>
      </c>
      <c r="E32" s="36">
        <v>728.41666666666663</v>
      </c>
      <c r="F32" s="36">
        <v>719.5333333333333</v>
      </c>
      <c r="G32" s="36">
        <v>708.06666666666661</v>
      </c>
      <c r="H32" s="36">
        <v>748.76666666666665</v>
      </c>
      <c r="I32" s="36">
        <v>760.23333333333335</v>
      </c>
      <c r="J32" s="36">
        <v>769.11666666666667</v>
      </c>
      <c r="K32" s="31">
        <v>751.35</v>
      </c>
      <c r="L32" s="31">
        <v>731</v>
      </c>
      <c r="M32" s="31">
        <v>0.71506000000000003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4448.45</v>
      </c>
      <c r="D33" s="36">
        <v>4423.7666666666673</v>
      </c>
      <c r="E33" s="36">
        <v>4397.5333333333347</v>
      </c>
      <c r="F33" s="36">
        <v>4346.6166666666677</v>
      </c>
      <c r="G33" s="36">
        <v>4320.383333333335</v>
      </c>
      <c r="H33" s="36">
        <v>4474.6833333333343</v>
      </c>
      <c r="I33" s="36">
        <v>4500.9166666666661</v>
      </c>
      <c r="J33" s="36">
        <v>4551.8333333333339</v>
      </c>
      <c r="K33" s="31">
        <v>4450</v>
      </c>
      <c r="L33" s="31">
        <v>4372.8500000000004</v>
      </c>
      <c r="M33" s="31">
        <v>2.2800500000000001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2134.6</v>
      </c>
      <c r="D34" s="36">
        <v>2138.0500000000002</v>
      </c>
      <c r="E34" s="36">
        <v>2126.8500000000004</v>
      </c>
      <c r="F34" s="36">
        <v>2119.1000000000004</v>
      </c>
      <c r="G34" s="36">
        <v>2107.9000000000005</v>
      </c>
      <c r="H34" s="36">
        <v>2145.8000000000002</v>
      </c>
      <c r="I34" s="36">
        <v>2157</v>
      </c>
      <c r="J34" s="36">
        <v>2164.75</v>
      </c>
      <c r="K34" s="31">
        <v>2149.25</v>
      </c>
      <c r="L34" s="31">
        <v>2130.3000000000002</v>
      </c>
      <c r="M34" s="31">
        <v>0.22808</v>
      </c>
      <c r="N34" s="1"/>
      <c r="O34" s="1"/>
    </row>
    <row r="35" spans="1:15" ht="12.75" customHeight="1">
      <c r="A35" s="33">
        <v>25</v>
      </c>
      <c r="B35" s="53" t="s">
        <v>900</v>
      </c>
      <c r="C35" s="31">
        <v>639.20000000000005</v>
      </c>
      <c r="D35" s="36">
        <v>641.30000000000007</v>
      </c>
      <c r="E35" s="36">
        <v>634.60000000000014</v>
      </c>
      <c r="F35" s="36">
        <v>630.00000000000011</v>
      </c>
      <c r="G35" s="36">
        <v>623.30000000000018</v>
      </c>
      <c r="H35" s="36">
        <v>645.90000000000009</v>
      </c>
      <c r="I35" s="36">
        <v>652.60000000000014</v>
      </c>
      <c r="J35" s="36">
        <v>657.2</v>
      </c>
      <c r="K35" s="31">
        <v>648</v>
      </c>
      <c r="L35" s="31">
        <v>636.70000000000005</v>
      </c>
      <c r="M35" s="31">
        <v>3.36206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3214.95</v>
      </c>
      <c r="D36" s="36">
        <v>3227.5</v>
      </c>
      <c r="E36" s="36">
        <v>3187.45</v>
      </c>
      <c r="F36" s="36">
        <v>3159.95</v>
      </c>
      <c r="G36" s="36">
        <v>3119.8999999999996</v>
      </c>
      <c r="H36" s="36">
        <v>3255</v>
      </c>
      <c r="I36" s="36">
        <v>3295.05</v>
      </c>
      <c r="J36" s="36">
        <v>3322.55</v>
      </c>
      <c r="K36" s="31">
        <v>3267.55</v>
      </c>
      <c r="L36" s="31">
        <v>3200</v>
      </c>
      <c r="M36" s="31">
        <v>0.79305999999999999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421.1</v>
      </c>
      <c r="D37" s="36">
        <v>422.36666666666662</v>
      </c>
      <c r="E37" s="36">
        <v>416.73333333333323</v>
      </c>
      <c r="F37" s="36">
        <v>412.36666666666662</v>
      </c>
      <c r="G37" s="36">
        <v>406.73333333333323</v>
      </c>
      <c r="H37" s="36">
        <v>426.73333333333323</v>
      </c>
      <c r="I37" s="36">
        <v>432.36666666666656</v>
      </c>
      <c r="J37" s="36">
        <v>436.73333333333323</v>
      </c>
      <c r="K37" s="31">
        <v>428</v>
      </c>
      <c r="L37" s="31">
        <v>418</v>
      </c>
      <c r="M37" s="31">
        <v>21.167349999999999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2918.95</v>
      </c>
      <c r="D38" s="36">
        <v>2952.65</v>
      </c>
      <c r="E38" s="36">
        <v>2856.3</v>
      </c>
      <c r="F38" s="36">
        <v>2793.65</v>
      </c>
      <c r="G38" s="36">
        <v>2697.3</v>
      </c>
      <c r="H38" s="36">
        <v>3015.3</v>
      </c>
      <c r="I38" s="36">
        <v>3111.6499999999996</v>
      </c>
      <c r="J38" s="36">
        <v>3174.3</v>
      </c>
      <c r="K38" s="31">
        <v>3049</v>
      </c>
      <c r="L38" s="31">
        <v>2890</v>
      </c>
      <c r="M38" s="31">
        <v>9.5953800000000005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931.6</v>
      </c>
      <c r="D39" s="36">
        <v>933.44999999999993</v>
      </c>
      <c r="E39" s="36">
        <v>922.14999999999986</v>
      </c>
      <c r="F39" s="36">
        <v>912.69999999999993</v>
      </c>
      <c r="G39" s="36">
        <v>901.39999999999986</v>
      </c>
      <c r="H39" s="36">
        <v>942.89999999999986</v>
      </c>
      <c r="I39" s="36">
        <v>954.19999999999982</v>
      </c>
      <c r="J39" s="36">
        <v>963.64999999999986</v>
      </c>
      <c r="K39" s="31">
        <v>944.75</v>
      </c>
      <c r="L39" s="31">
        <v>924</v>
      </c>
      <c r="M39" s="31">
        <v>3.2197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5797.55</v>
      </c>
      <c r="D40" s="36">
        <v>5769.55</v>
      </c>
      <c r="E40" s="36">
        <v>5572.05</v>
      </c>
      <c r="F40" s="36">
        <v>5346.55</v>
      </c>
      <c r="G40" s="36">
        <v>5149.05</v>
      </c>
      <c r="H40" s="36">
        <v>5995.05</v>
      </c>
      <c r="I40" s="36">
        <v>6192.55</v>
      </c>
      <c r="J40" s="36">
        <v>6418.05</v>
      </c>
      <c r="K40" s="31">
        <v>5967.05</v>
      </c>
      <c r="L40" s="31">
        <v>5544.05</v>
      </c>
      <c r="M40" s="31">
        <v>3.6989700000000001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1683.1</v>
      </c>
      <c r="D41" s="36">
        <v>1682.3166666666666</v>
      </c>
      <c r="E41" s="36">
        <v>1655.7833333333333</v>
      </c>
      <c r="F41" s="36">
        <v>1628.4666666666667</v>
      </c>
      <c r="G41" s="36">
        <v>1601.9333333333334</v>
      </c>
      <c r="H41" s="36">
        <v>1709.6333333333332</v>
      </c>
      <c r="I41" s="36">
        <v>1736.1666666666665</v>
      </c>
      <c r="J41" s="36">
        <v>1763.4833333333331</v>
      </c>
      <c r="K41" s="31">
        <v>1708.85</v>
      </c>
      <c r="L41" s="31">
        <v>1655</v>
      </c>
      <c r="M41" s="31">
        <v>9.9797399999999996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5478.95</v>
      </c>
      <c r="D42" s="36">
        <v>5426.15</v>
      </c>
      <c r="E42" s="36">
        <v>5358.9499999999989</v>
      </c>
      <c r="F42" s="36">
        <v>5238.9499999999989</v>
      </c>
      <c r="G42" s="36">
        <v>5171.7499999999982</v>
      </c>
      <c r="H42" s="36">
        <v>5546.15</v>
      </c>
      <c r="I42" s="36">
        <v>5613.35</v>
      </c>
      <c r="J42" s="36">
        <v>5733.35</v>
      </c>
      <c r="K42" s="31">
        <v>5493.35</v>
      </c>
      <c r="L42" s="31">
        <v>5306.15</v>
      </c>
      <c r="M42" s="31">
        <v>7.35541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431</v>
      </c>
      <c r="D43" s="36">
        <v>431.66666666666669</v>
      </c>
      <c r="E43" s="36">
        <v>428.33333333333337</v>
      </c>
      <c r="F43" s="36">
        <v>425.66666666666669</v>
      </c>
      <c r="G43" s="36">
        <v>422.33333333333337</v>
      </c>
      <c r="H43" s="36">
        <v>434.33333333333337</v>
      </c>
      <c r="I43" s="36">
        <v>437.66666666666674</v>
      </c>
      <c r="J43" s="36">
        <v>440.33333333333337</v>
      </c>
      <c r="K43" s="31">
        <v>435</v>
      </c>
      <c r="L43" s="31">
        <v>429</v>
      </c>
      <c r="M43" s="31">
        <v>15.425140000000001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295.55</v>
      </c>
      <c r="D44" s="36">
        <v>296.7833333333333</v>
      </c>
      <c r="E44" s="36">
        <v>292.56666666666661</v>
      </c>
      <c r="F44" s="36">
        <v>289.58333333333331</v>
      </c>
      <c r="G44" s="36">
        <v>285.36666666666662</v>
      </c>
      <c r="H44" s="36">
        <v>299.76666666666659</v>
      </c>
      <c r="I44" s="36">
        <v>303.98333333333329</v>
      </c>
      <c r="J44" s="36">
        <v>306.96666666666658</v>
      </c>
      <c r="K44" s="31">
        <v>301</v>
      </c>
      <c r="L44" s="31">
        <v>293.8</v>
      </c>
      <c r="M44" s="31">
        <v>5.9904700000000002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529.95000000000005</v>
      </c>
      <c r="D45" s="36">
        <v>531.06666666666672</v>
      </c>
      <c r="E45" s="36">
        <v>527.13333333333344</v>
      </c>
      <c r="F45" s="36">
        <v>524.31666666666672</v>
      </c>
      <c r="G45" s="36">
        <v>520.38333333333344</v>
      </c>
      <c r="H45" s="36">
        <v>533.88333333333344</v>
      </c>
      <c r="I45" s="36">
        <v>537.81666666666661</v>
      </c>
      <c r="J45" s="36">
        <v>540.63333333333344</v>
      </c>
      <c r="K45" s="31">
        <v>535</v>
      </c>
      <c r="L45" s="31">
        <v>528.25</v>
      </c>
      <c r="M45" s="31">
        <v>1.0498499999999999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567.75</v>
      </c>
      <c r="D46" s="36">
        <v>569.6</v>
      </c>
      <c r="E46" s="36">
        <v>563.20000000000005</v>
      </c>
      <c r="F46" s="36">
        <v>558.65</v>
      </c>
      <c r="G46" s="36">
        <v>552.25</v>
      </c>
      <c r="H46" s="36">
        <v>574.15000000000009</v>
      </c>
      <c r="I46" s="36">
        <v>580.54999999999995</v>
      </c>
      <c r="J46" s="36">
        <v>585.10000000000014</v>
      </c>
      <c r="K46" s="31">
        <v>576</v>
      </c>
      <c r="L46" s="31">
        <v>565.04999999999995</v>
      </c>
      <c r="M46" s="31">
        <v>0.38722000000000001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174.3</v>
      </c>
      <c r="D47" s="36">
        <v>174.63333333333335</v>
      </c>
      <c r="E47" s="36">
        <v>172.9666666666667</v>
      </c>
      <c r="F47" s="36">
        <v>171.63333333333335</v>
      </c>
      <c r="G47" s="36">
        <v>169.9666666666667</v>
      </c>
      <c r="H47" s="36">
        <v>175.9666666666667</v>
      </c>
      <c r="I47" s="36">
        <v>177.63333333333338</v>
      </c>
      <c r="J47" s="36">
        <v>178.9666666666667</v>
      </c>
      <c r="K47" s="31">
        <v>176.3</v>
      </c>
      <c r="L47" s="31">
        <v>173.3</v>
      </c>
      <c r="M47" s="31">
        <v>179.57302999999999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3168.9</v>
      </c>
      <c r="D48" s="36">
        <v>3180.9333333333329</v>
      </c>
      <c r="E48" s="36">
        <v>3133.6166666666659</v>
      </c>
      <c r="F48" s="36">
        <v>3098.333333333333</v>
      </c>
      <c r="G48" s="36">
        <v>3051.016666666666</v>
      </c>
      <c r="H48" s="36">
        <v>3216.2166666666658</v>
      </c>
      <c r="I48" s="36">
        <v>3263.5333333333324</v>
      </c>
      <c r="J48" s="36">
        <v>3298.8166666666657</v>
      </c>
      <c r="K48" s="31">
        <v>3228.25</v>
      </c>
      <c r="L48" s="31">
        <v>3145.65</v>
      </c>
      <c r="M48" s="31">
        <v>14.30175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349.1</v>
      </c>
      <c r="D49" s="36">
        <v>348.73333333333335</v>
      </c>
      <c r="E49" s="36">
        <v>333.56666666666672</v>
      </c>
      <c r="F49" s="36">
        <v>318.03333333333336</v>
      </c>
      <c r="G49" s="36">
        <v>302.86666666666673</v>
      </c>
      <c r="H49" s="36">
        <v>364.26666666666671</v>
      </c>
      <c r="I49" s="36">
        <v>379.43333333333334</v>
      </c>
      <c r="J49" s="36">
        <v>394.9666666666667</v>
      </c>
      <c r="K49" s="31">
        <v>363.9</v>
      </c>
      <c r="L49" s="31">
        <v>333.2</v>
      </c>
      <c r="M49" s="31">
        <v>11.384460000000001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1911.4</v>
      </c>
      <c r="D50" s="36">
        <v>1908.5</v>
      </c>
      <c r="E50" s="36">
        <v>1889.5</v>
      </c>
      <c r="F50" s="36">
        <v>1867.6</v>
      </c>
      <c r="G50" s="36">
        <v>1848.6</v>
      </c>
      <c r="H50" s="36">
        <v>1930.4</v>
      </c>
      <c r="I50" s="36">
        <v>1949.4</v>
      </c>
      <c r="J50" s="36">
        <v>1971.3000000000002</v>
      </c>
      <c r="K50" s="31">
        <v>1927.5</v>
      </c>
      <c r="L50" s="31">
        <v>1886.6</v>
      </c>
      <c r="M50" s="31">
        <v>2.7964199999999999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6689.3</v>
      </c>
      <c r="D51" s="36">
        <v>6704.416666666667</v>
      </c>
      <c r="E51" s="36">
        <v>6653.8833333333341</v>
      </c>
      <c r="F51" s="36">
        <v>6618.4666666666672</v>
      </c>
      <c r="G51" s="36">
        <v>6567.9333333333343</v>
      </c>
      <c r="H51" s="36">
        <v>6739.8333333333339</v>
      </c>
      <c r="I51" s="36">
        <v>6790.3666666666668</v>
      </c>
      <c r="J51" s="36">
        <v>6825.7833333333338</v>
      </c>
      <c r="K51" s="31">
        <v>6754.95</v>
      </c>
      <c r="L51" s="31">
        <v>6669</v>
      </c>
      <c r="M51" s="31">
        <v>0.20960999999999999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730.2</v>
      </c>
      <c r="D52" s="36">
        <v>728.88333333333333</v>
      </c>
      <c r="E52" s="36">
        <v>720.26666666666665</v>
      </c>
      <c r="F52" s="36">
        <v>710.33333333333337</v>
      </c>
      <c r="G52" s="36">
        <v>701.7166666666667</v>
      </c>
      <c r="H52" s="36">
        <v>738.81666666666661</v>
      </c>
      <c r="I52" s="36">
        <v>747.43333333333317</v>
      </c>
      <c r="J52" s="36">
        <v>757.36666666666656</v>
      </c>
      <c r="K52" s="31">
        <v>737.5</v>
      </c>
      <c r="L52" s="31">
        <v>718.95</v>
      </c>
      <c r="M52" s="31">
        <v>11.6732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1007.35</v>
      </c>
      <c r="D53" s="36">
        <v>996.90000000000009</v>
      </c>
      <c r="E53" s="36">
        <v>984.60000000000014</v>
      </c>
      <c r="F53" s="36">
        <v>961.85</v>
      </c>
      <c r="G53" s="36">
        <v>949.55000000000007</v>
      </c>
      <c r="H53" s="36">
        <v>1019.6500000000002</v>
      </c>
      <c r="I53" s="36">
        <v>1031.9500000000003</v>
      </c>
      <c r="J53" s="36">
        <v>1054.7000000000003</v>
      </c>
      <c r="K53" s="31">
        <v>1009.2</v>
      </c>
      <c r="L53" s="31">
        <v>974.15</v>
      </c>
      <c r="M53" s="31">
        <v>22.948530000000002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390.8</v>
      </c>
      <c r="D54" s="36">
        <v>391.06666666666661</v>
      </c>
      <c r="E54" s="36">
        <v>388.38333333333321</v>
      </c>
      <c r="F54" s="36">
        <v>385.96666666666658</v>
      </c>
      <c r="G54" s="36">
        <v>383.28333333333319</v>
      </c>
      <c r="H54" s="36">
        <v>393.48333333333323</v>
      </c>
      <c r="I54" s="36">
        <v>396.16666666666663</v>
      </c>
      <c r="J54" s="36">
        <v>398.58333333333326</v>
      </c>
      <c r="K54" s="31">
        <v>393.75</v>
      </c>
      <c r="L54" s="31">
        <v>388.65</v>
      </c>
      <c r="M54" s="31">
        <v>0.95308999999999999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3810.9</v>
      </c>
      <c r="D55" s="36">
        <v>3811.2999999999997</v>
      </c>
      <c r="E55" s="36">
        <v>3779.5999999999995</v>
      </c>
      <c r="F55" s="36">
        <v>3748.2999999999997</v>
      </c>
      <c r="G55" s="36">
        <v>3716.5999999999995</v>
      </c>
      <c r="H55" s="36">
        <v>3842.5999999999995</v>
      </c>
      <c r="I55" s="36">
        <v>3874.2999999999993</v>
      </c>
      <c r="J55" s="36">
        <v>3905.5999999999995</v>
      </c>
      <c r="K55" s="31">
        <v>3843</v>
      </c>
      <c r="L55" s="31">
        <v>3780</v>
      </c>
      <c r="M55" s="31">
        <v>2.66479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994.35</v>
      </c>
      <c r="D56" s="36">
        <v>1002.0666666666666</v>
      </c>
      <c r="E56" s="36">
        <v>984.13333333333321</v>
      </c>
      <c r="F56" s="36">
        <v>973.91666666666663</v>
      </c>
      <c r="G56" s="36">
        <v>955.98333333333323</v>
      </c>
      <c r="H56" s="36">
        <v>1012.2833333333332</v>
      </c>
      <c r="I56" s="36">
        <v>1030.2166666666667</v>
      </c>
      <c r="J56" s="36">
        <v>1040.4333333333332</v>
      </c>
      <c r="K56" s="31">
        <v>1020</v>
      </c>
      <c r="L56" s="31">
        <v>991.85</v>
      </c>
      <c r="M56" s="31">
        <v>132.68352999999999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5631.5</v>
      </c>
      <c r="D57" s="36">
        <v>5595.2666666666673</v>
      </c>
      <c r="E57" s="36">
        <v>5515.5833333333348</v>
      </c>
      <c r="F57" s="36">
        <v>5399.6666666666679</v>
      </c>
      <c r="G57" s="36">
        <v>5319.9833333333354</v>
      </c>
      <c r="H57" s="36">
        <v>5711.1833333333343</v>
      </c>
      <c r="I57" s="36">
        <v>5790.8666666666668</v>
      </c>
      <c r="J57" s="36">
        <v>5906.7833333333338</v>
      </c>
      <c r="K57" s="31">
        <v>5674.95</v>
      </c>
      <c r="L57" s="31">
        <v>5479.35</v>
      </c>
      <c r="M57" s="31">
        <v>5.3153899999999998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7221</v>
      </c>
      <c r="D58" s="36">
        <v>7196.3499999999995</v>
      </c>
      <c r="E58" s="36">
        <v>7132.6999999999989</v>
      </c>
      <c r="F58" s="36">
        <v>7044.4</v>
      </c>
      <c r="G58" s="36">
        <v>6980.7499999999991</v>
      </c>
      <c r="H58" s="36">
        <v>7284.6499999999987</v>
      </c>
      <c r="I58" s="36">
        <v>7348.2999999999984</v>
      </c>
      <c r="J58" s="36">
        <v>7436.5999999999985</v>
      </c>
      <c r="K58" s="31">
        <v>7260</v>
      </c>
      <c r="L58" s="31">
        <v>7108.05</v>
      </c>
      <c r="M58" s="31">
        <v>20.800339999999998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1615.9</v>
      </c>
      <c r="D59" s="36">
        <v>1606.05</v>
      </c>
      <c r="E59" s="36">
        <v>1591.4499999999998</v>
      </c>
      <c r="F59" s="36">
        <v>1566.9999999999998</v>
      </c>
      <c r="G59" s="36">
        <v>1552.3999999999996</v>
      </c>
      <c r="H59" s="36">
        <v>1630.5</v>
      </c>
      <c r="I59" s="36">
        <v>1645.1</v>
      </c>
      <c r="J59" s="36">
        <v>1669.5500000000002</v>
      </c>
      <c r="K59" s="31">
        <v>1620.65</v>
      </c>
      <c r="L59" s="31">
        <v>1581.6</v>
      </c>
      <c r="M59" s="31">
        <v>17.833929999999999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7347.8</v>
      </c>
      <c r="D60" s="36">
        <v>7277.1499999999987</v>
      </c>
      <c r="E60" s="36">
        <v>7179.2999999999975</v>
      </c>
      <c r="F60" s="36">
        <v>7010.7999999999984</v>
      </c>
      <c r="G60" s="36">
        <v>6912.9499999999971</v>
      </c>
      <c r="H60" s="36">
        <v>7445.6499999999978</v>
      </c>
      <c r="I60" s="36">
        <v>7543.4999999999982</v>
      </c>
      <c r="J60" s="36">
        <v>7711.9999999999982</v>
      </c>
      <c r="K60" s="31">
        <v>7375</v>
      </c>
      <c r="L60" s="31">
        <v>7108.65</v>
      </c>
      <c r="M60" s="31">
        <v>0.62673999999999996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2046.1</v>
      </c>
      <c r="D61" s="36">
        <v>2037.25</v>
      </c>
      <c r="E61" s="36">
        <v>2013.9499999999998</v>
      </c>
      <c r="F61" s="36">
        <v>1981.7999999999997</v>
      </c>
      <c r="G61" s="36">
        <v>1958.4999999999995</v>
      </c>
      <c r="H61" s="36">
        <v>2069.4</v>
      </c>
      <c r="I61" s="36">
        <v>2092.7000000000003</v>
      </c>
      <c r="J61" s="36">
        <v>2124.8500000000004</v>
      </c>
      <c r="K61" s="31">
        <v>2060.5500000000002</v>
      </c>
      <c r="L61" s="31">
        <v>2005.1</v>
      </c>
      <c r="M61" s="31">
        <v>0.40927000000000002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2643.65</v>
      </c>
      <c r="D62" s="36">
        <v>2650.8833333333337</v>
      </c>
      <c r="E62" s="36">
        <v>2627.8166666666675</v>
      </c>
      <c r="F62" s="36">
        <v>2611.983333333334</v>
      </c>
      <c r="G62" s="36">
        <v>2588.9166666666679</v>
      </c>
      <c r="H62" s="36">
        <v>2666.7166666666672</v>
      </c>
      <c r="I62" s="36">
        <v>2689.7833333333338</v>
      </c>
      <c r="J62" s="36">
        <v>2705.6166666666668</v>
      </c>
      <c r="K62" s="31">
        <v>2673.95</v>
      </c>
      <c r="L62" s="31">
        <v>2635.05</v>
      </c>
      <c r="M62" s="31">
        <v>1.50179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437.7</v>
      </c>
      <c r="D63" s="36">
        <v>436.63333333333338</v>
      </c>
      <c r="E63" s="36">
        <v>433.56666666666678</v>
      </c>
      <c r="F63" s="36">
        <v>429.43333333333339</v>
      </c>
      <c r="G63" s="36">
        <v>426.36666666666679</v>
      </c>
      <c r="H63" s="36">
        <v>440.76666666666677</v>
      </c>
      <c r="I63" s="36">
        <v>443.83333333333337</v>
      </c>
      <c r="J63" s="36">
        <v>447.96666666666675</v>
      </c>
      <c r="K63" s="31">
        <v>439.7</v>
      </c>
      <c r="L63" s="31">
        <v>432.5</v>
      </c>
      <c r="M63" s="31">
        <v>9.6183999999999994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217</v>
      </c>
      <c r="D64" s="36">
        <v>217.83333333333334</v>
      </c>
      <c r="E64" s="36">
        <v>214.91666666666669</v>
      </c>
      <c r="F64" s="36">
        <v>212.83333333333334</v>
      </c>
      <c r="G64" s="36">
        <v>209.91666666666669</v>
      </c>
      <c r="H64" s="36">
        <v>219.91666666666669</v>
      </c>
      <c r="I64" s="36">
        <v>222.83333333333337</v>
      </c>
      <c r="J64" s="36">
        <v>224.91666666666669</v>
      </c>
      <c r="K64" s="31">
        <v>220.75</v>
      </c>
      <c r="L64" s="31">
        <v>215.75</v>
      </c>
      <c r="M64" s="31">
        <v>81.108009999999993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196.8</v>
      </c>
      <c r="D65" s="36">
        <v>196.18333333333331</v>
      </c>
      <c r="E65" s="36">
        <v>194.36666666666662</v>
      </c>
      <c r="F65" s="36">
        <v>191.93333333333331</v>
      </c>
      <c r="G65" s="36">
        <v>190.11666666666662</v>
      </c>
      <c r="H65" s="36">
        <v>198.61666666666662</v>
      </c>
      <c r="I65" s="36">
        <v>200.43333333333328</v>
      </c>
      <c r="J65" s="36">
        <v>202.86666666666662</v>
      </c>
      <c r="K65" s="31">
        <v>198</v>
      </c>
      <c r="L65" s="31">
        <v>193.75</v>
      </c>
      <c r="M65" s="31">
        <v>163.51676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103.95</v>
      </c>
      <c r="D66" s="36">
        <v>104.25</v>
      </c>
      <c r="E66" s="36">
        <v>103.05</v>
      </c>
      <c r="F66" s="36">
        <v>102.14999999999999</v>
      </c>
      <c r="G66" s="36">
        <v>100.94999999999999</v>
      </c>
      <c r="H66" s="36">
        <v>105.15</v>
      </c>
      <c r="I66" s="36">
        <v>106.35</v>
      </c>
      <c r="J66" s="36">
        <v>107.25000000000001</v>
      </c>
      <c r="K66" s="31">
        <v>105.45</v>
      </c>
      <c r="L66" s="31">
        <v>103.35</v>
      </c>
      <c r="M66" s="31">
        <v>88.367320000000007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44.7</v>
      </c>
      <c r="D67" s="36">
        <v>44.75</v>
      </c>
      <c r="E67" s="36">
        <v>44.15</v>
      </c>
      <c r="F67" s="36">
        <v>43.6</v>
      </c>
      <c r="G67" s="36">
        <v>43</v>
      </c>
      <c r="H67" s="36">
        <v>45.3</v>
      </c>
      <c r="I67" s="36">
        <v>45.899999999999991</v>
      </c>
      <c r="J67" s="36">
        <v>46.449999999999996</v>
      </c>
      <c r="K67" s="31">
        <v>45.35</v>
      </c>
      <c r="L67" s="31">
        <v>44.2</v>
      </c>
      <c r="M67" s="31">
        <v>218.95955000000001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2934.2</v>
      </c>
      <c r="D68" s="36">
        <v>2940.3833333333332</v>
      </c>
      <c r="E68" s="36">
        <v>2902.2166666666662</v>
      </c>
      <c r="F68" s="36">
        <v>2870.2333333333331</v>
      </c>
      <c r="G68" s="36">
        <v>2832.0666666666662</v>
      </c>
      <c r="H68" s="36">
        <v>2972.3666666666663</v>
      </c>
      <c r="I68" s="36">
        <v>3010.5333333333333</v>
      </c>
      <c r="J68" s="36">
        <v>3042.5166666666664</v>
      </c>
      <c r="K68" s="31">
        <v>2978.55</v>
      </c>
      <c r="L68" s="31">
        <v>2908.4</v>
      </c>
      <c r="M68" s="31">
        <v>0.33315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1595.5</v>
      </c>
      <c r="D69" s="36">
        <v>1600.25</v>
      </c>
      <c r="E69" s="36">
        <v>1587.55</v>
      </c>
      <c r="F69" s="36">
        <v>1579.6</v>
      </c>
      <c r="G69" s="36">
        <v>1566.8999999999999</v>
      </c>
      <c r="H69" s="36">
        <v>1608.2</v>
      </c>
      <c r="I69" s="36">
        <v>1620.8999999999999</v>
      </c>
      <c r="J69" s="36">
        <v>1628.8500000000001</v>
      </c>
      <c r="K69" s="31">
        <v>1612.95</v>
      </c>
      <c r="L69" s="31">
        <v>1592.3</v>
      </c>
      <c r="M69" s="31">
        <v>1.0148900000000001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5371</v>
      </c>
      <c r="D70" s="36">
        <v>5402.6833333333334</v>
      </c>
      <c r="E70" s="36">
        <v>5295.3666666666668</v>
      </c>
      <c r="F70" s="36">
        <v>5219.7333333333336</v>
      </c>
      <c r="G70" s="36">
        <v>5112.416666666667</v>
      </c>
      <c r="H70" s="36">
        <v>5478.3166666666666</v>
      </c>
      <c r="I70" s="36">
        <v>5585.6333333333341</v>
      </c>
      <c r="J70" s="36">
        <v>5661.2666666666664</v>
      </c>
      <c r="K70" s="31">
        <v>5510</v>
      </c>
      <c r="L70" s="31">
        <v>5327.05</v>
      </c>
      <c r="M70" s="31">
        <v>0.11513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2312.5500000000002</v>
      </c>
      <c r="D71" s="36">
        <v>2300.75</v>
      </c>
      <c r="E71" s="36">
        <v>2243.6999999999998</v>
      </c>
      <c r="F71" s="36">
        <v>2174.85</v>
      </c>
      <c r="G71" s="36">
        <v>2117.7999999999997</v>
      </c>
      <c r="H71" s="36">
        <v>2369.6</v>
      </c>
      <c r="I71" s="36">
        <v>2426.65</v>
      </c>
      <c r="J71" s="36">
        <v>2495.5</v>
      </c>
      <c r="K71" s="31">
        <v>2357.8000000000002</v>
      </c>
      <c r="L71" s="31">
        <v>2231.9</v>
      </c>
      <c r="M71" s="31">
        <v>3.8648500000000001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587.79999999999995</v>
      </c>
      <c r="D72" s="36">
        <v>586.85</v>
      </c>
      <c r="E72" s="36">
        <v>581.15000000000009</v>
      </c>
      <c r="F72" s="36">
        <v>574.50000000000011</v>
      </c>
      <c r="G72" s="36">
        <v>568.80000000000018</v>
      </c>
      <c r="H72" s="36">
        <v>593.5</v>
      </c>
      <c r="I72" s="36">
        <v>599.20000000000005</v>
      </c>
      <c r="J72" s="36">
        <v>605.84999999999991</v>
      </c>
      <c r="K72" s="31">
        <v>592.54999999999995</v>
      </c>
      <c r="L72" s="31">
        <v>580.20000000000005</v>
      </c>
      <c r="M72" s="31">
        <v>13.01545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1125.4000000000001</v>
      </c>
      <c r="D73" s="36">
        <v>1118.9833333333333</v>
      </c>
      <c r="E73" s="36">
        <v>1108.9666666666667</v>
      </c>
      <c r="F73" s="36">
        <v>1092.5333333333333</v>
      </c>
      <c r="G73" s="36">
        <v>1082.5166666666667</v>
      </c>
      <c r="H73" s="36">
        <v>1135.4166666666667</v>
      </c>
      <c r="I73" s="36">
        <v>1145.4333333333336</v>
      </c>
      <c r="J73" s="36">
        <v>1161.8666666666668</v>
      </c>
      <c r="K73" s="31">
        <v>1129</v>
      </c>
      <c r="L73" s="31">
        <v>1102.55</v>
      </c>
      <c r="M73" s="31">
        <v>5.4185499999999998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146.1</v>
      </c>
      <c r="D74" s="36">
        <v>144.80000000000001</v>
      </c>
      <c r="E74" s="36">
        <v>143.10000000000002</v>
      </c>
      <c r="F74" s="36">
        <v>140.10000000000002</v>
      </c>
      <c r="G74" s="36">
        <v>138.40000000000003</v>
      </c>
      <c r="H74" s="36">
        <v>147.80000000000001</v>
      </c>
      <c r="I74" s="36">
        <v>149.5</v>
      </c>
      <c r="J74" s="36">
        <v>152.5</v>
      </c>
      <c r="K74" s="31">
        <v>146.5</v>
      </c>
      <c r="L74" s="31">
        <v>141.80000000000001</v>
      </c>
      <c r="M74" s="31">
        <v>134.96261000000001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1060.4000000000001</v>
      </c>
      <c r="D75" s="36">
        <v>1061.6000000000001</v>
      </c>
      <c r="E75" s="36">
        <v>1053.2000000000003</v>
      </c>
      <c r="F75" s="36">
        <v>1046.0000000000002</v>
      </c>
      <c r="G75" s="36">
        <v>1037.6000000000004</v>
      </c>
      <c r="H75" s="36">
        <v>1068.8000000000002</v>
      </c>
      <c r="I75" s="36">
        <v>1077.2000000000003</v>
      </c>
      <c r="J75" s="36">
        <v>1084.4000000000001</v>
      </c>
      <c r="K75" s="31">
        <v>1070</v>
      </c>
      <c r="L75" s="31">
        <v>1054.4000000000001</v>
      </c>
      <c r="M75" s="31">
        <v>5.9574499999999997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141.85</v>
      </c>
      <c r="D76" s="36">
        <v>140.86666666666665</v>
      </c>
      <c r="E76" s="36">
        <v>138.5333333333333</v>
      </c>
      <c r="F76" s="36">
        <v>135.21666666666667</v>
      </c>
      <c r="G76" s="36">
        <v>132.88333333333333</v>
      </c>
      <c r="H76" s="36">
        <v>144.18333333333328</v>
      </c>
      <c r="I76" s="36">
        <v>146.51666666666659</v>
      </c>
      <c r="J76" s="36">
        <v>149.83333333333326</v>
      </c>
      <c r="K76" s="31">
        <v>143.19999999999999</v>
      </c>
      <c r="L76" s="31">
        <v>137.55000000000001</v>
      </c>
      <c r="M76" s="31">
        <v>287.88414999999998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390.25</v>
      </c>
      <c r="D77" s="36">
        <v>395.5333333333333</v>
      </c>
      <c r="E77" s="36">
        <v>383.96666666666658</v>
      </c>
      <c r="F77" s="36">
        <v>377.68333333333328</v>
      </c>
      <c r="G77" s="36">
        <v>366.11666666666656</v>
      </c>
      <c r="H77" s="36">
        <v>401.81666666666661</v>
      </c>
      <c r="I77" s="36">
        <v>413.38333333333333</v>
      </c>
      <c r="J77" s="36">
        <v>419.66666666666663</v>
      </c>
      <c r="K77" s="31">
        <v>407.1</v>
      </c>
      <c r="L77" s="31">
        <v>389.25</v>
      </c>
      <c r="M77" s="31">
        <v>81.903480000000002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947.3</v>
      </c>
      <c r="D78" s="36">
        <v>949.1</v>
      </c>
      <c r="E78" s="36">
        <v>944.2</v>
      </c>
      <c r="F78" s="36">
        <v>941.1</v>
      </c>
      <c r="G78" s="36">
        <v>936.2</v>
      </c>
      <c r="H78" s="36">
        <v>952.2</v>
      </c>
      <c r="I78" s="36">
        <v>957.09999999999991</v>
      </c>
      <c r="J78" s="36">
        <v>960.2</v>
      </c>
      <c r="K78" s="31">
        <v>954</v>
      </c>
      <c r="L78" s="31">
        <v>946</v>
      </c>
      <c r="M78" s="31">
        <v>32.494689999999999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539.35</v>
      </c>
      <c r="D79" s="36">
        <v>544.80000000000007</v>
      </c>
      <c r="E79" s="36">
        <v>529.55000000000018</v>
      </c>
      <c r="F79" s="36">
        <v>519.75000000000011</v>
      </c>
      <c r="G79" s="36">
        <v>504.50000000000023</v>
      </c>
      <c r="H79" s="36">
        <v>554.60000000000014</v>
      </c>
      <c r="I79" s="36">
        <v>569.84999999999991</v>
      </c>
      <c r="J79" s="36">
        <v>579.65000000000009</v>
      </c>
      <c r="K79" s="31">
        <v>560.04999999999995</v>
      </c>
      <c r="L79" s="31">
        <v>535</v>
      </c>
      <c r="M79" s="31">
        <v>7.1993200000000002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232.75</v>
      </c>
      <c r="D80" s="36">
        <v>232.58333333333334</v>
      </c>
      <c r="E80" s="36">
        <v>231.66666666666669</v>
      </c>
      <c r="F80" s="36">
        <v>230.58333333333334</v>
      </c>
      <c r="G80" s="36">
        <v>229.66666666666669</v>
      </c>
      <c r="H80" s="36">
        <v>233.66666666666669</v>
      </c>
      <c r="I80" s="36">
        <v>234.58333333333337</v>
      </c>
      <c r="J80" s="36">
        <v>235.66666666666669</v>
      </c>
      <c r="K80" s="31">
        <v>233.5</v>
      </c>
      <c r="L80" s="31">
        <v>231.5</v>
      </c>
      <c r="M80" s="31">
        <v>17.83108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1313.15</v>
      </c>
      <c r="D81" s="36">
        <v>1301.8333333333333</v>
      </c>
      <c r="E81" s="36">
        <v>1285.3166666666666</v>
      </c>
      <c r="F81" s="36">
        <v>1257.4833333333333</v>
      </c>
      <c r="G81" s="36">
        <v>1240.9666666666667</v>
      </c>
      <c r="H81" s="36">
        <v>1329.6666666666665</v>
      </c>
      <c r="I81" s="36">
        <v>1346.1833333333334</v>
      </c>
      <c r="J81" s="36">
        <v>1374.0166666666664</v>
      </c>
      <c r="K81" s="31">
        <v>1318.35</v>
      </c>
      <c r="L81" s="31">
        <v>1274</v>
      </c>
      <c r="M81" s="31">
        <v>2.0118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622.6</v>
      </c>
      <c r="D82" s="36">
        <v>621.19999999999993</v>
      </c>
      <c r="E82" s="36">
        <v>617.39999999999986</v>
      </c>
      <c r="F82" s="36">
        <v>612.19999999999993</v>
      </c>
      <c r="G82" s="36">
        <v>608.39999999999986</v>
      </c>
      <c r="H82" s="36">
        <v>626.39999999999986</v>
      </c>
      <c r="I82" s="36">
        <v>630.19999999999982</v>
      </c>
      <c r="J82" s="36">
        <v>635.39999999999986</v>
      </c>
      <c r="K82" s="31">
        <v>625</v>
      </c>
      <c r="L82" s="31">
        <v>616</v>
      </c>
      <c r="M82" s="31">
        <v>13.10073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268.25</v>
      </c>
      <c r="D83" s="36">
        <v>267.86666666666667</v>
      </c>
      <c r="E83" s="36">
        <v>264.03333333333336</v>
      </c>
      <c r="F83" s="36">
        <v>259.81666666666666</v>
      </c>
      <c r="G83" s="36">
        <v>255.98333333333335</v>
      </c>
      <c r="H83" s="36">
        <v>272.08333333333337</v>
      </c>
      <c r="I83" s="36">
        <v>275.91666666666663</v>
      </c>
      <c r="J83" s="36">
        <v>280.13333333333338</v>
      </c>
      <c r="K83" s="31">
        <v>271.7</v>
      </c>
      <c r="L83" s="31">
        <v>263.64999999999998</v>
      </c>
      <c r="M83" s="31">
        <v>12.15738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6859.55</v>
      </c>
      <c r="D84" s="36">
        <v>6863.5</v>
      </c>
      <c r="E84" s="36">
        <v>6817.3</v>
      </c>
      <c r="F84" s="36">
        <v>6775.05</v>
      </c>
      <c r="G84" s="36">
        <v>6728.85</v>
      </c>
      <c r="H84" s="36">
        <v>6905.75</v>
      </c>
      <c r="I84" s="36">
        <v>6951.9500000000007</v>
      </c>
      <c r="J84" s="36">
        <v>6994.2</v>
      </c>
      <c r="K84" s="31">
        <v>6909.7</v>
      </c>
      <c r="L84" s="31">
        <v>6821.25</v>
      </c>
      <c r="M84" s="31">
        <v>6.8659999999999999E-2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969.65</v>
      </c>
      <c r="D85" s="36">
        <v>972.7166666666667</v>
      </c>
      <c r="E85" s="36">
        <v>957.08333333333337</v>
      </c>
      <c r="F85" s="36">
        <v>944.51666666666665</v>
      </c>
      <c r="G85" s="36">
        <v>928.88333333333333</v>
      </c>
      <c r="H85" s="36">
        <v>985.28333333333342</v>
      </c>
      <c r="I85" s="36">
        <v>1000.9166666666666</v>
      </c>
      <c r="J85" s="36">
        <v>1013.4833333333335</v>
      </c>
      <c r="K85" s="31">
        <v>988.35</v>
      </c>
      <c r="L85" s="31">
        <v>960.15</v>
      </c>
      <c r="M85" s="31">
        <v>1.29467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1484</v>
      </c>
      <c r="D86" s="36">
        <v>1487.6833333333334</v>
      </c>
      <c r="E86" s="36">
        <v>1448.3666666666668</v>
      </c>
      <c r="F86" s="36">
        <v>1412.7333333333333</v>
      </c>
      <c r="G86" s="36">
        <v>1373.4166666666667</v>
      </c>
      <c r="H86" s="36">
        <v>1523.3166666666668</v>
      </c>
      <c r="I86" s="36">
        <v>1562.6333333333334</v>
      </c>
      <c r="J86" s="36">
        <v>1598.2666666666669</v>
      </c>
      <c r="K86" s="31">
        <v>1527</v>
      </c>
      <c r="L86" s="31">
        <v>1452.05</v>
      </c>
      <c r="M86" s="31">
        <v>3.7457199999999999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421.4</v>
      </c>
      <c r="D87" s="36">
        <v>421.61666666666662</v>
      </c>
      <c r="E87" s="36">
        <v>418.38333333333321</v>
      </c>
      <c r="F87" s="36">
        <v>415.36666666666662</v>
      </c>
      <c r="G87" s="36">
        <v>412.13333333333321</v>
      </c>
      <c r="H87" s="36">
        <v>424.63333333333321</v>
      </c>
      <c r="I87" s="36">
        <v>427.86666666666667</v>
      </c>
      <c r="J87" s="36">
        <v>430.88333333333321</v>
      </c>
      <c r="K87" s="31">
        <v>424.85</v>
      </c>
      <c r="L87" s="31">
        <v>418.6</v>
      </c>
      <c r="M87" s="31">
        <v>1.3595900000000001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20651.900000000001</v>
      </c>
      <c r="D88" s="36">
        <v>20694.416666666668</v>
      </c>
      <c r="E88" s="36">
        <v>20488.883333333335</v>
      </c>
      <c r="F88" s="36">
        <v>20325.866666666669</v>
      </c>
      <c r="G88" s="36">
        <v>20120.333333333336</v>
      </c>
      <c r="H88" s="36">
        <v>20857.433333333334</v>
      </c>
      <c r="I88" s="36">
        <v>21062.966666666667</v>
      </c>
      <c r="J88" s="36">
        <v>21225.983333333334</v>
      </c>
      <c r="K88" s="31">
        <v>20899.95</v>
      </c>
      <c r="L88" s="31">
        <v>20531.400000000001</v>
      </c>
      <c r="M88" s="31">
        <v>0.3286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739.8</v>
      </c>
      <c r="D89" s="36">
        <v>743.1</v>
      </c>
      <c r="E89" s="36">
        <v>723.2</v>
      </c>
      <c r="F89" s="36">
        <v>706.6</v>
      </c>
      <c r="G89" s="36">
        <v>686.7</v>
      </c>
      <c r="H89" s="36">
        <v>759.7</v>
      </c>
      <c r="I89" s="36">
        <v>779.59999999999991</v>
      </c>
      <c r="J89" s="36">
        <v>796.2</v>
      </c>
      <c r="K89" s="31">
        <v>763</v>
      </c>
      <c r="L89" s="31">
        <v>726.5</v>
      </c>
      <c r="M89" s="31">
        <v>13.297029999999999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16.899999999999999</v>
      </c>
      <c r="D90" s="36">
        <v>16.916666666666668</v>
      </c>
      <c r="E90" s="36">
        <v>16.683333333333337</v>
      </c>
      <c r="F90" s="36">
        <v>16.466666666666669</v>
      </c>
      <c r="G90" s="36">
        <v>16.233333333333338</v>
      </c>
      <c r="H90" s="36">
        <v>17.133333333333336</v>
      </c>
      <c r="I90" s="36">
        <v>17.366666666666664</v>
      </c>
      <c r="J90" s="36">
        <v>17.583333333333336</v>
      </c>
      <c r="K90" s="31">
        <v>17.149999999999999</v>
      </c>
      <c r="L90" s="31">
        <v>16.7</v>
      </c>
      <c r="M90" s="31">
        <v>89.667410000000004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4718.3</v>
      </c>
      <c r="D91" s="36">
        <v>4718.0000000000009</v>
      </c>
      <c r="E91" s="36">
        <v>4690.4000000000015</v>
      </c>
      <c r="F91" s="36">
        <v>4662.5000000000009</v>
      </c>
      <c r="G91" s="36">
        <v>4634.9000000000015</v>
      </c>
      <c r="H91" s="36">
        <v>4745.9000000000015</v>
      </c>
      <c r="I91" s="36">
        <v>4773.5000000000018</v>
      </c>
      <c r="J91" s="36">
        <v>4801.4000000000015</v>
      </c>
      <c r="K91" s="31">
        <v>4745.6000000000004</v>
      </c>
      <c r="L91" s="31">
        <v>4690.1000000000004</v>
      </c>
      <c r="M91" s="31">
        <v>1.38652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2411.3000000000002</v>
      </c>
      <c r="D92" s="36">
        <v>2394.7666666666669</v>
      </c>
      <c r="E92" s="36">
        <v>2344.5333333333338</v>
      </c>
      <c r="F92" s="36">
        <v>2277.7666666666669</v>
      </c>
      <c r="G92" s="36">
        <v>2227.5333333333338</v>
      </c>
      <c r="H92" s="36">
        <v>2461.5333333333338</v>
      </c>
      <c r="I92" s="36">
        <v>2511.7666666666664</v>
      </c>
      <c r="J92" s="36">
        <v>2578.5333333333338</v>
      </c>
      <c r="K92" s="31">
        <v>2445</v>
      </c>
      <c r="L92" s="31">
        <v>2328</v>
      </c>
      <c r="M92" s="31">
        <v>24.538460000000001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2242.4</v>
      </c>
      <c r="D93" s="36">
        <v>2272.5166666666669</v>
      </c>
      <c r="E93" s="36">
        <v>2201.0833333333339</v>
      </c>
      <c r="F93" s="36">
        <v>2159.7666666666669</v>
      </c>
      <c r="G93" s="36">
        <v>2088.3333333333339</v>
      </c>
      <c r="H93" s="36">
        <v>2313.8333333333339</v>
      </c>
      <c r="I93" s="36">
        <v>2385.2666666666673</v>
      </c>
      <c r="J93" s="36">
        <v>2426.5833333333339</v>
      </c>
      <c r="K93" s="31">
        <v>2343.9499999999998</v>
      </c>
      <c r="L93" s="31">
        <v>2231.1999999999998</v>
      </c>
      <c r="M93" s="31">
        <v>4.8434400000000002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260.85000000000002</v>
      </c>
      <c r="D94" s="36">
        <v>262.33333333333337</v>
      </c>
      <c r="E94" s="36">
        <v>255.61666666666673</v>
      </c>
      <c r="F94" s="36">
        <v>250.38333333333338</v>
      </c>
      <c r="G94" s="36">
        <v>243.66666666666674</v>
      </c>
      <c r="H94" s="36">
        <v>267.56666666666672</v>
      </c>
      <c r="I94" s="36">
        <v>274.28333333333342</v>
      </c>
      <c r="J94" s="36">
        <v>279.51666666666671</v>
      </c>
      <c r="K94" s="31">
        <v>269.05</v>
      </c>
      <c r="L94" s="31">
        <v>257.10000000000002</v>
      </c>
      <c r="M94" s="31">
        <v>12.549989999999999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766.5</v>
      </c>
      <c r="D95" s="36">
        <v>761.51666666666677</v>
      </c>
      <c r="E95" s="36">
        <v>751.08333333333348</v>
      </c>
      <c r="F95" s="36">
        <v>735.66666666666674</v>
      </c>
      <c r="G95" s="36">
        <v>725.23333333333346</v>
      </c>
      <c r="H95" s="36">
        <v>776.93333333333351</v>
      </c>
      <c r="I95" s="36">
        <v>787.36666666666667</v>
      </c>
      <c r="J95" s="36">
        <v>802.78333333333353</v>
      </c>
      <c r="K95" s="31">
        <v>771.95</v>
      </c>
      <c r="L95" s="31">
        <v>746.1</v>
      </c>
      <c r="M95" s="31">
        <v>10.210330000000001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397.8</v>
      </c>
      <c r="D96" s="36">
        <v>399.18333333333334</v>
      </c>
      <c r="E96" s="36">
        <v>393.66666666666669</v>
      </c>
      <c r="F96" s="36">
        <v>389.53333333333336</v>
      </c>
      <c r="G96" s="36">
        <v>384.01666666666671</v>
      </c>
      <c r="H96" s="36">
        <v>403.31666666666666</v>
      </c>
      <c r="I96" s="36">
        <v>408.83333333333331</v>
      </c>
      <c r="J96" s="36">
        <v>412.96666666666664</v>
      </c>
      <c r="K96" s="31">
        <v>404.7</v>
      </c>
      <c r="L96" s="31">
        <v>395.05</v>
      </c>
      <c r="M96" s="31">
        <v>77.977519999999998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759.45</v>
      </c>
      <c r="D97" s="36">
        <v>766.88333333333333</v>
      </c>
      <c r="E97" s="36">
        <v>748.81666666666661</v>
      </c>
      <c r="F97" s="36">
        <v>738.18333333333328</v>
      </c>
      <c r="G97" s="36">
        <v>720.11666666666656</v>
      </c>
      <c r="H97" s="36">
        <v>777.51666666666665</v>
      </c>
      <c r="I97" s="36">
        <v>795.58333333333348</v>
      </c>
      <c r="J97" s="36">
        <v>806.2166666666667</v>
      </c>
      <c r="K97" s="31">
        <v>784.95</v>
      </c>
      <c r="L97" s="31">
        <v>756.25</v>
      </c>
      <c r="M97" s="31">
        <v>1.1776599999999999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1106.8499999999999</v>
      </c>
      <c r="D98" s="36">
        <v>1113.1333333333332</v>
      </c>
      <c r="E98" s="36">
        <v>1092.7666666666664</v>
      </c>
      <c r="F98" s="36">
        <v>1078.6833333333332</v>
      </c>
      <c r="G98" s="36">
        <v>1058.3166666666664</v>
      </c>
      <c r="H98" s="36">
        <v>1127.2166666666665</v>
      </c>
      <c r="I98" s="36">
        <v>1147.5833333333333</v>
      </c>
      <c r="J98" s="36">
        <v>1161.6666666666665</v>
      </c>
      <c r="K98" s="31">
        <v>1133.5</v>
      </c>
      <c r="L98" s="31">
        <v>1099.05</v>
      </c>
      <c r="M98" s="31">
        <v>6.2730300000000003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133.69999999999999</v>
      </c>
      <c r="D99" s="36">
        <v>134.25</v>
      </c>
      <c r="E99" s="36">
        <v>133</v>
      </c>
      <c r="F99" s="36">
        <v>132.30000000000001</v>
      </c>
      <c r="G99" s="36">
        <v>131.05000000000001</v>
      </c>
      <c r="H99" s="36">
        <v>134.94999999999999</v>
      </c>
      <c r="I99" s="36">
        <v>136.19999999999999</v>
      </c>
      <c r="J99" s="36">
        <v>136.89999999999998</v>
      </c>
      <c r="K99" s="31">
        <v>135.5</v>
      </c>
      <c r="L99" s="31">
        <v>133.55000000000001</v>
      </c>
      <c r="M99" s="31">
        <v>16.41253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627</v>
      </c>
      <c r="D100" s="36">
        <v>630.63333333333333</v>
      </c>
      <c r="E100" s="36">
        <v>621.51666666666665</v>
      </c>
      <c r="F100" s="36">
        <v>616.0333333333333</v>
      </c>
      <c r="G100" s="36">
        <v>606.91666666666663</v>
      </c>
      <c r="H100" s="36">
        <v>636.11666666666667</v>
      </c>
      <c r="I100" s="36">
        <v>645.23333333333323</v>
      </c>
      <c r="J100" s="36">
        <v>650.7166666666667</v>
      </c>
      <c r="K100" s="31">
        <v>639.75</v>
      </c>
      <c r="L100" s="31">
        <v>625.15</v>
      </c>
      <c r="M100" s="31">
        <v>0.64739000000000002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2113.1999999999998</v>
      </c>
      <c r="D101" s="36">
        <v>2118.7166666666667</v>
      </c>
      <c r="E101" s="36">
        <v>2099.4333333333334</v>
      </c>
      <c r="F101" s="36">
        <v>2085.6666666666665</v>
      </c>
      <c r="G101" s="36">
        <v>2066.3833333333332</v>
      </c>
      <c r="H101" s="36">
        <v>2132.4833333333336</v>
      </c>
      <c r="I101" s="36">
        <v>2151.7666666666673</v>
      </c>
      <c r="J101" s="36">
        <v>2165.5333333333338</v>
      </c>
      <c r="K101" s="31">
        <v>2138</v>
      </c>
      <c r="L101" s="31">
        <v>2104.9499999999998</v>
      </c>
      <c r="M101" s="31">
        <v>1.8606499999999999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45.85</v>
      </c>
      <c r="D102" s="36">
        <v>45.883333333333326</v>
      </c>
      <c r="E102" s="36">
        <v>45.516666666666652</v>
      </c>
      <c r="F102" s="36">
        <v>45.183333333333323</v>
      </c>
      <c r="G102" s="36">
        <v>44.816666666666649</v>
      </c>
      <c r="H102" s="36">
        <v>46.216666666666654</v>
      </c>
      <c r="I102" s="36">
        <v>46.583333333333329</v>
      </c>
      <c r="J102" s="36">
        <v>46.916666666666657</v>
      </c>
      <c r="K102" s="31">
        <v>46.25</v>
      </c>
      <c r="L102" s="31">
        <v>45.55</v>
      </c>
      <c r="M102" s="31">
        <v>96.226640000000003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1779.15</v>
      </c>
      <c r="D103" s="36">
        <v>1793.05</v>
      </c>
      <c r="E103" s="36">
        <v>1756.1</v>
      </c>
      <c r="F103" s="36">
        <v>1733.05</v>
      </c>
      <c r="G103" s="36">
        <v>1696.1</v>
      </c>
      <c r="H103" s="36">
        <v>1816.1</v>
      </c>
      <c r="I103" s="36">
        <v>1853.0500000000002</v>
      </c>
      <c r="J103" s="36">
        <v>1876.1</v>
      </c>
      <c r="K103" s="31">
        <v>1830</v>
      </c>
      <c r="L103" s="31">
        <v>1770</v>
      </c>
      <c r="M103" s="31">
        <v>12.378769999999999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637.29999999999995</v>
      </c>
      <c r="D104" s="36">
        <v>639.08333333333337</v>
      </c>
      <c r="E104" s="36">
        <v>633.2166666666667</v>
      </c>
      <c r="F104" s="36">
        <v>629.13333333333333</v>
      </c>
      <c r="G104" s="36">
        <v>623.26666666666665</v>
      </c>
      <c r="H104" s="36">
        <v>643.16666666666674</v>
      </c>
      <c r="I104" s="36">
        <v>649.0333333333333</v>
      </c>
      <c r="J104" s="36">
        <v>653.11666666666679</v>
      </c>
      <c r="K104" s="31">
        <v>644.95000000000005</v>
      </c>
      <c r="L104" s="31">
        <v>635</v>
      </c>
      <c r="M104" s="31">
        <v>0.77725999999999995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1228.5</v>
      </c>
      <c r="D105" s="36">
        <v>1233.6666666666667</v>
      </c>
      <c r="E105" s="36">
        <v>1219.8333333333335</v>
      </c>
      <c r="F105" s="36">
        <v>1211.1666666666667</v>
      </c>
      <c r="G105" s="36">
        <v>1197.3333333333335</v>
      </c>
      <c r="H105" s="36">
        <v>1242.3333333333335</v>
      </c>
      <c r="I105" s="36">
        <v>1256.166666666667</v>
      </c>
      <c r="J105" s="36">
        <v>1264.8333333333335</v>
      </c>
      <c r="K105" s="31">
        <v>1247.5</v>
      </c>
      <c r="L105" s="31">
        <v>1225</v>
      </c>
      <c r="M105" s="31">
        <v>2.0021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8648.85</v>
      </c>
      <c r="D106" s="36">
        <v>8689.0166666666682</v>
      </c>
      <c r="E106" s="36">
        <v>8483.1833333333361</v>
      </c>
      <c r="F106" s="36">
        <v>8317.5166666666682</v>
      </c>
      <c r="G106" s="36">
        <v>8111.6833333333361</v>
      </c>
      <c r="H106" s="36">
        <v>8854.6833333333361</v>
      </c>
      <c r="I106" s="36">
        <v>9060.5166666666682</v>
      </c>
      <c r="J106" s="36">
        <v>9226.1833333333361</v>
      </c>
      <c r="K106" s="31">
        <v>8894.85</v>
      </c>
      <c r="L106" s="31">
        <v>8523.35</v>
      </c>
      <c r="M106" s="31">
        <v>0.15586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97.2</v>
      </c>
      <c r="D107" s="36">
        <v>97.366666666666674</v>
      </c>
      <c r="E107" s="36">
        <v>95.283333333333346</v>
      </c>
      <c r="F107" s="36">
        <v>93.366666666666674</v>
      </c>
      <c r="G107" s="36">
        <v>91.283333333333346</v>
      </c>
      <c r="H107" s="36">
        <v>99.283333333333346</v>
      </c>
      <c r="I107" s="36">
        <v>101.36666666666666</v>
      </c>
      <c r="J107" s="36">
        <v>103.28333333333335</v>
      </c>
      <c r="K107" s="31">
        <v>99.45</v>
      </c>
      <c r="L107" s="31">
        <v>95.45</v>
      </c>
      <c r="M107" s="31">
        <v>217.42323999999999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389.15</v>
      </c>
      <c r="D108" s="36">
        <v>392.36666666666662</v>
      </c>
      <c r="E108" s="36">
        <v>383.78333333333325</v>
      </c>
      <c r="F108" s="36">
        <v>378.41666666666663</v>
      </c>
      <c r="G108" s="36">
        <v>369.83333333333326</v>
      </c>
      <c r="H108" s="36">
        <v>397.73333333333323</v>
      </c>
      <c r="I108" s="36">
        <v>406.31666666666661</v>
      </c>
      <c r="J108" s="36">
        <v>411.68333333333322</v>
      </c>
      <c r="K108" s="31">
        <v>400.95</v>
      </c>
      <c r="L108" s="31">
        <v>387</v>
      </c>
      <c r="M108" s="31">
        <v>14.750719999999999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586.75</v>
      </c>
      <c r="D109" s="36">
        <v>591.23333333333323</v>
      </c>
      <c r="E109" s="36">
        <v>577.66666666666652</v>
      </c>
      <c r="F109" s="36">
        <v>568.58333333333326</v>
      </c>
      <c r="G109" s="36">
        <v>555.01666666666654</v>
      </c>
      <c r="H109" s="36">
        <v>600.31666666666649</v>
      </c>
      <c r="I109" s="36">
        <v>613.88333333333333</v>
      </c>
      <c r="J109" s="36">
        <v>622.96666666666647</v>
      </c>
      <c r="K109" s="31">
        <v>604.79999999999995</v>
      </c>
      <c r="L109" s="31">
        <v>582.15</v>
      </c>
      <c r="M109" s="31">
        <v>1.17041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306.89999999999998</v>
      </c>
      <c r="D110" s="36">
        <v>307.86666666666667</v>
      </c>
      <c r="E110" s="36">
        <v>304.63333333333333</v>
      </c>
      <c r="F110" s="36">
        <v>302.36666666666667</v>
      </c>
      <c r="G110" s="36">
        <v>299.13333333333333</v>
      </c>
      <c r="H110" s="36">
        <v>310.13333333333333</v>
      </c>
      <c r="I110" s="36">
        <v>313.36666666666667</v>
      </c>
      <c r="J110" s="36">
        <v>315.63333333333333</v>
      </c>
      <c r="K110" s="31">
        <v>311.10000000000002</v>
      </c>
      <c r="L110" s="31">
        <v>305.60000000000002</v>
      </c>
      <c r="M110" s="31">
        <v>20.81644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436.45</v>
      </c>
      <c r="D111" s="36">
        <v>438.2833333333333</v>
      </c>
      <c r="E111" s="36">
        <v>431.61666666666662</v>
      </c>
      <c r="F111" s="36">
        <v>426.7833333333333</v>
      </c>
      <c r="G111" s="36">
        <v>420.11666666666662</v>
      </c>
      <c r="H111" s="36">
        <v>443.11666666666662</v>
      </c>
      <c r="I111" s="36">
        <v>449.78333333333336</v>
      </c>
      <c r="J111" s="36">
        <v>454.61666666666662</v>
      </c>
      <c r="K111" s="31">
        <v>444.95</v>
      </c>
      <c r="L111" s="31">
        <v>433.45</v>
      </c>
      <c r="M111" s="31">
        <v>0.75890999999999997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1058.8</v>
      </c>
      <c r="D112" s="36">
        <v>1069.0166666666667</v>
      </c>
      <c r="E112" s="36">
        <v>1038.0333333333333</v>
      </c>
      <c r="F112" s="36">
        <v>1017.2666666666667</v>
      </c>
      <c r="G112" s="36">
        <v>986.2833333333333</v>
      </c>
      <c r="H112" s="36">
        <v>1089.7833333333333</v>
      </c>
      <c r="I112" s="36">
        <v>1120.7666666666664</v>
      </c>
      <c r="J112" s="36">
        <v>1141.5333333333333</v>
      </c>
      <c r="K112" s="31">
        <v>1100</v>
      </c>
      <c r="L112" s="31">
        <v>1048.25</v>
      </c>
      <c r="M112" s="31">
        <v>1.5177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1126.4000000000001</v>
      </c>
      <c r="D113" s="36">
        <v>1130.3499999999999</v>
      </c>
      <c r="E113" s="36">
        <v>1111.8999999999999</v>
      </c>
      <c r="F113" s="36">
        <v>1097.3999999999999</v>
      </c>
      <c r="G113" s="36">
        <v>1078.9499999999998</v>
      </c>
      <c r="H113" s="36">
        <v>1144.8499999999999</v>
      </c>
      <c r="I113" s="36">
        <v>1163.2999999999997</v>
      </c>
      <c r="J113" s="36">
        <v>1177.8</v>
      </c>
      <c r="K113" s="31">
        <v>1148.8</v>
      </c>
      <c r="L113" s="31">
        <v>1115.8499999999999</v>
      </c>
      <c r="M113" s="31">
        <v>20.28903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493.15</v>
      </c>
      <c r="D114" s="36">
        <v>493.48333333333335</v>
      </c>
      <c r="E114" s="36">
        <v>488.9666666666667</v>
      </c>
      <c r="F114" s="36">
        <v>484.78333333333336</v>
      </c>
      <c r="G114" s="36">
        <v>480.26666666666671</v>
      </c>
      <c r="H114" s="36">
        <v>497.66666666666669</v>
      </c>
      <c r="I114" s="36">
        <v>502.18333333333334</v>
      </c>
      <c r="J114" s="36">
        <v>506.36666666666667</v>
      </c>
      <c r="K114" s="31">
        <v>498</v>
      </c>
      <c r="L114" s="31">
        <v>489.3</v>
      </c>
      <c r="M114" s="31">
        <v>2.4404499999999998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1249.4000000000001</v>
      </c>
      <c r="D115" s="36">
        <v>1247</v>
      </c>
      <c r="E115" s="36">
        <v>1237.9000000000001</v>
      </c>
      <c r="F115" s="36">
        <v>1226.4000000000001</v>
      </c>
      <c r="G115" s="36">
        <v>1217.3000000000002</v>
      </c>
      <c r="H115" s="36">
        <v>1258.5</v>
      </c>
      <c r="I115" s="36">
        <v>1267.5999999999999</v>
      </c>
      <c r="J115" s="36">
        <v>1279.0999999999999</v>
      </c>
      <c r="K115" s="31">
        <v>1256.0999999999999</v>
      </c>
      <c r="L115" s="31">
        <v>1235.5</v>
      </c>
      <c r="M115" s="31">
        <v>9.9284800000000004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147.35</v>
      </c>
      <c r="D116" s="36">
        <v>146.79999999999998</v>
      </c>
      <c r="E116" s="36">
        <v>144.29999999999995</v>
      </c>
      <c r="F116" s="36">
        <v>141.24999999999997</v>
      </c>
      <c r="G116" s="36">
        <v>138.74999999999994</v>
      </c>
      <c r="H116" s="36">
        <v>149.84999999999997</v>
      </c>
      <c r="I116" s="36">
        <v>152.35000000000002</v>
      </c>
      <c r="J116" s="36">
        <v>155.39999999999998</v>
      </c>
      <c r="K116" s="31">
        <v>149.30000000000001</v>
      </c>
      <c r="L116" s="31">
        <v>143.75</v>
      </c>
      <c r="M116" s="31">
        <v>72.228099999999998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1364.75</v>
      </c>
      <c r="D117" s="36">
        <v>1368.05</v>
      </c>
      <c r="E117" s="36">
        <v>1353.6999999999998</v>
      </c>
      <c r="F117" s="36">
        <v>1342.6499999999999</v>
      </c>
      <c r="G117" s="36">
        <v>1328.2999999999997</v>
      </c>
      <c r="H117" s="36">
        <v>1379.1</v>
      </c>
      <c r="I117" s="36">
        <v>1393.4499999999998</v>
      </c>
      <c r="J117" s="36">
        <v>1404.5</v>
      </c>
      <c r="K117" s="31">
        <v>1382.4</v>
      </c>
      <c r="L117" s="31">
        <v>1357</v>
      </c>
      <c r="M117" s="31">
        <v>0.53039999999999998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345.25</v>
      </c>
      <c r="D118" s="36">
        <v>345.36666666666662</v>
      </c>
      <c r="E118" s="36">
        <v>342.18333333333322</v>
      </c>
      <c r="F118" s="36">
        <v>339.11666666666662</v>
      </c>
      <c r="G118" s="36">
        <v>335.93333333333322</v>
      </c>
      <c r="H118" s="36">
        <v>348.43333333333322</v>
      </c>
      <c r="I118" s="36">
        <v>351.61666666666662</v>
      </c>
      <c r="J118" s="36">
        <v>354.68333333333322</v>
      </c>
      <c r="K118" s="31">
        <v>348.55</v>
      </c>
      <c r="L118" s="31">
        <v>342.3</v>
      </c>
      <c r="M118" s="31">
        <v>135.42916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1081.45</v>
      </c>
      <c r="D119" s="36">
        <v>1084.3666666666668</v>
      </c>
      <c r="E119" s="36">
        <v>1071.0833333333335</v>
      </c>
      <c r="F119" s="36">
        <v>1060.7166666666667</v>
      </c>
      <c r="G119" s="36">
        <v>1047.4333333333334</v>
      </c>
      <c r="H119" s="36">
        <v>1094.7333333333336</v>
      </c>
      <c r="I119" s="36">
        <v>1108.0166666666669</v>
      </c>
      <c r="J119" s="36">
        <v>1118.3833333333337</v>
      </c>
      <c r="K119" s="31">
        <v>1097.6500000000001</v>
      </c>
      <c r="L119" s="31">
        <v>1074</v>
      </c>
      <c r="M119" s="31">
        <v>9.4723199999999999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5674.95</v>
      </c>
      <c r="D120" s="36">
        <v>5676.5999999999995</v>
      </c>
      <c r="E120" s="36">
        <v>5603.3499999999985</v>
      </c>
      <c r="F120" s="36">
        <v>5531.7499999999991</v>
      </c>
      <c r="G120" s="36">
        <v>5458.4999999999982</v>
      </c>
      <c r="H120" s="36">
        <v>5748.1999999999989</v>
      </c>
      <c r="I120" s="36">
        <v>5821.4500000000007</v>
      </c>
      <c r="J120" s="36">
        <v>5893.0499999999993</v>
      </c>
      <c r="K120" s="31">
        <v>5749.85</v>
      </c>
      <c r="L120" s="31">
        <v>5605</v>
      </c>
      <c r="M120" s="31">
        <v>4.8729500000000003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2165.4499999999998</v>
      </c>
      <c r="D121" s="36">
        <v>2157.25</v>
      </c>
      <c r="E121" s="36">
        <v>2137.1</v>
      </c>
      <c r="F121" s="36">
        <v>2108.75</v>
      </c>
      <c r="G121" s="36">
        <v>2088.6</v>
      </c>
      <c r="H121" s="36">
        <v>2185.6</v>
      </c>
      <c r="I121" s="36">
        <v>2205.7499999999995</v>
      </c>
      <c r="J121" s="36">
        <v>2234.1</v>
      </c>
      <c r="K121" s="31">
        <v>2177.4</v>
      </c>
      <c r="L121" s="31">
        <v>2128.9</v>
      </c>
      <c r="M121" s="31">
        <v>3.9821900000000001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2832.95</v>
      </c>
      <c r="D122" s="36">
        <v>2832.8833333333332</v>
      </c>
      <c r="E122" s="36">
        <v>2784.7666666666664</v>
      </c>
      <c r="F122" s="36">
        <v>2736.583333333333</v>
      </c>
      <c r="G122" s="36">
        <v>2688.4666666666662</v>
      </c>
      <c r="H122" s="36">
        <v>2881.0666666666666</v>
      </c>
      <c r="I122" s="36">
        <v>2929.1833333333334</v>
      </c>
      <c r="J122" s="36">
        <v>2977.3666666666668</v>
      </c>
      <c r="K122" s="31">
        <v>2881</v>
      </c>
      <c r="L122" s="31">
        <v>2784.7</v>
      </c>
      <c r="M122" s="31">
        <v>5.6669200000000002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750.7</v>
      </c>
      <c r="D123" s="36">
        <v>750.30000000000007</v>
      </c>
      <c r="E123" s="36">
        <v>745.60000000000014</v>
      </c>
      <c r="F123" s="36">
        <v>740.50000000000011</v>
      </c>
      <c r="G123" s="36">
        <v>735.80000000000018</v>
      </c>
      <c r="H123" s="36">
        <v>755.40000000000009</v>
      </c>
      <c r="I123" s="36">
        <v>760.10000000000014</v>
      </c>
      <c r="J123" s="36">
        <v>765.2</v>
      </c>
      <c r="K123" s="31">
        <v>755</v>
      </c>
      <c r="L123" s="31">
        <v>745.2</v>
      </c>
      <c r="M123" s="31">
        <v>5.6387900000000002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1119.7</v>
      </c>
      <c r="D124" s="36">
        <v>1121.45</v>
      </c>
      <c r="E124" s="36">
        <v>1113.25</v>
      </c>
      <c r="F124" s="36">
        <v>1106.8</v>
      </c>
      <c r="G124" s="36">
        <v>1098.5999999999999</v>
      </c>
      <c r="H124" s="36">
        <v>1127.9000000000001</v>
      </c>
      <c r="I124" s="36">
        <v>1136.1000000000004</v>
      </c>
      <c r="J124" s="36">
        <v>1142.5500000000002</v>
      </c>
      <c r="K124" s="31">
        <v>1129.6500000000001</v>
      </c>
      <c r="L124" s="31">
        <v>1115</v>
      </c>
      <c r="M124" s="31">
        <v>2.6655099999999998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5190.8999999999996</v>
      </c>
      <c r="D125" s="36">
        <v>5173.6333333333332</v>
      </c>
      <c r="E125" s="36">
        <v>5087.2666666666664</v>
      </c>
      <c r="F125" s="36">
        <v>4983.6333333333332</v>
      </c>
      <c r="G125" s="36">
        <v>4897.2666666666664</v>
      </c>
      <c r="H125" s="36">
        <v>5277.2666666666664</v>
      </c>
      <c r="I125" s="36">
        <v>5363.6333333333332</v>
      </c>
      <c r="J125" s="36">
        <v>5467.2666666666664</v>
      </c>
      <c r="K125" s="31">
        <v>5260</v>
      </c>
      <c r="L125" s="31">
        <v>5070</v>
      </c>
      <c r="M125" s="31">
        <v>0.64485000000000003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1604.9</v>
      </c>
      <c r="D126" s="36">
        <v>1617.6833333333334</v>
      </c>
      <c r="E126" s="36">
        <v>1559.3666666666668</v>
      </c>
      <c r="F126" s="36">
        <v>1513.8333333333335</v>
      </c>
      <c r="G126" s="36">
        <v>1455.5166666666669</v>
      </c>
      <c r="H126" s="36">
        <v>1663.2166666666667</v>
      </c>
      <c r="I126" s="36">
        <v>1721.5333333333333</v>
      </c>
      <c r="J126" s="36">
        <v>1767.0666666666666</v>
      </c>
      <c r="K126" s="31">
        <v>1676</v>
      </c>
      <c r="L126" s="31">
        <v>1572.15</v>
      </c>
      <c r="M126" s="31">
        <v>3.27163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4234.75</v>
      </c>
      <c r="D127" s="36">
        <v>4239.6166666666668</v>
      </c>
      <c r="E127" s="36">
        <v>4189.3833333333332</v>
      </c>
      <c r="F127" s="36">
        <v>4144.0166666666664</v>
      </c>
      <c r="G127" s="36">
        <v>4093.7833333333328</v>
      </c>
      <c r="H127" s="36">
        <v>4284.9833333333336</v>
      </c>
      <c r="I127" s="36">
        <v>4335.2166666666672</v>
      </c>
      <c r="J127" s="36">
        <v>4380.5833333333339</v>
      </c>
      <c r="K127" s="31">
        <v>4289.8500000000004</v>
      </c>
      <c r="L127" s="31">
        <v>4194.25</v>
      </c>
      <c r="M127" s="31">
        <v>0.22902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288.10000000000002</v>
      </c>
      <c r="D128" s="36">
        <v>287.09999999999997</v>
      </c>
      <c r="E128" s="36">
        <v>285.49999999999994</v>
      </c>
      <c r="F128" s="36">
        <v>282.89999999999998</v>
      </c>
      <c r="G128" s="36">
        <v>281.29999999999995</v>
      </c>
      <c r="H128" s="36">
        <v>289.69999999999993</v>
      </c>
      <c r="I128" s="36">
        <v>291.29999999999995</v>
      </c>
      <c r="J128" s="36">
        <v>293.89999999999992</v>
      </c>
      <c r="K128" s="31">
        <v>288.7</v>
      </c>
      <c r="L128" s="31">
        <v>284.5</v>
      </c>
      <c r="M128" s="31">
        <v>11.12495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357.25</v>
      </c>
      <c r="D129" s="36">
        <v>358.73333333333335</v>
      </c>
      <c r="E129" s="36">
        <v>352.51666666666671</v>
      </c>
      <c r="F129" s="36">
        <v>347.78333333333336</v>
      </c>
      <c r="G129" s="36">
        <v>341.56666666666672</v>
      </c>
      <c r="H129" s="36">
        <v>363.4666666666667</v>
      </c>
      <c r="I129" s="36">
        <v>369.68333333333339</v>
      </c>
      <c r="J129" s="36">
        <v>374.41666666666669</v>
      </c>
      <c r="K129" s="31">
        <v>364.95</v>
      </c>
      <c r="L129" s="31">
        <v>354</v>
      </c>
      <c r="M129" s="31">
        <v>3.4917699999999998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1829.65</v>
      </c>
      <c r="D130" s="36">
        <v>1839.1333333333332</v>
      </c>
      <c r="E130" s="36">
        <v>1816.9666666666665</v>
      </c>
      <c r="F130" s="36">
        <v>1804.2833333333333</v>
      </c>
      <c r="G130" s="36">
        <v>1782.1166666666666</v>
      </c>
      <c r="H130" s="36">
        <v>1851.8166666666664</v>
      </c>
      <c r="I130" s="36">
        <v>1873.9833333333333</v>
      </c>
      <c r="J130" s="36">
        <v>1886.6666666666663</v>
      </c>
      <c r="K130" s="31">
        <v>1861.3</v>
      </c>
      <c r="L130" s="31">
        <v>1826.45</v>
      </c>
      <c r="M130" s="31">
        <v>3.0703800000000001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1733.3</v>
      </c>
      <c r="D131" s="36">
        <v>1722.4333333333334</v>
      </c>
      <c r="E131" s="36">
        <v>1701.8666666666668</v>
      </c>
      <c r="F131" s="36">
        <v>1670.4333333333334</v>
      </c>
      <c r="G131" s="36">
        <v>1649.8666666666668</v>
      </c>
      <c r="H131" s="36">
        <v>1753.8666666666668</v>
      </c>
      <c r="I131" s="36">
        <v>1774.4333333333334</v>
      </c>
      <c r="J131" s="36">
        <v>1805.8666666666668</v>
      </c>
      <c r="K131" s="31">
        <v>1743</v>
      </c>
      <c r="L131" s="31">
        <v>1691</v>
      </c>
      <c r="M131" s="31">
        <v>7.1203200000000004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540.70000000000005</v>
      </c>
      <c r="D132" s="36">
        <v>538.31666666666672</v>
      </c>
      <c r="E132" s="36">
        <v>534.03333333333342</v>
      </c>
      <c r="F132" s="36">
        <v>527.36666666666667</v>
      </c>
      <c r="G132" s="36">
        <v>523.08333333333337</v>
      </c>
      <c r="H132" s="36">
        <v>544.98333333333346</v>
      </c>
      <c r="I132" s="36">
        <v>549.26666666666677</v>
      </c>
      <c r="J132" s="36">
        <v>555.93333333333351</v>
      </c>
      <c r="K132" s="31">
        <v>542.6</v>
      </c>
      <c r="L132" s="31">
        <v>531.65</v>
      </c>
      <c r="M132" s="31">
        <v>15.12369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2207.65</v>
      </c>
      <c r="D133" s="36">
        <v>2192.5833333333335</v>
      </c>
      <c r="E133" s="36">
        <v>2167.166666666667</v>
      </c>
      <c r="F133" s="36">
        <v>2126.6833333333334</v>
      </c>
      <c r="G133" s="36">
        <v>2101.2666666666669</v>
      </c>
      <c r="H133" s="36">
        <v>2233.0666666666671</v>
      </c>
      <c r="I133" s="36">
        <v>2258.483333333334</v>
      </c>
      <c r="J133" s="36">
        <v>2298.9666666666672</v>
      </c>
      <c r="K133" s="31">
        <v>2218</v>
      </c>
      <c r="L133" s="31">
        <v>2152.1</v>
      </c>
      <c r="M133" s="31">
        <v>4.1547900000000002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1827.8</v>
      </c>
      <c r="D134" s="36">
        <v>1836.7</v>
      </c>
      <c r="E134" s="36">
        <v>1814.3500000000001</v>
      </c>
      <c r="F134" s="36">
        <v>1800.9</v>
      </c>
      <c r="G134" s="36">
        <v>1778.5500000000002</v>
      </c>
      <c r="H134" s="36">
        <v>1850.15</v>
      </c>
      <c r="I134" s="36">
        <v>1872.5</v>
      </c>
      <c r="J134" s="36">
        <v>1885.95</v>
      </c>
      <c r="K134" s="31">
        <v>1859.05</v>
      </c>
      <c r="L134" s="31">
        <v>1823.25</v>
      </c>
      <c r="M134" s="31">
        <v>1.0223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904.25</v>
      </c>
      <c r="D135" s="36">
        <v>906.04999999999984</v>
      </c>
      <c r="E135" s="36">
        <v>898.24999999999966</v>
      </c>
      <c r="F135" s="36">
        <v>892.24999999999977</v>
      </c>
      <c r="G135" s="36">
        <v>884.44999999999959</v>
      </c>
      <c r="H135" s="36">
        <v>912.04999999999973</v>
      </c>
      <c r="I135" s="36">
        <v>919.84999999999991</v>
      </c>
      <c r="J135" s="36">
        <v>925.8499999999998</v>
      </c>
      <c r="K135" s="31">
        <v>913.85</v>
      </c>
      <c r="L135" s="31">
        <v>900.05</v>
      </c>
      <c r="M135" s="31">
        <v>0.28652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610.5</v>
      </c>
      <c r="D136" s="36">
        <v>612.73333333333335</v>
      </c>
      <c r="E136" s="36">
        <v>605.81666666666672</v>
      </c>
      <c r="F136" s="36">
        <v>601.13333333333333</v>
      </c>
      <c r="G136" s="36">
        <v>594.2166666666667</v>
      </c>
      <c r="H136" s="36">
        <v>617.41666666666674</v>
      </c>
      <c r="I136" s="36">
        <v>624.33333333333326</v>
      </c>
      <c r="J136" s="36">
        <v>629.01666666666677</v>
      </c>
      <c r="K136" s="31">
        <v>619.65</v>
      </c>
      <c r="L136" s="31">
        <v>608.04999999999995</v>
      </c>
      <c r="M136" s="31">
        <v>2.0558700000000001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2147.9</v>
      </c>
      <c r="D137" s="36">
        <v>2152.7833333333333</v>
      </c>
      <c r="E137" s="36">
        <v>2133.2166666666667</v>
      </c>
      <c r="F137" s="36">
        <v>2118.5333333333333</v>
      </c>
      <c r="G137" s="36">
        <v>2098.9666666666667</v>
      </c>
      <c r="H137" s="36">
        <v>2167.4666666666667</v>
      </c>
      <c r="I137" s="36">
        <v>2187.0333333333333</v>
      </c>
      <c r="J137" s="36">
        <v>2201.7166666666667</v>
      </c>
      <c r="K137" s="31">
        <v>2172.35</v>
      </c>
      <c r="L137" s="31">
        <v>2138.1</v>
      </c>
      <c r="M137" s="31">
        <v>1.76457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399.75</v>
      </c>
      <c r="D138" s="36">
        <v>401.7</v>
      </c>
      <c r="E138" s="36">
        <v>396.54999999999995</v>
      </c>
      <c r="F138" s="36">
        <v>393.34999999999997</v>
      </c>
      <c r="G138" s="36">
        <v>388.19999999999993</v>
      </c>
      <c r="H138" s="36">
        <v>404.9</v>
      </c>
      <c r="I138" s="36">
        <v>410.04999999999995</v>
      </c>
      <c r="J138" s="36">
        <v>413.25</v>
      </c>
      <c r="K138" s="31">
        <v>406.85</v>
      </c>
      <c r="L138" s="31">
        <v>398.5</v>
      </c>
      <c r="M138" s="31">
        <v>217.41125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138.6</v>
      </c>
      <c r="D139" s="36">
        <v>139.06666666666669</v>
      </c>
      <c r="E139" s="36">
        <v>137.63333333333338</v>
      </c>
      <c r="F139" s="36">
        <v>136.66666666666669</v>
      </c>
      <c r="G139" s="36">
        <v>135.23333333333338</v>
      </c>
      <c r="H139" s="36">
        <v>140.03333333333339</v>
      </c>
      <c r="I139" s="36">
        <v>141.46666666666673</v>
      </c>
      <c r="J139" s="36">
        <v>142.43333333333339</v>
      </c>
      <c r="K139" s="31">
        <v>140.5</v>
      </c>
      <c r="L139" s="31">
        <v>138.1</v>
      </c>
      <c r="M139" s="31">
        <v>12.12222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185.3</v>
      </c>
      <c r="D140" s="36">
        <v>184.38333333333335</v>
      </c>
      <c r="E140" s="36">
        <v>182.8666666666667</v>
      </c>
      <c r="F140" s="36">
        <v>180.43333333333334</v>
      </c>
      <c r="G140" s="36">
        <v>178.91666666666669</v>
      </c>
      <c r="H140" s="36">
        <v>186.81666666666672</v>
      </c>
      <c r="I140" s="36">
        <v>188.33333333333337</v>
      </c>
      <c r="J140" s="36">
        <v>190.76666666666674</v>
      </c>
      <c r="K140" s="31">
        <v>185.9</v>
      </c>
      <c r="L140" s="31">
        <v>181.95</v>
      </c>
      <c r="M140" s="31">
        <v>18.078620000000001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3600.85</v>
      </c>
      <c r="D141" s="36">
        <v>3589.9500000000003</v>
      </c>
      <c r="E141" s="36">
        <v>3560.9000000000005</v>
      </c>
      <c r="F141" s="36">
        <v>3520.9500000000003</v>
      </c>
      <c r="G141" s="36">
        <v>3491.9000000000005</v>
      </c>
      <c r="H141" s="36">
        <v>3629.9000000000005</v>
      </c>
      <c r="I141" s="36">
        <v>3658.9500000000007</v>
      </c>
      <c r="J141" s="36">
        <v>3698.9000000000005</v>
      </c>
      <c r="K141" s="31">
        <v>3619</v>
      </c>
      <c r="L141" s="31">
        <v>3550</v>
      </c>
      <c r="M141" s="31">
        <v>2.9710999999999999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5426.85</v>
      </c>
      <c r="D142" s="36">
        <v>5437.0333333333338</v>
      </c>
      <c r="E142" s="36">
        <v>5385.5666666666675</v>
      </c>
      <c r="F142" s="36">
        <v>5344.2833333333338</v>
      </c>
      <c r="G142" s="36">
        <v>5292.8166666666675</v>
      </c>
      <c r="H142" s="36">
        <v>5478.3166666666675</v>
      </c>
      <c r="I142" s="36">
        <v>5529.7833333333328</v>
      </c>
      <c r="J142" s="36">
        <v>5571.0666666666675</v>
      </c>
      <c r="K142" s="31">
        <v>5488.5</v>
      </c>
      <c r="L142" s="31">
        <v>5395.75</v>
      </c>
      <c r="M142" s="31">
        <v>3.4626299999999999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631.15</v>
      </c>
      <c r="D143" s="36">
        <v>629.41666666666663</v>
      </c>
      <c r="E143" s="36">
        <v>626.83333333333326</v>
      </c>
      <c r="F143" s="36">
        <v>622.51666666666665</v>
      </c>
      <c r="G143" s="36">
        <v>619.93333333333328</v>
      </c>
      <c r="H143" s="36">
        <v>633.73333333333323</v>
      </c>
      <c r="I143" s="36">
        <v>636.31666666666649</v>
      </c>
      <c r="J143" s="36">
        <v>640.63333333333321</v>
      </c>
      <c r="K143" s="31">
        <v>632</v>
      </c>
      <c r="L143" s="31">
        <v>625.1</v>
      </c>
      <c r="M143" s="31">
        <v>24.120889999999999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2698.75</v>
      </c>
      <c r="D144" s="36">
        <v>2702.8833333333332</v>
      </c>
      <c r="E144" s="36">
        <v>2685.7666666666664</v>
      </c>
      <c r="F144" s="36">
        <v>2672.7833333333333</v>
      </c>
      <c r="G144" s="36">
        <v>2655.6666666666665</v>
      </c>
      <c r="H144" s="36">
        <v>2715.8666666666663</v>
      </c>
      <c r="I144" s="36">
        <v>2732.9833333333331</v>
      </c>
      <c r="J144" s="36">
        <v>2745.9666666666662</v>
      </c>
      <c r="K144" s="31">
        <v>2720</v>
      </c>
      <c r="L144" s="31">
        <v>2689.9</v>
      </c>
      <c r="M144" s="31">
        <v>1.35114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5611.55</v>
      </c>
      <c r="D145" s="36">
        <v>5598.6833333333334</v>
      </c>
      <c r="E145" s="36">
        <v>5557.8666666666668</v>
      </c>
      <c r="F145" s="36">
        <v>5504.1833333333334</v>
      </c>
      <c r="G145" s="36">
        <v>5463.3666666666668</v>
      </c>
      <c r="H145" s="36">
        <v>5652.3666666666668</v>
      </c>
      <c r="I145" s="36">
        <v>5693.1833333333343</v>
      </c>
      <c r="J145" s="36">
        <v>5746.8666666666668</v>
      </c>
      <c r="K145" s="31">
        <v>5639.5</v>
      </c>
      <c r="L145" s="31">
        <v>5545</v>
      </c>
      <c r="M145" s="31">
        <v>4.2412599999999996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493.95</v>
      </c>
      <c r="D146" s="36">
        <v>493.8</v>
      </c>
      <c r="E146" s="36">
        <v>490.25</v>
      </c>
      <c r="F146" s="36">
        <v>486.55</v>
      </c>
      <c r="G146" s="36">
        <v>483</v>
      </c>
      <c r="H146" s="36">
        <v>497.5</v>
      </c>
      <c r="I146" s="36">
        <v>501.05000000000007</v>
      </c>
      <c r="J146" s="36">
        <v>504.75</v>
      </c>
      <c r="K146" s="31">
        <v>497.35</v>
      </c>
      <c r="L146" s="31">
        <v>490.1</v>
      </c>
      <c r="M146" s="31">
        <v>4.2790900000000001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41.05</v>
      </c>
      <c r="D147" s="36">
        <v>41.233333333333334</v>
      </c>
      <c r="E147" s="36">
        <v>40.766666666666666</v>
      </c>
      <c r="F147" s="36">
        <v>40.483333333333334</v>
      </c>
      <c r="G147" s="36">
        <v>40.016666666666666</v>
      </c>
      <c r="H147" s="36">
        <v>41.516666666666666</v>
      </c>
      <c r="I147" s="36">
        <v>41.983333333333334</v>
      </c>
      <c r="J147" s="36">
        <v>42.266666666666666</v>
      </c>
      <c r="K147" s="31">
        <v>41.7</v>
      </c>
      <c r="L147" s="31">
        <v>40.950000000000003</v>
      </c>
      <c r="M147" s="31">
        <v>148.93976000000001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2414.65</v>
      </c>
      <c r="D148" s="36">
        <v>2422.15</v>
      </c>
      <c r="E148" s="36">
        <v>2370.0500000000002</v>
      </c>
      <c r="F148" s="36">
        <v>2325.4500000000003</v>
      </c>
      <c r="G148" s="36">
        <v>2273.3500000000004</v>
      </c>
      <c r="H148" s="36">
        <v>2466.75</v>
      </c>
      <c r="I148" s="36">
        <v>2518.8499999999995</v>
      </c>
      <c r="J148" s="36">
        <v>2563.4499999999998</v>
      </c>
      <c r="K148" s="31">
        <v>2474.25</v>
      </c>
      <c r="L148" s="31">
        <v>2377.5500000000002</v>
      </c>
      <c r="M148" s="31">
        <v>1.3110200000000001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3865.3</v>
      </c>
      <c r="D149" s="36">
        <v>3860.0666666666671</v>
      </c>
      <c r="E149" s="36">
        <v>3822.1333333333341</v>
      </c>
      <c r="F149" s="36">
        <v>3778.9666666666672</v>
      </c>
      <c r="G149" s="36">
        <v>3741.0333333333342</v>
      </c>
      <c r="H149" s="36">
        <v>3903.233333333334</v>
      </c>
      <c r="I149" s="36">
        <v>3941.1666666666674</v>
      </c>
      <c r="J149" s="36">
        <v>3984.3333333333339</v>
      </c>
      <c r="K149" s="31">
        <v>3898</v>
      </c>
      <c r="L149" s="31">
        <v>3816.9</v>
      </c>
      <c r="M149" s="31">
        <v>4.7635699999999996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232.5</v>
      </c>
      <c r="D150" s="36">
        <v>232.06666666666669</v>
      </c>
      <c r="E150" s="36">
        <v>229.98333333333338</v>
      </c>
      <c r="F150" s="36">
        <v>227.4666666666667</v>
      </c>
      <c r="G150" s="36">
        <v>225.38333333333338</v>
      </c>
      <c r="H150" s="36">
        <v>234.58333333333337</v>
      </c>
      <c r="I150" s="36">
        <v>236.66666666666669</v>
      </c>
      <c r="J150" s="36">
        <v>239.18333333333337</v>
      </c>
      <c r="K150" s="31">
        <v>234.15</v>
      </c>
      <c r="L150" s="31">
        <v>229.55</v>
      </c>
      <c r="M150" s="31">
        <v>8.7836300000000005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508.85</v>
      </c>
      <c r="D151" s="36">
        <v>509.08333333333331</v>
      </c>
      <c r="E151" s="36">
        <v>503.26666666666665</v>
      </c>
      <c r="F151" s="36">
        <v>497.68333333333334</v>
      </c>
      <c r="G151" s="36">
        <v>491.86666666666667</v>
      </c>
      <c r="H151" s="36">
        <v>514.66666666666663</v>
      </c>
      <c r="I151" s="36">
        <v>520.48333333333335</v>
      </c>
      <c r="J151" s="36">
        <v>526.06666666666661</v>
      </c>
      <c r="K151" s="31">
        <v>514.9</v>
      </c>
      <c r="L151" s="31">
        <v>503.5</v>
      </c>
      <c r="M151" s="31">
        <v>1.9785999999999999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492.3</v>
      </c>
      <c r="D152" s="36">
        <v>493.7</v>
      </c>
      <c r="E152" s="36">
        <v>484.59999999999997</v>
      </c>
      <c r="F152" s="36">
        <v>476.9</v>
      </c>
      <c r="G152" s="36">
        <v>467.79999999999995</v>
      </c>
      <c r="H152" s="36">
        <v>501.4</v>
      </c>
      <c r="I152" s="36">
        <v>510.5</v>
      </c>
      <c r="J152" s="36">
        <v>518.20000000000005</v>
      </c>
      <c r="K152" s="31">
        <v>502.8</v>
      </c>
      <c r="L152" s="31">
        <v>486</v>
      </c>
      <c r="M152" s="31">
        <v>3.8517199999999998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1632.35</v>
      </c>
      <c r="D153" s="36">
        <v>1622.2833333333335</v>
      </c>
      <c r="E153" s="36">
        <v>1605.5666666666671</v>
      </c>
      <c r="F153" s="36">
        <v>1578.7833333333335</v>
      </c>
      <c r="G153" s="36">
        <v>1562.0666666666671</v>
      </c>
      <c r="H153" s="36">
        <v>1649.0666666666671</v>
      </c>
      <c r="I153" s="36">
        <v>1665.7833333333338</v>
      </c>
      <c r="J153" s="36">
        <v>1692.5666666666671</v>
      </c>
      <c r="K153" s="31">
        <v>1639</v>
      </c>
      <c r="L153" s="31">
        <v>1595.5</v>
      </c>
      <c r="M153" s="31">
        <v>1.71244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141.9</v>
      </c>
      <c r="D154" s="36">
        <v>143.01666666666668</v>
      </c>
      <c r="E154" s="36">
        <v>140.13333333333335</v>
      </c>
      <c r="F154" s="36">
        <v>138.36666666666667</v>
      </c>
      <c r="G154" s="36">
        <v>135.48333333333335</v>
      </c>
      <c r="H154" s="36">
        <v>144.78333333333336</v>
      </c>
      <c r="I154" s="36">
        <v>147.66666666666669</v>
      </c>
      <c r="J154" s="36">
        <v>149.43333333333337</v>
      </c>
      <c r="K154" s="31">
        <v>145.9</v>
      </c>
      <c r="L154" s="31">
        <v>141.25</v>
      </c>
      <c r="M154" s="31">
        <v>28.79195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191</v>
      </c>
      <c r="D155" s="36">
        <v>191.63333333333335</v>
      </c>
      <c r="E155" s="36">
        <v>189.41666666666671</v>
      </c>
      <c r="F155" s="36">
        <v>187.83333333333337</v>
      </c>
      <c r="G155" s="36">
        <v>185.61666666666673</v>
      </c>
      <c r="H155" s="36">
        <v>193.2166666666667</v>
      </c>
      <c r="I155" s="36">
        <v>195.43333333333334</v>
      </c>
      <c r="J155" s="36">
        <v>197.01666666666668</v>
      </c>
      <c r="K155" s="31">
        <v>193.85</v>
      </c>
      <c r="L155" s="31">
        <v>190.05</v>
      </c>
      <c r="M155" s="31">
        <v>9.8445400000000003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97.3</v>
      </c>
      <c r="D156" s="36">
        <v>96.983333333333334</v>
      </c>
      <c r="E156" s="36">
        <v>96.016666666666666</v>
      </c>
      <c r="F156" s="36">
        <v>94.733333333333334</v>
      </c>
      <c r="G156" s="36">
        <v>93.766666666666666</v>
      </c>
      <c r="H156" s="36">
        <v>98.266666666666666</v>
      </c>
      <c r="I156" s="36">
        <v>99.233333333333334</v>
      </c>
      <c r="J156" s="36">
        <v>100.51666666666667</v>
      </c>
      <c r="K156" s="31">
        <v>97.95</v>
      </c>
      <c r="L156" s="31">
        <v>95.7</v>
      </c>
      <c r="M156" s="31">
        <v>31.74963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933.1</v>
      </c>
      <c r="D157" s="36">
        <v>922.93333333333339</v>
      </c>
      <c r="E157" s="36">
        <v>907.86666666666679</v>
      </c>
      <c r="F157" s="36">
        <v>882.63333333333344</v>
      </c>
      <c r="G157" s="36">
        <v>867.56666666666683</v>
      </c>
      <c r="H157" s="36">
        <v>948.16666666666674</v>
      </c>
      <c r="I157" s="36">
        <v>963.23333333333335</v>
      </c>
      <c r="J157" s="36">
        <v>988.4666666666667</v>
      </c>
      <c r="K157" s="31">
        <v>938</v>
      </c>
      <c r="L157" s="31">
        <v>897.7</v>
      </c>
      <c r="M157" s="31">
        <v>1.4480299999999999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3239.25</v>
      </c>
      <c r="D158" s="36">
        <v>3231.1166666666663</v>
      </c>
      <c r="E158" s="36">
        <v>3188.8333333333326</v>
      </c>
      <c r="F158" s="36">
        <v>3138.4166666666661</v>
      </c>
      <c r="G158" s="36">
        <v>3096.1333333333323</v>
      </c>
      <c r="H158" s="36">
        <v>3281.5333333333328</v>
      </c>
      <c r="I158" s="36">
        <v>3323.8166666666666</v>
      </c>
      <c r="J158" s="36">
        <v>3374.2333333333331</v>
      </c>
      <c r="K158" s="31">
        <v>3273.4</v>
      </c>
      <c r="L158" s="31">
        <v>3180.7</v>
      </c>
      <c r="M158" s="31">
        <v>3.0005899999999999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281.10000000000002</v>
      </c>
      <c r="D159" s="36">
        <v>278.46666666666664</v>
      </c>
      <c r="E159" s="36">
        <v>274.48333333333329</v>
      </c>
      <c r="F159" s="36">
        <v>267.86666666666667</v>
      </c>
      <c r="G159" s="36">
        <v>263.88333333333333</v>
      </c>
      <c r="H159" s="36">
        <v>285.08333333333326</v>
      </c>
      <c r="I159" s="36">
        <v>289.06666666666661</v>
      </c>
      <c r="J159" s="36">
        <v>295.68333333333322</v>
      </c>
      <c r="K159" s="31">
        <v>282.45</v>
      </c>
      <c r="L159" s="31">
        <v>271.85000000000002</v>
      </c>
      <c r="M159" s="31">
        <v>66.059269999999998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386.7</v>
      </c>
      <c r="D160" s="36">
        <v>388.5</v>
      </c>
      <c r="E160" s="36">
        <v>380.2</v>
      </c>
      <c r="F160" s="36">
        <v>373.7</v>
      </c>
      <c r="G160" s="36">
        <v>365.4</v>
      </c>
      <c r="H160" s="36">
        <v>395</v>
      </c>
      <c r="I160" s="36">
        <v>403.29999999999995</v>
      </c>
      <c r="J160" s="36">
        <v>409.8</v>
      </c>
      <c r="K160" s="31">
        <v>396.8</v>
      </c>
      <c r="L160" s="31">
        <v>382</v>
      </c>
      <c r="M160" s="31">
        <v>1.96946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148.1</v>
      </c>
      <c r="D161" s="36">
        <v>148.68333333333331</v>
      </c>
      <c r="E161" s="36">
        <v>147.16666666666663</v>
      </c>
      <c r="F161" s="36">
        <v>146.23333333333332</v>
      </c>
      <c r="G161" s="36">
        <v>144.71666666666664</v>
      </c>
      <c r="H161" s="36">
        <v>149.61666666666662</v>
      </c>
      <c r="I161" s="36">
        <v>151.13333333333333</v>
      </c>
      <c r="J161" s="36">
        <v>152.06666666666661</v>
      </c>
      <c r="K161" s="31">
        <v>150.19999999999999</v>
      </c>
      <c r="L161" s="31">
        <v>147.75</v>
      </c>
      <c r="M161" s="31">
        <v>175.56958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718.85</v>
      </c>
      <c r="D162" s="36">
        <v>726.44999999999993</v>
      </c>
      <c r="E162" s="36">
        <v>707.74999999999989</v>
      </c>
      <c r="F162" s="36">
        <v>696.65</v>
      </c>
      <c r="G162" s="36">
        <v>677.94999999999993</v>
      </c>
      <c r="H162" s="36">
        <v>737.54999999999984</v>
      </c>
      <c r="I162" s="36">
        <v>756.24999999999989</v>
      </c>
      <c r="J162" s="36">
        <v>767.3499999999998</v>
      </c>
      <c r="K162" s="31">
        <v>745.15</v>
      </c>
      <c r="L162" s="31">
        <v>715.35</v>
      </c>
      <c r="M162" s="31">
        <v>6.3645800000000001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4281.7</v>
      </c>
      <c r="D163" s="36">
        <v>4289.55</v>
      </c>
      <c r="E163" s="36">
        <v>4259.1500000000005</v>
      </c>
      <c r="F163" s="36">
        <v>4236.6000000000004</v>
      </c>
      <c r="G163" s="36">
        <v>4206.2000000000007</v>
      </c>
      <c r="H163" s="36">
        <v>4312.1000000000004</v>
      </c>
      <c r="I163" s="36">
        <v>4342.5</v>
      </c>
      <c r="J163" s="36">
        <v>4365.05</v>
      </c>
      <c r="K163" s="31">
        <v>4319.95</v>
      </c>
      <c r="L163" s="31">
        <v>4267</v>
      </c>
      <c r="M163" s="31">
        <v>0.15934000000000001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915.65</v>
      </c>
      <c r="D164" s="36">
        <v>913.93333333333339</v>
      </c>
      <c r="E164" s="36">
        <v>906.96666666666681</v>
      </c>
      <c r="F164" s="36">
        <v>898.28333333333342</v>
      </c>
      <c r="G164" s="36">
        <v>891.31666666666683</v>
      </c>
      <c r="H164" s="36">
        <v>922.61666666666679</v>
      </c>
      <c r="I164" s="36">
        <v>929.58333333333348</v>
      </c>
      <c r="J164" s="36">
        <v>938.26666666666677</v>
      </c>
      <c r="K164" s="31">
        <v>920.9</v>
      </c>
      <c r="L164" s="31">
        <v>905.25</v>
      </c>
      <c r="M164" s="31">
        <v>3.0308799999999998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212.65</v>
      </c>
      <c r="D165" s="36">
        <v>210.54999999999998</v>
      </c>
      <c r="E165" s="36">
        <v>205.09999999999997</v>
      </c>
      <c r="F165" s="36">
        <v>197.54999999999998</v>
      </c>
      <c r="G165" s="36">
        <v>192.09999999999997</v>
      </c>
      <c r="H165" s="36">
        <v>218.09999999999997</v>
      </c>
      <c r="I165" s="36">
        <v>223.54999999999995</v>
      </c>
      <c r="J165" s="36">
        <v>231.09999999999997</v>
      </c>
      <c r="K165" s="31">
        <v>216</v>
      </c>
      <c r="L165" s="31">
        <v>203</v>
      </c>
      <c r="M165" s="31">
        <v>43.987879999999997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164.45</v>
      </c>
      <c r="D166" s="36">
        <v>164.65</v>
      </c>
      <c r="E166" s="36">
        <v>162.9</v>
      </c>
      <c r="F166" s="36">
        <v>161.35</v>
      </c>
      <c r="G166" s="36">
        <v>159.6</v>
      </c>
      <c r="H166" s="36">
        <v>166.20000000000002</v>
      </c>
      <c r="I166" s="36">
        <v>167.95000000000002</v>
      </c>
      <c r="J166" s="36">
        <v>169.50000000000003</v>
      </c>
      <c r="K166" s="31">
        <v>166.4</v>
      </c>
      <c r="L166" s="31">
        <v>163.1</v>
      </c>
      <c r="M166" s="31">
        <v>13.74507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804.85</v>
      </c>
      <c r="D167" s="36">
        <v>792.53333333333342</v>
      </c>
      <c r="E167" s="36">
        <v>779.01666666666688</v>
      </c>
      <c r="F167" s="36">
        <v>753.18333333333351</v>
      </c>
      <c r="G167" s="36">
        <v>739.66666666666697</v>
      </c>
      <c r="H167" s="36">
        <v>818.36666666666679</v>
      </c>
      <c r="I167" s="36">
        <v>831.88333333333344</v>
      </c>
      <c r="J167" s="36">
        <v>857.7166666666667</v>
      </c>
      <c r="K167" s="31">
        <v>806.05</v>
      </c>
      <c r="L167" s="31">
        <v>766.7</v>
      </c>
      <c r="M167" s="31">
        <v>2.7219199999999999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356.3</v>
      </c>
      <c r="D168" s="36">
        <v>358.55</v>
      </c>
      <c r="E168" s="36">
        <v>352.95000000000005</v>
      </c>
      <c r="F168" s="36">
        <v>349.6</v>
      </c>
      <c r="G168" s="36">
        <v>344.00000000000006</v>
      </c>
      <c r="H168" s="36">
        <v>361.90000000000003</v>
      </c>
      <c r="I168" s="36">
        <v>367.50000000000006</v>
      </c>
      <c r="J168" s="36">
        <v>370.85</v>
      </c>
      <c r="K168" s="31">
        <v>364.15</v>
      </c>
      <c r="L168" s="31">
        <v>355.2</v>
      </c>
      <c r="M168" s="31">
        <v>6.0431900000000001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167.65</v>
      </c>
      <c r="D169" s="36">
        <v>163.54999999999998</v>
      </c>
      <c r="E169" s="36">
        <v>157.09999999999997</v>
      </c>
      <c r="F169" s="36">
        <v>146.54999999999998</v>
      </c>
      <c r="G169" s="36">
        <v>140.09999999999997</v>
      </c>
      <c r="H169" s="36">
        <v>174.09999999999997</v>
      </c>
      <c r="I169" s="36">
        <v>180.54999999999995</v>
      </c>
      <c r="J169" s="36">
        <v>191.09999999999997</v>
      </c>
      <c r="K169" s="31">
        <v>170</v>
      </c>
      <c r="L169" s="31">
        <v>153</v>
      </c>
      <c r="M169" s="31">
        <v>466.43434999999999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1085.5999999999999</v>
      </c>
      <c r="D170" s="36">
        <v>1088.2</v>
      </c>
      <c r="E170" s="36">
        <v>1077.4000000000001</v>
      </c>
      <c r="F170" s="36">
        <v>1069.2</v>
      </c>
      <c r="G170" s="36">
        <v>1058.4000000000001</v>
      </c>
      <c r="H170" s="36">
        <v>1096.4000000000001</v>
      </c>
      <c r="I170" s="36">
        <v>1107.1999999999998</v>
      </c>
      <c r="J170" s="36">
        <v>1115.4000000000001</v>
      </c>
      <c r="K170" s="31">
        <v>1099</v>
      </c>
      <c r="L170" s="31">
        <v>1080</v>
      </c>
      <c r="M170" s="31">
        <v>0.19009000000000001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126.25</v>
      </c>
      <c r="D171" s="36">
        <v>126.06666666666666</v>
      </c>
      <c r="E171" s="36">
        <v>124.98333333333332</v>
      </c>
      <c r="F171" s="36">
        <v>123.71666666666665</v>
      </c>
      <c r="G171" s="36">
        <v>122.63333333333331</v>
      </c>
      <c r="H171" s="36">
        <v>127.33333333333333</v>
      </c>
      <c r="I171" s="36">
        <v>128.41666666666669</v>
      </c>
      <c r="J171" s="36">
        <v>129.68333333333334</v>
      </c>
      <c r="K171" s="31">
        <v>127.15</v>
      </c>
      <c r="L171" s="31">
        <v>124.8</v>
      </c>
      <c r="M171" s="31">
        <v>91.222909999999999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2837.6</v>
      </c>
      <c r="D172" s="36">
        <v>2838.6666666666665</v>
      </c>
      <c r="E172" s="36">
        <v>2801.8833333333332</v>
      </c>
      <c r="F172" s="36">
        <v>2766.1666666666665</v>
      </c>
      <c r="G172" s="36">
        <v>2729.3833333333332</v>
      </c>
      <c r="H172" s="36">
        <v>2874.3833333333332</v>
      </c>
      <c r="I172" s="36">
        <v>2911.166666666667</v>
      </c>
      <c r="J172" s="36">
        <v>2946.8833333333332</v>
      </c>
      <c r="K172" s="31">
        <v>2875.45</v>
      </c>
      <c r="L172" s="31">
        <v>2802.95</v>
      </c>
      <c r="M172" s="31">
        <v>0.13278000000000001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3170.65</v>
      </c>
      <c r="D173" s="36">
        <v>3163.2833333333333</v>
      </c>
      <c r="E173" s="36">
        <v>3139.1166666666668</v>
      </c>
      <c r="F173" s="36">
        <v>3107.5833333333335</v>
      </c>
      <c r="G173" s="36">
        <v>3083.416666666667</v>
      </c>
      <c r="H173" s="36">
        <v>3194.8166666666666</v>
      </c>
      <c r="I173" s="36">
        <v>3218.9833333333336</v>
      </c>
      <c r="J173" s="36">
        <v>3250.5166666666664</v>
      </c>
      <c r="K173" s="31">
        <v>3187.45</v>
      </c>
      <c r="L173" s="31">
        <v>3131.75</v>
      </c>
      <c r="M173" s="31">
        <v>9.1259999999999994E-2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259</v>
      </c>
      <c r="D174" s="36">
        <v>253.75</v>
      </c>
      <c r="E174" s="36">
        <v>247.05</v>
      </c>
      <c r="F174" s="36">
        <v>235.10000000000002</v>
      </c>
      <c r="G174" s="36">
        <v>228.40000000000003</v>
      </c>
      <c r="H174" s="36">
        <v>265.7</v>
      </c>
      <c r="I174" s="36">
        <v>272.40000000000003</v>
      </c>
      <c r="J174" s="36">
        <v>284.34999999999997</v>
      </c>
      <c r="K174" s="31">
        <v>260.45</v>
      </c>
      <c r="L174" s="31">
        <v>241.8</v>
      </c>
      <c r="M174" s="31">
        <v>60.804310000000001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1628.85</v>
      </c>
      <c r="D175" s="36">
        <v>1631.1499999999999</v>
      </c>
      <c r="E175" s="36">
        <v>1613.3999999999996</v>
      </c>
      <c r="F175" s="36">
        <v>1597.9499999999998</v>
      </c>
      <c r="G175" s="36">
        <v>1580.1999999999996</v>
      </c>
      <c r="H175" s="36">
        <v>1646.5999999999997</v>
      </c>
      <c r="I175" s="36">
        <v>1664.3500000000001</v>
      </c>
      <c r="J175" s="36">
        <v>1679.7999999999997</v>
      </c>
      <c r="K175" s="31">
        <v>1648.9</v>
      </c>
      <c r="L175" s="31">
        <v>1615.7</v>
      </c>
      <c r="M175" s="31">
        <v>1.1022700000000001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1576.65</v>
      </c>
      <c r="D176" s="36">
        <v>1585.8999999999999</v>
      </c>
      <c r="E176" s="36">
        <v>1557.0499999999997</v>
      </c>
      <c r="F176" s="36">
        <v>1537.4499999999998</v>
      </c>
      <c r="G176" s="36">
        <v>1508.5999999999997</v>
      </c>
      <c r="H176" s="36">
        <v>1605.4999999999998</v>
      </c>
      <c r="I176" s="36">
        <v>1634.3499999999997</v>
      </c>
      <c r="J176" s="36">
        <v>1653.9499999999998</v>
      </c>
      <c r="K176" s="31">
        <v>1614.75</v>
      </c>
      <c r="L176" s="31">
        <v>1566.3</v>
      </c>
      <c r="M176" s="31">
        <v>1.6708499999999999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775.95</v>
      </c>
      <c r="D177" s="36">
        <v>774.61666666666667</v>
      </c>
      <c r="E177" s="36">
        <v>769.23333333333335</v>
      </c>
      <c r="F177" s="36">
        <v>762.51666666666665</v>
      </c>
      <c r="G177" s="36">
        <v>757.13333333333333</v>
      </c>
      <c r="H177" s="36">
        <v>781.33333333333337</v>
      </c>
      <c r="I177" s="36">
        <v>786.71666666666681</v>
      </c>
      <c r="J177" s="36">
        <v>793.43333333333339</v>
      </c>
      <c r="K177" s="31">
        <v>780</v>
      </c>
      <c r="L177" s="31">
        <v>767.9</v>
      </c>
      <c r="M177" s="31">
        <v>7.2396700000000003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902.5</v>
      </c>
      <c r="D178" s="36">
        <v>899.85</v>
      </c>
      <c r="E178" s="36">
        <v>890.65000000000009</v>
      </c>
      <c r="F178" s="36">
        <v>878.80000000000007</v>
      </c>
      <c r="G178" s="36">
        <v>869.60000000000014</v>
      </c>
      <c r="H178" s="36">
        <v>911.7</v>
      </c>
      <c r="I178" s="36">
        <v>920.90000000000009</v>
      </c>
      <c r="J178" s="36">
        <v>932.75</v>
      </c>
      <c r="K178" s="31">
        <v>909.05</v>
      </c>
      <c r="L178" s="31">
        <v>888</v>
      </c>
      <c r="M178" s="31">
        <v>2.6594799999999998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1606.8</v>
      </c>
      <c r="D179" s="36">
        <v>1610.5</v>
      </c>
      <c r="E179" s="36">
        <v>1595.3</v>
      </c>
      <c r="F179" s="36">
        <v>1583.8</v>
      </c>
      <c r="G179" s="36">
        <v>1568.6</v>
      </c>
      <c r="H179" s="36">
        <v>1622</v>
      </c>
      <c r="I179" s="36">
        <v>1637.1999999999998</v>
      </c>
      <c r="J179" s="36">
        <v>1648.7</v>
      </c>
      <c r="K179" s="31">
        <v>1625.7</v>
      </c>
      <c r="L179" s="31">
        <v>1599</v>
      </c>
      <c r="M179" s="31">
        <v>1.10836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58.7</v>
      </c>
      <c r="D180" s="36">
        <v>58.566666666666663</v>
      </c>
      <c r="E180" s="36">
        <v>57.633333333333326</v>
      </c>
      <c r="F180" s="36">
        <v>56.566666666666663</v>
      </c>
      <c r="G180" s="36">
        <v>55.633333333333326</v>
      </c>
      <c r="H180" s="36">
        <v>59.633333333333326</v>
      </c>
      <c r="I180" s="36">
        <v>60.566666666666663</v>
      </c>
      <c r="J180" s="36">
        <v>61.633333333333326</v>
      </c>
      <c r="K180" s="31">
        <v>59.5</v>
      </c>
      <c r="L180" s="31">
        <v>57.5</v>
      </c>
      <c r="M180" s="31">
        <v>141.67071000000001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1231.4000000000001</v>
      </c>
      <c r="D181" s="36">
        <v>1228.8</v>
      </c>
      <c r="E181" s="36">
        <v>1211.5999999999999</v>
      </c>
      <c r="F181" s="36">
        <v>1191.8</v>
      </c>
      <c r="G181" s="36">
        <v>1174.5999999999999</v>
      </c>
      <c r="H181" s="36">
        <v>1248.5999999999999</v>
      </c>
      <c r="I181" s="36">
        <v>1265.8000000000002</v>
      </c>
      <c r="J181" s="36">
        <v>1285.5999999999999</v>
      </c>
      <c r="K181" s="31">
        <v>1246</v>
      </c>
      <c r="L181" s="31">
        <v>1209</v>
      </c>
      <c r="M181" s="31">
        <v>1.20103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2087.5</v>
      </c>
      <c r="D182" s="36">
        <v>2088.9166666666665</v>
      </c>
      <c r="E182" s="36">
        <v>2073.583333333333</v>
      </c>
      <c r="F182" s="36">
        <v>2059.6666666666665</v>
      </c>
      <c r="G182" s="36">
        <v>2044.333333333333</v>
      </c>
      <c r="H182" s="36">
        <v>2102.833333333333</v>
      </c>
      <c r="I182" s="36">
        <v>2118.1666666666661</v>
      </c>
      <c r="J182" s="36">
        <v>2132.083333333333</v>
      </c>
      <c r="K182" s="31">
        <v>2104.25</v>
      </c>
      <c r="L182" s="31">
        <v>2075</v>
      </c>
      <c r="M182" s="31">
        <v>0.45107999999999998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480.9</v>
      </c>
      <c r="D183" s="36">
        <v>479.61666666666662</v>
      </c>
      <c r="E183" s="36">
        <v>477.23333333333323</v>
      </c>
      <c r="F183" s="36">
        <v>473.56666666666661</v>
      </c>
      <c r="G183" s="36">
        <v>471.18333333333322</v>
      </c>
      <c r="H183" s="36">
        <v>483.28333333333325</v>
      </c>
      <c r="I183" s="36">
        <v>485.66666666666657</v>
      </c>
      <c r="J183" s="36">
        <v>489.33333333333326</v>
      </c>
      <c r="K183" s="31">
        <v>482</v>
      </c>
      <c r="L183" s="31">
        <v>475.95</v>
      </c>
      <c r="M183" s="31">
        <v>1.05792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996.95</v>
      </c>
      <c r="D184" s="36">
        <v>992.86666666666667</v>
      </c>
      <c r="E184" s="36">
        <v>982.08333333333337</v>
      </c>
      <c r="F184" s="36">
        <v>967.2166666666667</v>
      </c>
      <c r="G184" s="36">
        <v>956.43333333333339</v>
      </c>
      <c r="H184" s="36">
        <v>1007.7333333333333</v>
      </c>
      <c r="I184" s="36">
        <v>1018.5166666666667</v>
      </c>
      <c r="J184" s="36">
        <v>1033.3833333333332</v>
      </c>
      <c r="K184" s="31">
        <v>1003.65</v>
      </c>
      <c r="L184" s="31">
        <v>978</v>
      </c>
      <c r="M184" s="31">
        <v>9.4721899999999994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656</v>
      </c>
      <c r="D185" s="36">
        <v>659.31666666666672</v>
      </c>
      <c r="E185" s="36">
        <v>649.73333333333346</v>
      </c>
      <c r="F185" s="36">
        <v>643.4666666666667</v>
      </c>
      <c r="G185" s="36">
        <v>633.88333333333344</v>
      </c>
      <c r="H185" s="36">
        <v>665.58333333333348</v>
      </c>
      <c r="I185" s="36">
        <v>675.16666666666674</v>
      </c>
      <c r="J185" s="36">
        <v>681.43333333333351</v>
      </c>
      <c r="K185" s="31">
        <v>668.9</v>
      </c>
      <c r="L185" s="31">
        <v>653.04999999999995</v>
      </c>
      <c r="M185" s="31">
        <v>1.1652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1862.9</v>
      </c>
      <c r="D186" s="36">
        <v>1864.9333333333334</v>
      </c>
      <c r="E186" s="36">
        <v>1841.8666666666668</v>
      </c>
      <c r="F186" s="36">
        <v>1820.8333333333335</v>
      </c>
      <c r="G186" s="36">
        <v>1797.7666666666669</v>
      </c>
      <c r="H186" s="36">
        <v>1885.9666666666667</v>
      </c>
      <c r="I186" s="36">
        <v>1909.0333333333333</v>
      </c>
      <c r="J186" s="36">
        <v>1930.0666666666666</v>
      </c>
      <c r="K186" s="31">
        <v>1888</v>
      </c>
      <c r="L186" s="31">
        <v>1843.9</v>
      </c>
      <c r="M186" s="31">
        <v>4.2728200000000003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372.85</v>
      </c>
      <c r="D187" s="36">
        <v>371.7</v>
      </c>
      <c r="E187" s="36">
        <v>367.4</v>
      </c>
      <c r="F187" s="36">
        <v>361.95</v>
      </c>
      <c r="G187" s="36">
        <v>357.65</v>
      </c>
      <c r="H187" s="36">
        <v>377.15</v>
      </c>
      <c r="I187" s="36">
        <v>381.45000000000005</v>
      </c>
      <c r="J187" s="36">
        <v>386.9</v>
      </c>
      <c r="K187" s="31">
        <v>376</v>
      </c>
      <c r="L187" s="31">
        <v>366.25</v>
      </c>
      <c r="M187" s="31">
        <v>25.978090000000002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482.75</v>
      </c>
      <c r="D188" s="36">
        <v>480.36666666666662</v>
      </c>
      <c r="E188" s="36">
        <v>468.93333333333322</v>
      </c>
      <c r="F188" s="36">
        <v>455.11666666666662</v>
      </c>
      <c r="G188" s="36">
        <v>443.68333333333322</v>
      </c>
      <c r="H188" s="36">
        <v>494.18333333333322</v>
      </c>
      <c r="I188" s="36">
        <v>505.61666666666662</v>
      </c>
      <c r="J188" s="36">
        <v>519.43333333333317</v>
      </c>
      <c r="K188" s="31">
        <v>491.8</v>
      </c>
      <c r="L188" s="31">
        <v>466.55</v>
      </c>
      <c r="M188" s="31">
        <v>22.694279999999999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1970.55</v>
      </c>
      <c r="D189" s="36">
        <v>1964.8333333333333</v>
      </c>
      <c r="E189" s="36">
        <v>1946.0666666666666</v>
      </c>
      <c r="F189" s="36">
        <v>1921.5833333333333</v>
      </c>
      <c r="G189" s="36">
        <v>1902.8166666666666</v>
      </c>
      <c r="H189" s="36">
        <v>1989.3166666666666</v>
      </c>
      <c r="I189" s="36">
        <v>2008.0833333333335</v>
      </c>
      <c r="J189" s="36">
        <v>2032.5666666666666</v>
      </c>
      <c r="K189" s="31">
        <v>1983.6</v>
      </c>
      <c r="L189" s="31">
        <v>1940.35</v>
      </c>
      <c r="M189" s="31">
        <v>8.4604300000000006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780.7</v>
      </c>
      <c r="D190" s="36">
        <v>781.86666666666667</v>
      </c>
      <c r="E190" s="36">
        <v>776.33333333333337</v>
      </c>
      <c r="F190" s="36">
        <v>771.9666666666667</v>
      </c>
      <c r="G190" s="36">
        <v>766.43333333333339</v>
      </c>
      <c r="H190" s="36">
        <v>786.23333333333335</v>
      </c>
      <c r="I190" s="36">
        <v>791.76666666666665</v>
      </c>
      <c r="J190" s="36">
        <v>796.13333333333333</v>
      </c>
      <c r="K190" s="31">
        <v>787.4</v>
      </c>
      <c r="L190" s="31">
        <v>777.5</v>
      </c>
      <c r="M190" s="31">
        <v>0.88614000000000004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329.3</v>
      </c>
      <c r="D191" s="36">
        <v>329.15</v>
      </c>
      <c r="E191" s="36">
        <v>325.29999999999995</v>
      </c>
      <c r="F191" s="36">
        <v>321.29999999999995</v>
      </c>
      <c r="G191" s="36">
        <v>317.44999999999993</v>
      </c>
      <c r="H191" s="36">
        <v>333.15</v>
      </c>
      <c r="I191" s="36">
        <v>337</v>
      </c>
      <c r="J191" s="36">
        <v>341</v>
      </c>
      <c r="K191" s="31">
        <v>333</v>
      </c>
      <c r="L191" s="31">
        <v>325.14999999999998</v>
      </c>
      <c r="M191" s="31">
        <v>2.0259900000000002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2116.4</v>
      </c>
      <c r="D192" s="36">
        <v>2107.0166666666664</v>
      </c>
      <c r="E192" s="36">
        <v>2086.0333333333328</v>
      </c>
      <c r="F192" s="36">
        <v>2055.6666666666665</v>
      </c>
      <c r="G192" s="36">
        <v>2034.6833333333329</v>
      </c>
      <c r="H192" s="36">
        <v>2137.3833333333328</v>
      </c>
      <c r="I192" s="36">
        <v>2158.3666666666663</v>
      </c>
      <c r="J192" s="36">
        <v>2188.7333333333327</v>
      </c>
      <c r="K192" s="31">
        <v>2128</v>
      </c>
      <c r="L192" s="31">
        <v>2076.65</v>
      </c>
      <c r="M192" s="31">
        <v>0.31314999999999998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726.15</v>
      </c>
      <c r="D193" s="36">
        <v>726.5333333333333</v>
      </c>
      <c r="E193" s="36">
        <v>720.36666666666656</v>
      </c>
      <c r="F193" s="36">
        <v>714.58333333333326</v>
      </c>
      <c r="G193" s="36">
        <v>708.41666666666652</v>
      </c>
      <c r="H193" s="36">
        <v>732.31666666666661</v>
      </c>
      <c r="I193" s="36">
        <v>738.48333333333335</v>
      </c>
      <c r="J193" s="36">
        <v>744.26666666666665</v>
      </c>
      <c r="K193" s="31">
        <v>732.7</v>
      </c>
      <c r="L193" s="31">
        <v>720.75</v>
      </c>
      <c r="M193" s="31">
        <v>0.46626000000000001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361.45</v>
      </c>
      <c r="D194" s="36">
        <v>361.98333333333335</v>
      </c>
      <c r="E194" s="36">
        <v>357.4666666666667</v>
      </c>
      <c r="F194" s="36">
        <v>353.48333333333335</v>
      </c>
      <c r="G194" s="36">
        <v>348.9666666666667</v>
      </c>
      <c r="H194" s="36">
        <v>365.9666666666667</v>
      </c>
      <c r="I194" s="36">
        <v>370.48333333333335</v>
      </c>
      <c r="J194" s="36">
        <v>374.4666666666667</v>
      </c>
      <c r="K194" s="31">
        <v>366.5</v>
      </c>
      <c r="L194" s="31">
        <v>358</v>
      </c>
      <c r="M194" s="31">
        <v>7.0031400000000001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2816.95</v>
      </c>
      <c r="D195" s="36">
        <v>2807.9833333333336</v>
      </c>
      <c r="E195" s="36">
        <v>2780.9666666666672</v>
      </c>
      <c r="F195" s="36">
        <v>2744.9833333333336</v>
      </c>
      <c r="G195" s="36">
        <v>2717.9666666666672</v>
      </c>
      <c r="H195" s="36">
        <v>2843.9666666666672</v>
      </c>
      <c r="I195" s="36">
        <v>2870.9833333333336</v>
      </c>
      <c r="J195" s="36">
        <v>2906.9666666666672</v>
      </c>
      <c r="K195" s="31">
        <v>2835</v>
      </c>
      <c r="L195" s="31">
        <v>2772</v>
      </c>
      <c r="M195" s="31">
        <v>0.79779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425.05</v>
      </c>
      <c r="D196" s="36">
        <v>424.65000000000003</v>
      </c>
      <c r="E196" s="36">
        <v>421.85000000000008</v>
      </c>
      <c r="F196" s="36">
        <v>418.65000000000003</v>
      </c>
      <c r="G196" s="36">
        <v>415.85000000000008</v>
      </c>
      <c r="H196" s="36">
        <v>427.85000000000008</v>
      </c>
      <c r="I196" s="36">
        <v>430.65000000000003</v>
      </c>
      <c r="J196" s="36">
        <v>433.85000000000008</v>
      </c>
      <c r="K196" s="31">
        <v>427.45</v>
      </c>
      <c r="L196" s="31">
        <v>421.45</v>
      </c>
      <c r="M196" s="31">
        <v>4.8096699999999997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707.05</v>
      </c>
      <c r="D197" s="36">
        <v>709.71666666666658</v>
      </c>
      <c r="E197" s="36">
        <v>703.03333333333319</v>
      </c>
      <c r="F197" s="36">
        <v>699.01666666666665</v>
      </c>
      <c r="G197" s="36">
        <v>692.33333333333326</v>
      </c>
      <c r="H197" s="36">
        <v>713.73333333333312</v>
      </c>
      <c r="I197" s="36">
        <v>720.41666666666652</v>
      </c>
      <c r="J197" s="36">
        <v>724.43333333333305</v>
      </c>
      <c r="K197" s="31">
        <v>716.4</v>
      </c>
      <c r="L197" s="31">
        <v>705.7</v>
      </c>
      <c r="M197" s="31">
        <v>7.7188400000000001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138.44999999999999</v>
      </c>
      <c r="D198" s="36">
        <v>138.83333333333334</v>
      </c>
      <c r="E198" s="36">
        <v>136.76666666666668</v>
      </c>
      <c r="F198" s="36">
        <v>135.08333333333334</v>
      </c>
      <c r="G198" s="36">
        <v>133.01666666666668</v>
      </c>
      <c r="H198" s="36">
        <v>140.51666666666668</v>
      </c>
      <c r="I198" s="36">
        <v>142.58333333333334</v>
      </c>
      <c r="J198" s="36">
        <v>144.26666666666668</v>
      </c>
      <c r="K198" s="31">
        <v>140.9</v>
      </c>
      <c r="L198" s="31">
        <v>137.15</v>
      </c>
      <c r="M198" s="31">
        <v>21.291409999999999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185.3</v>
      </c>
      <c r="D199" s="36">
        <v>184.4</v>
      </c>
      <c r="E199" s="36">
        <v>181.10000000000002</v>
      </c>
      <c r="F199" s="36">
        <v>176.9</v>
      </c>
      <c r="G199" s="36">
        <v>173.60000000000002</v>
      </c>
      <c r="H199" s="36">
        <v>188.60000000000002</v>
      </c>
      <c r="I199" s="36">
        <v>191.90000000000003</v>
      </c>
      <c r="J199" s="36">
        <v>196.10000000000002</v>
      </c>
      <c r="K199" s="31">
        <v>187.7</v>
      </c>
      <c r="L199" s="31">
        <v>180.2</v>
      </c>
      <c r="M199" s="31">
        <v>54.364570000000001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275.75</v>
      </c>
      <c r="D200" s="36">
        <v>274.98333333333335</v>
      </c>
      <c r="E200" s="36">
        <v>273.01666666666671</v>
      </c>
      <c r="F200" s="36">
        <v>270.28333333333336</v>
      </c>
      <c r="G200" s="36">
        <v>268.31666666666672</v>
      </c>
      <c r="H200" s="36">
        <v>277.7166666666667</v>
      </c>
      <c r="I200" s="36">
        <v>279.68333333333339</v>
      </c>
      <c r="J200" s="36">
        <v>282.41666666666669</v>
      </c>
      <c r="K200" s="31">
        <v>276.95</v>
      </c>
      <c r="L200" s="31">
        <v>272.25</v>
      </c>
      <c r="M200" s="31">
        <v>5.2429199999999998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1609.9</v>
      </c>
      <c r="D201" s="36">
        <v>1610.2333333333333</v>
      </c>
      <c r="E201" s="36">
        <v>1582.1666666666667</v>
      </c>
      <c r="F201" s="36">
        <v>1554.4333333333334</v>
      </c>
      <c r="G201" s="36">
        <v>1526.3666666666668</v>
      </c>
      <c r="H201" s="36">
        <v>1637.9666666666667</v>
      </c>
      <c r="I201" s="36">
        <v>1666.0333333333333</v>
      </c>
      <c r="J201" s="36">
        <v>1693.7666666666667</v>
      </c>
      <c r="K201" s="31">
        <v>1638.3</v>
      </c>
      <c r="L201" s="31">
        <v>1582.5</v>
      </c>
      <c r="M201" s="31">
        <v>2.91629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848.25</v>
      </c>
      <c r="D202" s="36">
        <v>850.81666666666661</v>
      </c>
      <c r="E202" s="36">
        <v>841.93333333333317</v>
      </c>
      <c r="F202" s="36">
        <v>835.61666666666656</v>
      </c>
      <c r="G202" s="36">
        <v>826.73333333333312</v>
      </c>
      <c r="H202" s="36">
        <v>857.13333333333321</v>
      </c>
      <c r="I202" s="36">
        <v>866.01666666666665</v>
      </c>
      <c r="J202" s="36">
        <v>872.33333333333326</v>
      </c>
      <c r="K202" s="31">
        <v>859.7</v>
      </c>
      <c r="L202" s="31">
        <v>844.5</v>
      </c>
      <c r="M202" s="31">
        <v>3.3534999999999999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1280.75</v>
      </c>
      <c r="D203" s="36">
        <v>1279.5</v>
      </c>
      <c r="E203" s="36">
        <v>1272.55</v>
      </c>
      <c r="F203" s="36">
        <v>1264.3499999999999</v>
      </c>
      <c r="G203" s="36">
        <v>1257.3999999999999</v>
      </c>
      <c r="H203" s="36">
        <v>1287.7</v>
      </c>
      <c r="I203" s="36">
        <v>1294.6499999999999</v>
      </c>
      <c r="J203" s="36">
        <v>1302.8500000000001</v>
      </c>
      <c r="K203" s="31">
        <v>1286.45</v>
      </c>
      <c r="L203" s="31">
        <v>1271.3</v>
      </c>
      <c r="M203" s="31">
        <v>4.8728699999999998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1309.1500000000001</v>
      </c>
      <c r="D204" s="36">
        <v>1313.7666666666667</v>
      </c>
      <c r="E204" s="36">
        <v>1301.7833333333333</v>
      </c>
      <c r="F204" s="36">
        <v>1294.4166666666667</v>
      </c>
      <c r="G204" s="36">
        <v>1282.4333333333334</v>
      </c>
      <c r="H204" s="36">
        <v>1321.1333333333332</v>
      </c>
      <c r="I204" s="36">
        <v>1333.1166666666663</v>
      </c>
      <c r="J204" s="36">
        <v>1340.4833333333331</v>
      </c>
      <c r="K204" s="31">
        <v>1325.75</v>
      </c>
      <c r="L204" s="31">
        <v>1306.4000000000001</v>
      </c>
      <c r="M204" s="31">
        <v>28.82039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2906.7</v>
      </c>
      <c r="D205" s="36">
        <v>2889.2000000000003</v>
      </c>
      <c r="E205" s="36">
        <v>2808.5000000000005</v>
      </c>
      <c r="F205" s="36">
        <v>2710.3</v>
      </c>
      <c r="G205" s="36">
        <v>2629.6000000000004</v>
      </c>
      <c r="H205" s="36">
        <v>2987.4000000000005</v>
      </c>
      <c r="I205" s="36">
        <v>3068.1000000000004</v>
      </c>
      <c r="J205" s="36">
        <v>3166.3000000000006</v>
      </c>
      <c r="K205" s="31">
        <v>2969.9</v>
      </c>
      <c r="L205" s="31">
        <v>2791</v>
      </c>
      <c r="M205" s="31">
        <v>13.36903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1505.1</v>
      </c>
      <c r="D206" s="36">
        <v>1500.5333333333335</v>
      </c>
      <c r="E206" s="36">
        <v>1493.5666666666671</v>
      </c>
      <c r="F206" s="36">
        <v>1482.0333333333335</v>
      </c>
      <c r="G206" s="36">
        <v>1475.0666666666671</v>
      </c>
      <c r="H206" s="36">
        <v>1512.0666666666671</v>
      </c>
      <c r="I206" s="36">
        <v>1519.0333333333338</v>
      </c>
      <c r="J206" s="36">
        <v>1530.5666666666671</v>
      </c>
      <c r="K206" s="31">
        <v>1507.5</v>
      </c>
      <c r="L206" s="31">
        <v>1489</v>
      </c>
      <c r="M206" s="31">
        <v>118.50937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651.79999999999995</v>
      </c>
      <c r="D207" s="36">
        <v>647.93333333333328</v>
      </c>
      <c r="E207" s="36">
        <v>635.86666666666656</v>
      </c>
      <c r="F207" s="36">
        <v>619.93333333333328</v>
      </c>
      <c r="G207" s="36">
        <v>607.86666666666656</v>
      </c>
      <c r="H207" s="36">
        <v>663.86666666666656</v>
      </c>
      <c r="I207" s="36">
        <v>675.93333333333339</v>
      </c>
      <c r="J207" s="36">
        <v>691.86666666666656</v>
      </c>
      <c r="K207" s="31">
        <v>660</v>
      </c>
      <c r="L207" s="31">
        <v>632</v>
      </c>
      <c r="M207" s="31">
        <v>43.064729999999997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3334.75</v>
      </c>
      <c r="D208" s="36">
        <v>3327.8666666666668</v>
      </c>
      <c r="E208" s="36">
        <v>3286.9333333333334</v>
      </c>
      <c r="F208" s="36">
        <v>3239.1166666666668</v>
      </c>
      <c r="G208" s="36">
        <v>3198.1833333333334</v>
      </c>
      <c r="H208" s="36">
        <v>3375.6833333333334</v>
      </c>
      <c r="I208" s="36">
        <v>3416.6166666666668</v>
      </c>
      <c r="J208" s="36">
        <v>3464.4333333333334</v>
      </c>
      <c r="K208" s="31">
        <v>3368.8</v>
      </c>
      <c r="L208" s="31">
        <v>3280.05</v>
      </c>
      <c r="M208" s="31">
        <v>9.4729299999999999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68.8</v>
      </c>
      <c r="D209" s="36">
        <v>69.166666666666671</v>
      </c>
      <c r="E209" s="36">
        <v>68.183333333333337</v>
      </c>
      <c r="F209" s="36">
        <v>67.566666666666663</v>
      </c>
      <c r="G209" s="36">
        <v>66.583333333333329</v>
      </c>
      <c r="H209" s="36">
        <v>69.783333333333346</v>
      </c>
      <c r="I209" s="36">
        <v>70.766666666666666</v>
      </c>
      <c r="J209" s="36">
        <v>71.383333333333354</v>
      </c>
      <c r="K209" s="31">
        <v>70.150000000000006</v>
      </c>
      <c r="L209" s="31">
        <v>68.55</v>
      </c>
      <c r="M209" s="31">
        <v>42.792870000000001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273.45</v>
      </c>
      <c r="D210" s="36">
        <v>274.56666666666666</v>
      </c>
      <c r="E210" s="36">
        <v>270.18333333333334</v>
      </c>
      <c r="F210" s="36">
        <v>266.91666666666669</v>
      </c>
      <c r="G210" s="36">
        <v>262.53333333333336</v>
      </c>
      <c r="H210" s="36">
        <v>277.83333333333331</v>
      </c>
      <c r="I210" s="36">
        <v>282.21666666666664</v>
      </c>
      <c r="J210" s="36">
        <v>285.48333333333329</v>
      </c>
      <c r="K210" s="31">
        <v>278.95</v>
      </c>
      <c r="L210" s="31">
        <v>271.3</v>
      </c>
      <c r="M210" s="31">
        <v>1.5444199999999999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497.75</v>
      </c>
      <c r="D211" s="36">
        <v>500.35000000000008</v>
      </c>
      <c r="E211" s="36">
        <v>494.25000000000017</v>
      </c>
      <c r="F211" s="36">
        <v>490.75000000000011</v>
      </c>
      <c r="G211" s="36">
        <v>484.6500000000002</v>
      </c>
      <c r="H211" s="36">
        <v>503.85000000000014</v>
      </c>
      <c r="I211" s="36">
        <v>509.95000000000005</v>
      </c>
      <c r="J211" s="36">
        <v>513.45000000000005</v>
      </c>
      <c r="K211" s="31">
        <v>506.45</v>
      </c>
      <c r="L211" s="31">
        <v>496.85</v>
      </c>
      <c r="M211" s="31">
        <v>35.950490000000002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959.65</v>
      </c>
      <c r="D212" s="36">
        <v>963.03333333333342</v>
      </c>
      <c r="E212" s="36">
        <v>946.06666666666683</v>
      </c>
      <c r="F212" s="36">
        <v>932.48333333333346</v>
      </c>
      <c r="G212" s="36">
        <v>915.51666666666688</v>
      </c>
      <c r="H212" s="36">
        <v>976.61666666666679</v>
      </c>
      <c r="I212" s="36">
        <v>993.58333333333326</v>
      </c>
      <c r="J212" s="36">
        <v>1007.1666666666667</v>
      </c>
      <c r="K212" s="31">
        <v>980</v>
      </c>
      <c r="L212" s="31">
        <v>949.45</v>
      </c>
      <c r="M212" s="31">
        <v>0.1734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2126</v>
      </c>
      <c r="D213" s="36">
        <v>2130.2166666666667</v>
      </c>
      <c r="E213" s="36">
        <v>2111.5333333333333</v>
      </c>
      <c r="F213" s="36">
        <v>2097.0666666666666</v>
      </c>
      <c r="G213" s="36">
        <v>2078.3833333333332</v>
      </c>
      <c r="H213" s="36">
        <v>2144.6833333333334</v>
      </c>
      <c r="I213" s="36">
        <v>2163.3666666666668</v>
      </c>
      <c r="J213" s="36">
        <v>2177.8333333333335</v>
      </c>
      <c r="K213" s="31">
        <v>2148.9</v>
      </c>
      <c r="L213" s="31">
        <v>2115.75</v>
      </c>
      <c r="M213" s="31">
        <v>10.87862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157.9</v>
      </c>
      <c r="D214" s="36">
        <v>158.85</v>
      </c>
      <c r="E214" s="36">
        <v>156</v>
      </c>
      <c r="F214" s="36">
        <v>154.1</v>
      </c>
      <c r="G214" s="36">
        <v>151.25</v>
      </c>
      <c r="H214" s="36">
        <v>160.75</v>
      </c>
      <c r="I214" s="36">
        <v>163.59999999999997</v>
      </c>
      <c r="J214" s="36">
        <v>165.5</v>
      </c>
      <c r="K214" s="31">
        <v>161.69999999999999</v>
      </c>
      <c r="L214" s="31">
        <v>156.94999999999999</v>
      </c>
      <c r="M214" s="31">
        <v>37.157919999999997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310</v>
      </c>
      <c r="D215" s="36">
        <v>317.7166666666667</v>
      </c>
      <c r="E215" s="36">
        <v>300.73333333333341</v>
      </c>
      <c r="F215" s="36">
        <v>291.4666666666667</v>
      </c>
      <c r="G215" s="36">
        <v>274.48333333333341</v>
      </c>
      <c r="H215" s="36">
        <v>326.98333333333341</v>
      </c>
      <c r="I215" s="36">
        <v>343.96666666666675</v>
      </c>
      <c r="J215" s="36">
        <v>353.23333333333341</v>
      </c>
      <c r="K215" s="31">
        <v>334.7</v>
      </c>
      <c r="L215" s="31">
        <v>308.45</v>
      </c>
      <c r="M215" s="31">
        <v>183.31279000000001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2528.8000000000002</v>
      </c>
      <c r="D216" s="36">
        <v>2509.1</v>
      </c>
      <c r="E216" s="36">
        <v>2484.6999999999998</v>
      </c>
      <c r="F216" s="36">
        <v>2440.6</v>
      </c>
      <c r="G216" s="36">
        <v>2416.1999999999998</v>
      </c>
      <c r="H216" s="36">
        <v>2553.1999999999998</v>
      </c>
      <c r="I216" s="36">
        <v>2577.6000000000004</v>
      </c>
      <c r="J216" s="36">
        <v>2621.7</v>
      </c>
      <c r="K216" s="31">
        <v>2533.5</v>
      </c>
      <c r="L216" s="31">
        <v>2465</v>
      </c>
      <c r="M216" s="31">
        <v>17.56043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307.60000000000002</v>
      </c>
      <c r="D217" s="36">
        <v>305.46666666666664</v>
      </c>
      <c r="E217" s="36">
        <v>302.23333333333329</v>
      </c>
      <c r="F217" s="36">
        <v>296.86666666666667</v>
      </c>
      <c r="G217" s="36">
        <v>293.63333333333333</v>
      </c>
      <c r="H217" s="36">
        <v>310.83333333333326</v>
      </c>
      <c r="I217" s="36">
        <v>314.06666666666661</v>
      </c>
      <c r="J217" s="36">
        <v>319.43333333333322</v>
      </c>
      <c r="K217" s="31">
        <v>308.7</v>
      </c>
      <c r="L217" s="31">
        <v>300.10000000000002</v>
      </c>
      <c r="M217" s="31">
        <v>3.3414899999999998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4595.1000000000004</v>
      </c>
      <c r="D218" s="36">
        <v>4608.083333333333</v>
      </c>
      <c r="E218" s="36">
        <v>4536.1666666666661</v>
      </c>
      <c r="F218" s="36">
        <v>4477.2333333333327</v>
      </c>
      <c r="G218" s="36">
        <v>4405.3166666666657</v>
      </c>
      <c r="H218" s="36">
        <v>4667.0166666666664</v>
      </c>
      <c r="I218" s="36">
        <v>4738.9333333333325</v>
      </c>
      <c r="J218" s="36">
        <v>4797.8666666666668</v>
      </c>
      <c r="K218" s="31">
        <v>4680</v>
      </c>
      <c r="L218" s="31">
        <v>4549.1499999999996</v>
      </c>
      <c r="M218" s="31">
        <v>0.43873000000000001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522.6</v>
      </c>
      <c r="D219" s="36">
        <v>523.95000000000005</v>
      </c>
      <c r="E219" s="36">
        <v>519.95000000000005</v>
      </c>
      <c r="F219" s="36">
        <v>517.29999999999995</v>
      </c>
      <c r="G219" s="36">
        <v>513.29999999999995</v>
      </c>
      <c r="H219" s="36">
        <v>526.60000000000014</v>
      </c>
      <c r="I219" s="36">
        <v>530.60000000000014</v>
      </c>
      <c r="J219" s="36">
        <v>533.25000000000023</v>
      </c>
      <c r="K219" s="31">
        <v>527.95000000000005</v>
      </c>
      <c r="L219" s="31">
        <v>521.29999999999995</v>
      </c>
      <c r="M219" s="31">
        <v>0.31147999999999998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935.85</v>
      </c>
      <c r="D220" s="36">
        <v>941.6</v>
      </c>
      <c r="E220" s="36">
        <v>919.25</v>
      </c>
      <c r="F220" s="36">
        <v>902.65</v>
      </c>
      <c r="G220" s="36">
        <v>880.3</v>
      </c>
      <c r="H220" s="36">
        <v>958.2</v>
      </c>
      <c r="I220" s="36">
        <v>980.55000000000018</v>
      </c>
      <c r="J220" s="36">
        <v>997.15000000000009</v>
      </c>
      <c r="K220" s="31">
        <v>963.95</v>
      </c>
      <c r="L220" s="31">
        <v>925</v>
      </c>
      <c r="M220" s="31">
        <v>0.92132999999999998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37214.550000000003</v>
      </c>
      <c r="D221" s="36">
        <v>37129.683333333327</v>
      </c>
      <c r="E221" s="36">
        <v>36792.766666666656</v>
      </c>
      <c r="F221" s="36">
        <v>36370.98333333333</v>
      </c>
      <c r="G221" s="36">
        <v>36034.066666666658</v>
      </c>
      <c r="H221" s="36">
        <v>37551.466666666653</v>
      </c>
      <c r="I221" s="36">
        <v>37888.383333333324</v>
      </c>
      <c r="J221" s="36">
        <v>38310.16666666665</v>
      </c>
      <c r="K221" s="31">
        <v>37466.6</v>
      </c>
      <c r="L221" s="31">
        <v>36707.9</v>
      </c>
      <c r="M221" s="31">
        <v>2.3099999999999999E-2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80.7</v>
      </c>
      <c r="D222" s="36">
        <v>80.866666666666674</v>
      </c>
      <c r="E222" s="36">
        <v>80.083333333333343</v>
      </c>
      <c r="F222" s="36">
        <v>79.466666666666669</v>
      </c>
      <c r="G222" s="36">
        <v>78.683333333333337</v>
      </c>
      <c r="H222" s="36">
        <v>81.483333333333348</v>
      </c>
      <c r="I222" s="36">
        <v>82.26666666666668</v>
      </c>
      <c r="J222" s="36">
        <v>82.883333333333354</v>
      </c>
      <c r="K222" s="31">
        <v>81.650000000000006</v>
      </c>
      <c r="L222" s="31">
        <v>80.25</v>
      </c>
      <c r="M222" s="31">
        <v>50.735190000000003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921.85</v>
      </c>
      <c r="D223" s="36">
        <v>926.80000000000007</v>
      </c>
      <c r="E223" s="36">
        <v>915.20000000000016</v>
      </c>
      <c r="F223" s="36">
        <v>908.55000000000007</v>
      </c>
      <c r="G223" s="36">
        <v>896.95000000000016</v>
      </c>
      <c r="H223" s="36">
        <v>933.45000000000016</v>
      </c>
      <c r="I223" s="36">
        <v>945.05000000000007</v>
      </c>
      <c r="J223" s="36">
        <v>951.70000000000016</v>
      </c>
      <c r="K223" s="31">
        <v>938.4</v>
      </c>
      <c r="L223" s="31">
        <v>920.15</v>
      </c>
      <c r="M223" s="31">
        <v>109.56653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1446.15</v>
      </c>
      <c r="D224" s="36">
        <v>1443.75</v>
      </c>
      <c r="E224" s="36">
        <v>1403.4</v>
      </c>
      <c r="F224" s="36">
        <v>1360.65</v>
      </c>
      <c r="G224" s="36">
        <v>1320.3000000000002</v>
      </c>
      <c r="H224" s="36">
        <v>1486.5</v>
      </c>
      <c r="I224" s="36">
        <v>1526.85</v>
      </c>
      <c r="J224" s="36">
        <v>1569.6</v>
      </c>
      <c r="K224" s="31">
        <v>1484.1</v>
      </c>
      <c r="L224" s="31">
        <v>1401</v>
      </c>
      <c r="M224" s="31">
        <v>23.270510000000002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559.85</v>
      </c>
      <c r="D225" s="36">
        <v>559.04999999999995</v>
      </c>
      <c r="E225" s="36">
        <v>545.59999999999991</v>
      </c>
      <c r="F225" s="36">
        <v>531.34999999999991</v>
      </c>
      <c r="G225" s="36">
        <v>517.89999999999986</v>
      </c>
      <c r="H225" s="36">
        <v>573.29999999999995</v>
      </c>
      <c r="I225" s="36">
        <v>586.75</v>
      </c>
      <c r="J225" s="36">
        <v>601</v>
      </c>
      <c r="K225" s="31">
        <v>572.5</v>
      </c>
      <c r="L225" s="31">
        <v>544.79999999999995</v>
      </c>
      <c r="M225" s="31">
        <v>43.859169999999999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675</v>
      </c>
      <c r="D226" s="36">
        <v>682.5333333333333</v>
      </c>
      <c r="E226" s="36">
        <v>663.01666666666665</v>
      </c>
      <c r="F226" s="36">
        <v>651.0333333333333</v>
      </c>
      <c r="G226" s="36">
        <v>631.51666666666665</v>
      </c>
      <c r="H226" s="36">
        <v>694.51666666666665</v>
      </c>
      <c r="I226" s="36">
        <v>714.0333333333333</v>
      </c>
      <c r="J226" s="36">
        <v>726.01666666666665</v>
      </c>
      <c r="K226" s="31">
        <v>702.05</v>
      </c>
      <c r="L226" s="31">
        <v>670.55</v>
      </c>
      <c r="M226" s="31">
        <v>3.57254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62.65</v>
      </c>
      <c r="D227" s="36">
        <v>63.050000000000004</v>
      </c>
      <c r="E227" s="36">
        <v>62.100000000000009</v>
      </c>
      <c r="F227" s="36">
        <v>61.550000000000004</v>
      </c>
      <c r="G227" s="36">
        <v>60.600000000000009</v>
      </c>
      <c r="H227" s="36">
        <v>63.600000000000009</v>
      </c>
      <c r="I227" s="36">
        <v>64.550000000000011</v>
      </c>
      <c r="J227" s="36">
        <v>65.100000000000009</v>
      </c>
      <c r="K227" s="31">
        <v>64</v>
      </c>
      <c r="L227" s="31">
        <v>62.5</v>
      </c>
      <c r="M227" s="31">
        <v>148.56246999999999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85.1</v>
      </c>
      <c r="D228" s="36">
        <v>85.600000000000009</v>
      </c>
      <c r="E228" s="36">
        <v>84.200000000000017</v>
      </c>
      <c r="F228" s="36">
        <v>83.300000000000011</v>
      </c>
      <c r="G228" s="36">
        <v>81.90000000000002</v>
      </c>
      <c r="H228" s="36">
        <v>86.500000000000014</v>
      </c>
      <c r="I228" s="36">
        <v>87.90000000000002</v>
      </c>
      <c r="J228" s="36">
        <v>88.800000000000011</v>
      </c>
      <c r="K228" s="31">
        <v>87</v>
      </c>
      <c r="L228" s="31">
        <v>84.7</v>
      </c>
      <c r="M228" s="31">
        <v>514.06620999999996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</v>
      </c>
      <c r="D229" s="36">
        <v>118.46666666666665</v>
      </c>
      <c r="E229" s="36">
        <v>116.38333333333331</v>
      </c>
      <c r="F229" s="36">
        <v>114.76666666666665</v>
      </c>
      <c r="G229" s="36">
        <v>112.68333333333331</v>
      </c>
      <c r="H229" s="36">
        <v>120.08333333333331</v>
      </c>
      <c r="I229" s="36">
        <v>122.16666666666666</v>
      </c>
      <c r="J229" s="36">
        <v>123.78333333333332</v>
      </c>
      <c r="K229" s="31">
        <v>120.55</v>
      </c>
      <c r="L229" s="31">
        <v>116.85</v>
      </c>
      <c r="M229" s="31">
        <v>79.805859999999996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1007.55</v>
      </c>
      <c r="D230" s="36">
        <v>1002.8666666666668</v>
      </c>
      <c r="E230" s="36">
        <v>991.88333333333355</v>
      </c>
      <c r="F230" s="36">
        <v>976.21666666666681</v>
      </c>
      <c r="G230" s="36">
        <v>965.23333333333358</v>
      </c>
      <c r="H230" s="36">
        <v>1018.5333333333335</v>
      </c>
      <c r="I230" s="36">
        <v>1029.5166666666667</v>
      </c>
      <c r="J230" s="36">
        <v>1045.1833333333334</v>
      </c>
      <c r="K230" s="31">
        <v>1013.85</v>
      </c>
      <c r="L230" s="31">
        <v>987.2</v>
      </c>
      <c r="M230" s="31">
        <v>0.8599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620.79999999999995</v>
      </c>
      <c r="D231" s="36">
        <v>624.63333333333333</v>
      </c>
      <c r="E231" s="36">
        <v>612.26666666666665</v>
      </c>
      <c r="F231" s="36">
        <v>603.73333333333335</v>
      </c>
      <c r="G231" s="36">
        <v>591.36666666666667</v>
      </c>
      <c r="H231" s="36">
        <v>633.16666666666663</v>
      </c>
      <c r="I231" s="36">
        <v>645.53333333333319</v>
      </c>
      <c r="J231" s="36">
        <v>654.06666666666661</v>
      </c>
      <c r="K231" s="31">
        <v>637</v>
      </c>
      <c r="L231" s="31">
        <v>616.1</v>
      </c>
      <c r="M231" s="31">
        <v>3.39791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217.95</v>
      </c>
      <c r="D232" s="36">
        <v>218.45000000000002</v>
      </c>
      <c r="E232" s="36">
        <v>215.00000000000003</v>
      </c>
      <c r="F232" s="36">
        <v>212.05</v>
      </c>
      <c r="G232" s="36">
        <v>208.60000000000002</v>
      </c>
      <c r="H232" s="36">
        <v>221.40000000000003</v>
      </c>
      <c r="I232" s="36">
        <v>224.85000000000002</v>
      </c>
      <c r="J232" s="36">
        <v>227.80000000000004</v>
      </c>
      <c r="K232" s="31">
        <v>221.9</v>
      </c>
      <c r="L232" s="31">
        <v>215.5</v>
      </c>
      <c r="M232" s="31">
        <v>31.277450000000002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192.05</v>
      </c>
      <c r="D233" s="36">
        <v>191.96666666666667</v>
      </c>
      <c r="E233" s="36">
        <v>187.08333333333334</v>
      </c>
      <c r="F233" s="36">
        <v>182.11666666666667</v>
      </c>
      <c r="G233" s="36">
        <v>177.23333333333335</v>
      </c>
      <c r="H233" s="36">
        <v>196.93333333333334</v>
      </c>
      <c r="I233" s="36">
        <v>201.81666666666666</v>
      </c>
      <c r="J233" s="36">
        <v>206.78333333333333</v>
      </c>
      <c r="K233" s="31">
        <v>196.85</v>
      </c>
      <c r="L233" s="31">
        <v>187</v>
      </c>
      <c r="M233" s="31">
        <v>394.08368999999999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83.05</v>
      </c>
      <c r="D234" s="36">
        <v>83.266666666666666</v>
      </c>
      <c r="E234" s="36">
        <v>81.783333333333331</v>
      </c>
      <c r="F234" s="36">
        <v>80.516666666666666</v>
      </c>
      <c r="G234" s="36">
        <v>79.033333333333331</v>
      </c>
      <c r="H234" s="36">
        <v>84.533333333333331</v>
      </c>
      <c r="I234" s="36">
        <v>86.016666666666652</v>
      </c>
      <c r="J234" s="36">
        <v>87.283333333333331</v>
      </c>
      <c r="K234" s="31">
        <v>84.75</v>
      </c>
      <c r="L234" s="31">
        <v>82</v>
      </c>
      <c r="M234" s="31">
        <v>148.35204999999999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2607.0500000000002</v>
      </c>
      <c r="D235" s="36">
        <v>2602.85</v>
      </c>
      <c r="E235" s="36">
        <v>2581.25</v>
      </c>
      <c r="F235" s="36">
        <v>2555.4500000000003</v>
      </c>
      <c r="G235" s="36">
        <v>2533.8500000000004</v>
      </c>
      <c r="H235" s="36">
        <v>2628.6499999999996</v>
      </c>
      <c r="I235" s="36">
        <v>2650.2499999999991</v>
      </c>
      <c r="J235" s="36">
        <v>2676.0499999999993</v>
      </c>
      <c r="K235" s="31">
        <v>2624.45</v>
      </c>
      <c r="L235" s="31">
        <v>2577.0500000000002</v>
      </c>
      <c r="M235" s="31">
        <v>3.1190099999999998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431.6</v>
      </c>
      <c r="D236" s="36">
        <v>434.91666666666669</v>
      </c>
      <c r="E236" s="36">
        <v>424.83333333333337</v>
      </c>
      <c r="F236" s="36">
        <v>418.06666666666666</v>
      </c>
      <c r="G236" s="36">
        <v>407.98333333333335</v>
      </c>
      <c r="H236" s="36">
        <v>441.68333333333339</v>
      </c>
      <c r="I236" s="36">
        <v>451.76666666666677</v>
      </c>
      <c r="J236" s="36">
        <v>458.53333333333342</v>
      </c>
      <c r="K236" s="31">
        <v>445</v>
      </c>
      <c r="L236" s="31">
        <v>428.15</v>
      </c>
      <c r="M236" s="31">
        <v>11.60675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138.05000000000001</v>
      </c>
      <c r="D237" s="36">
        <v>137.61666666666667</v>
      </c>
      <c r="E237" s="36">
        <v>136.28333333333336</v>
      </c>
      <c r="F237" s="36">
        <v>134.51666666666668</v>
      </c>
      <c r="G237" s="36">
        <v>133.18333333333337</v>
      </c>
      <c r="H237" s="36">
        <v>139.38333333333335</v>
      </c>
      <c r="I237" s="36">
        <v>140.71666666666667</v>
      </c>
      <c r="J237" s="36">
        <v>142.48333333333335</v>
      </c>
      <c r="K237" s="31">
        <v>138.94999999999999</v>
      </c>
      <c r="L237" s="31">
        <v>135.85</v>
      </c>
      <c r="M237" s="31">
        <v>85.914730000000006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411.2</v>
      </c>
      <c r="D238" s="36">
        <v>412.13333333333338</v>
      </c>
      <c r="E238" s="36">
        <v>408.81666666666678</v>
      </c>
      <c r="F238" s="36">
        <v>406.43333333333339</v>
      </c>
      <c r="G238" s="36">
        <v>403.11666666666679</v>
      </c>
      <c r="H238" s="36">
        <v>414.51666666666677</v>
      </c>
      <c r="I238" s="36">
        <v>417.83333333333337</v>
      </c>
      <c r="J238" s="36">
        <v>420.21666666666675</v>
      </c>
      <c r="K238" s="31">
        <v>415.45</v>
      </c>
      <c r="L238" s="31">
        <v>409.75</v>
      </c>
      <c r="M238" s="31">
        <v>17.25808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102.7</v>
      </c>
      <c r="D239" s="36">
        <v>103.5</v>
      </c>
      <c r="E239" s="36">
        <v>100.7</v>
      </c>
      <c r="F239" s="36">
        <v>98.7</v>
      </c>
      <c r="G239" s="36">
        <v>95.9</v>
      </c>
      <c r="H239" s="36">
        <v>105.5</v>
      </c>
      <c r="I239" s="36">
        <v>108.30000000000001</v>
      </c>
      <c r="J239" s="36">
        <v>110.3</v>
      </c>
      <c r="K239" s="31">
        <v>106.3</v>
      </c>
      <c r="L239" s="31">
        <v>101.5</v>
      </c>
      <c r="M239" s="31">
        <v>507.96418999999997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40.299999999999997</v>
      </c>
      <c r="D240" s="36">
        <v>40.5</v>
      </c>
      <c r="E240" s="36">
        <v>39.950000000000003</v>
      </c>
      <c r="F240" s="36">
        <v>39.6</v>
      </c>
      <c r="G240" s="36">
        <v>39.050000000000004</v>
      </c>
      <c r="H240" s="36">
        <v>40.85</v>
      </c>
      <c r="I240" s="36">
        <v>41.4</v>
      </c>
      <c r="J240" s="36">
        <v>41.75</v>
      </c>
      <c r="K240" s="31">
        <v>41.05</v>
      </c>
      <c r="L240" s="31">
        <v>40.15</v>
      </c>
      <c r="M240" s="31">
        <v>134.80885000000001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707.35</v>
      </c>
      <c r="D241" s="36">
        <v>698.68333333333339</v>
      </c>
      <c r="E241" s="36">
        <v>685.86666666666679</v>
      </c>
      <c r="F241" s="36">
        <v>664.38333333333344</v>
      </c>
      <c r="G241" s="36">
        <v>651.56666666666683</v>
      </c>
      <c r="H241" s="36">
        <v>720.16666666666674</v>
      </c>
      <c r="I241" s="36">
        <v>732.98333333333335</v>
      </c>
      <c r="J241" s="36">
        <v>754.4666666666667</v>
      </c>
      <c r="K241" s="31">
        <v>711.5</v>
      </c>
      <c r="L241" s="31">
        <v>677.2</v>
      </c>
      <c r="M241" s="31">
        <v>48.946570000000001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76.900000000000006</v>
      </c>
      <c r="D242" s="36">
        <v>75.733333333333334</v>
      </c>
      <c r="E242" s="36">
        <v>73.866666666666674</v>
      </c>
      <c r="F242" s="36">
        <v>70.833333333333343</v>
      </c>
      <c r="G242" s="36">
        <v>68.966666666666683</v>
      </c>
      <c r="H242" s="36">
        <v>78.766666666666666</v>
      </c>
      <c r="I242" s="36">
        <v>80.633333333333312</v>
      </c>
      <c r="J242" s="36">
        <v>83.666666666666657</v>
      </c>
      <c r="K242" s="31">
        <v>77.599999999999994</v>
      </c>
      <c r="L242" s="31">
        <v>72.7</v>
      </c>
      <c r="M242" s="31">
        <v>1168.1842999999999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1539.65</v>
      </c>
      <c r="D243" s="36">
        <v>1532.3166666666666</v>
      </c>
      <c r="E243" s="36">
        <v>1488.3333333333333</v>
      </c>
      <c r="F243" s="36">
        <v>1437.0166666666667</v>
      </c>
      <c r="G243" s="36">
        <v>1393.0333333333333</v>
      </c>
      <c r="H243" s="36">
        <v>1583.6333333333332</v>
      </c>
      <c r="I243" s="36">
        <v>1627.6166666666668</v>
      </c>
      <c r="J243" s="36">
        <v>1678.9333333333332</v>
      </c>
      <c r="K243" s="31">
        <v>1576.3</v>
      </c>
      <c r="L243" s="31">
        <v>1481</v>
      </c>
      <c r="M243" s="31">
        <v>5.3863700000000003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388.65</v>
      </c>
      <c r="D244" s="36">
        <v>389.43333333333334</v>
      </c>
      <c r="E244" s="36">
        <v>386.9666666666667</v>
      </c>
      <c r="F244" s="36">
        <v>385.28333333333336</v>
      </c>
      <c r="G244" s="36">
        <v>382.81666666666672</v>
      </c>
      <c r="H244" s="36">
        <v>391.11666666666667</v>
      </c>
      <c r="I244" s="36">
        <v>393.58333333333326</v>
      </c>
      <c r="J244" s="36">
        <v>395.26666666666665</v>
      </c>
      <c r="K244" s="31">
        <v>391.9</v>
      </c>
      <c r="L244" s="31">
        <v>387.75</v>
      </c>
      <c r="M244" s="31">
        <v>34.063389999999998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186.6</v>
      </c>
      <c r="D245" s="36">
        <v>187.23333333333335</v>
      </c>
      <c r="E245" s="36">
        <v>185.1166666666667</v>
      </c>
      <c r="F245" s="36">
        <v>183.63333333333335</v>
      </c>
      <c r="G245" s="36">
        <v>181.51666666666671</v>
      </c>
      <c r="H245" s="36">
        <v>188.7166666666667</v>
      </c>
      <c r="I245" s="36">
        <v>190.83333333333337</v>
      </c>
      <c r="J245" s="36">
        <v>192.31666666666669</v>
      </c>
      <c r="K245" s="31">
        <v>189.35</v>
      </c>
      <c r="L245" s="31">
        <v>185.75</v>
      </c>
      <c r="M245" s="31">
        <v>40.542580000000001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1498.45</v>
      </c>
      <c r="D246" s="36">
        <v>1497.6666666666667</v>
      </c>
      <c r="E246" s="36">
        <v>1486.3333333333335</v>
      </c>
      <c r="F246" s="36">
        <v>1474.2166666666667</v>
      </c>
      <c r="G246" s="36">
        <v>1462.8833333333334</v>
      </c>
      <c r="H246" s="36">
        <v>1509.7833333333335</v>
      </c>
      <c r="I246" s="36">
        <v>1521.116666666667</v>
      </c>
      <c r="J246" s="36">
        <v>1533.2333333333336</v>
      </c>
      <c r="K246" s="31">
        <v>1509</v>
      </c>
      <c r="L246" s="31">
        <v>1485.55</v>
      </c>
      <c r="M246" s="31">
        <v>41.82376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21.95</v>
      </c>
      <c r="D247" s="36">
        <v>22.05</v>
      </c>
      <c r="E247" s="36">
        <v>21.55</v>
      </c>
      <c r="F247" s="36">
        <v>21.15</v>
      </c>
      <c r="G247" s="36">
        <v>20.65</v>
      </c>
      <c r="H247" s="36">
        <v>22.450000000000003</v>
      </c>
      <c r="I247" s="36">
        <v>22.950000000000003</v>
      </c>
      <c r="J247" s="36">
        <v>23.350000000000005</v>
      </c>
      <c r="K247" s="31">
        <v>22.55</v>
      </c>
      <c r="L247" s="31">
        <v>21.65</v>
      </c>
      <c r="M247" s="31">
        <v>517.39868999999999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4805.3</v>
      </c>
      <c r="D248" s="36">
        <v>4786.416666666667</v>
      </c>
      <c r="E248" s="36">
        <v>4737.0333333333338</v>
      </c>
      <c r="F248" s="36">
        <v>4668.7666666666664</v>
      </c>
      <c r="G248" s="36">
        <v>4619.3833333333332</v>
      </c>
      <c r="H248" s="36">
        <v>4854.6833333333343</v>
      </c>
      <c r="I248" s="36">
        <v>4904.0666666666675</v>
      </c>
      <c r="J248" s="36">
        <v>4972.3333333333348</v>
      </c>
      <c r="K248" s="31">
        <v>4835.8</v>
      </c>
      <c r="L248" s="31">
        <v>4718.1499999999996</v>
      </c>
      <c r="M248" s="31">
        <v>2.4656699999999998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1437.55</v>
      </c>
      <c r="D249" s="36">
        <v>1441.2</v>
      </c>
      <c r="E249" s="36">
        <v>1431.4</v>
      </c>
      <c r="F249" s="36">
        <v>1425.25</v>
      </c>
      <c r="G249" s="36">
        <v>1415.45</v>
      </c>
      <c r="H249" s="36">
        <v>1447.3500000000001</v>
      </c>
      <c r="I249" s="36">
        <v>1457.1499999999999</v>
      </c>
      <c r="J249" s="36">
        <v>1463.3000000000002</v>
      </c>
      <c r="K249" s="31">
        <v>1451</v>
      </c>
      <c r="L249" s="31">
        <v>1435.05</v>
      </c>
      <c r="M249" s="31">
        <v>49.012509999999999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2948.95</v>
      </c>
      <c r="D250" s="36">
        <v>2970.0166666666664</v>
      </c>
      <c r="E250" s="36">
        <v>2907.9333333333329</v>
      </c>
      <c r="F250" s="36">
        <v>2866.9166666666665</v>
      </c>
      <c r="G250" s="36">
        <v>2804.833333333333</v>
      </c>
      <c r="H250" s="36">
        <v>3011.0333333333328</v>
      </c>
      <c r="I250" s="36">
        <v>3073.1166666666668</v>
      </c>
      <c r="J250" s="36">
        <v>3114.1333333333328</v>
      </c>
      <c r="K250" s="31">
        <v>3032.1</v>
      </c>
      <c r="L250" s="31">
        <v>2929</v>
      </c>
      <c r="M250" s="31">
        <v>0.37437999999999999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689.65</v>
      </c>
      <c r="D251" s="36">
        <v>692.05000000000007</v>
      </c>
      <c r="E251" s="36">
        <v>683.10000000000014</v>
      </c>
      <c r="F251" s="36">
        <v>676.55000000000007</v>
      </c>
      <c r="G251" s="36">
        <v>667.60000000000014</v>
      </c>
      <c r="H251" s="36">
        <v>698.60000000000014</v>
      </c>
      <c r="I251" s="36">
        <v>707.55000000000018</v>
      </c>
      <c r="J251" s="36">
        <v>714.10000000000014</v>
      </c>
      <c r="K251" s="31">
        <v>701</v>
      </c>
      <c r="L251" s="31">
        <v>685.5</v>
      </c>
      <c r="M251" s="31">
        <v>2.0914700000000002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2606.5500000000002</v>
      </c>
      <c r="D252" s="36">
        <v>2612.6666666666665</v>
      </c>
      <c r="E252" s="36">
        <v>2565.333333333333</v>
      </c>
      <c r="F252" s="36">
        <v>2524.1166666666663</v>
      </c>
      <c r="G252" s="36">
        <v>2476.7833333333328</v>
      </c>
      <c r="H252" s="36">
        <v>2653.8833333333332</v>
      </c>
      <c r="I252" s="36">
        <v>2701.2166666666662</v>
      </c>
      <c r="J252" s="36">
        <v>2742.4333333333334</v>
      </c>
      <c r="K252" s="31">
        <v>2660</v>
      </c>
      <c r="L252" s="31">
        <v>2571.4499999999998</v>
      </c>
      <c r="M252" s="31">
        <v>12.63161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1081.05</v>
      </c>
      <c r="D253" s="36">
        <v>1080.3500000000001</v>
      </c>
      <c r="E253" s="36">
        <v>1068.7000000000003</v>
      </c>
      <c r="F253" s="36">
        <v>1056.3500000000001</v>
      </c>
      <c r="G253" s="36">
        <v>1044.7000000000003</v>
      </c>
      <c r="H253" s="36">
        <v>1092.7000000000003</v>
      </c>
      <c r="I253" s="36">
        <v>1104.3500000000004</v>
      </c>
      <c r="J253" s="36">
        <v>1116.7000000000003</v>
      </c>
      <c r="K253" s="31">
        <v>1092</v>
      </c>
      <c r="L253" s="31">
        <v>1068</v>
      </c>
      <c r="M253" s="31">
        <v>2.4302299999999999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38.1</v>
      </c>
      <c r="D254" s="36">
        <v>37.283333333333331</v>
      </c>
      <c r="E254" s="36">
        <v>35.966666666666661</v>
      </c>
      <c r="F254" s="36">
        <v>33.833333333333329</v>
      </c>
      <c r="G254" s="36">
        <v>32.516666666666659</v>
      </c>
      <c r="H254" s="36">
        <v>39.416666666666664</v>
      </c>
      <c r="I254" s="36">
        <v>40.733333333333327</v>
      </c>
      <c r="J254" s="36">
        <v>42.866666666666667</v>
      </c>
      <c r="K254" s="31">
        <v>38.6</v>
      </c>
      <c r="L254" s="31">
        <v>35.15</v>
      </c>
      <c r="M254" s="31">
        <v>1194.01189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439.25</v>
      </c>
      <c r="D255" s="36">
        <v>439.68333333333334</v>
      </c>
      <c r="E255" s="36">
        <v>437.86666666666667</v>
      </c>
      <c r="F255" s="36">
        <v>436.48333333333335</v>
      </c>
      <c r="G255" s="36">
        <v>434.66666666666669</v>
      </c>
      <c r="H255" s="36">
        <v>441.06666666666666</v>
      </c>
      <c r="I255" s="36">
        <v>442.88333333333338</v>
      </c>
      <c r="J255" s="36">
        <v>444.26666666666665</v>
      </c>
      <c r="K255" s="31">
        <v>441.5</v>
      </c>
      <c r="L255" s="31">
        <v>438.3</v>
      </c>
      <c r="M255" s="31">
        <v>66.552779999999998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260.35000000000002</v>
      </c>
      <c r="D256" s="36">
        <v>262.56666666666666</v>
      </c>
      <c r="E256" s="36">
        <v>257.2833333333333</v>
      </c>
      <c r="F256" s="36">
        <v>254.21666666666664</v>
      </c>
      <c r="G256" s="36">
        <v>248.93333333333328</v>
      </c>
      <c r="H256" s="36">
        <v>265.63333333333333</v>
      </c>
      <c r="I256" s="36">
        <v>270.91666666666674</v>
      </c>
      <c r="J256" s="36">
        <v>273.98333333333335</v>
      </c>
      <c r="K256" s="31">
        <v>267.85000000000002</v>
      </c>
      <c r="L256" s="31">
        <v>259.5</v>
      </c>
      <c r="M256" s="31">
        <v>7.0334500000000002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1516.35</v>
      </c>
      <c r="D257" s="36">
        <v>1508.3333333333333</v>
      </c>
      <c r="E257" s="36">
        <v>1493.6666666666665</v>
      </c>
      <c r="F257" s="36">
        <v>1470.9833333333333</v>
      </c>
      <c r="G257" s="36">
        <v>1456.3166666666666</v>
      </c>
      <c r="H257" s="36">
        <v>1531.0166666666664</v>
      </c>
      <c r="I257" s="36">
        <v>1545.6833333333329</v>
      </c>
      <c r="J257" s="36">
        <v>1568.3666666666663</v>
      </c>
      <c r="K257" s="31">
        <v>1523</v>
      </c>
      <c r="L257" s="31">
        <v>1485.65</v>
      </c>
      <c r="M257" s="31">
        <v>0.68816999999999995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3509.15</v>
      </c>
      <c r="D258" s="36">
        <v>3493.2000000000003</v>
      </c>
      <c r="E258" s="36">
        <v>3471.0000000000005</v>
      </c>
      <c r="F258" s="36">
        <v>3432.8500000000004</v>
      </c>
      <c r="G258" s="36">
        <v>3410.6500000000005</v>
      </c>
      <c r="H258" s="36">
        <v>3531.3500000000004</v>
      </c>
      <c r="I258" s="36">
        <v>3553.55</v>
      </c>
      <c r="J258" s="36">
        <v>3591.7000000000003</v>
      </c>
      <c r="K258" s="31">
        <v>3515.4</v>
      </c>
      <c r="L258" s="31">
        <v>3455.05</v>
      </c>
      <c r="M258" s="31">
        <v>0.93666000000000005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110.1</v>
      </c>
      <c r="D259" s="36">
        <v>110.23333333333333</v>
      </c>
      <c r="E259" s="36">
        <v>108.91666666666667</v>
      </c>
      <c r="F259" s="36">
        <v>107.73333333333333</v>
      </c>
      <c r="G259" s="36">
        <v>106.41666666666667</v>
      </c>
      <c r="H259" s="36">
        <v>111.41666666666667</v>
      </c>
      <c r="I259" s="36">
        <v>112.73333333333333</v>
      </c>
      <c r="J259" s="36">
        <v>113.91666666666667</v>
      </c>
      <c r="K259" s="31">
        <v>111.55</v>
      </c>
      <c r="L259" s="31">
        <v>109.05</v>
      </c>
      <c r="M259" s="31">
        <v>11.35896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1201.05</v>
      </c>
      <c r="D260" s="36">
        <v>1204.3500000000001</v>
      </c>
      <c r="E260" s="36">
        <v>1189.7000000000003</v>
      </c>
      <c r="F260" s="36">
        <v>1178.3500000000001</v>
      </c>
      <c r="G260" s="36">
        <v>1163.7000000000003</v>
      </c>
      <c r="H260" s="36">
        <v>1215.7000000000003</v>
      </c>
      <c r="I260" s="36">
        <v>1230.3500000000004</v>
      </c>
      <c r="J260" s="36">
        <v>1241.7000000000003</v>
      </c>
      <c r="K260" s="31">
        <v>1219</v>
      </c>
      <c r="L260" s="31">
        <v>1193</v>
      </c>
      <c r="M260" s="31">
        <v>0.15461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506.85</v>
      </c>
      <c r="D261" s="36">
        <v>497.63333333333338</v>
      </c>
      <c r="E261" s="36">
        <v>486.26666666666677</v>
      </c>
      <c r="F261" s="36">
        <v>465.68333333333339</v>
      </c>
      <c r="G261" s="36">
        <v>454.31666666666678</v>
      </c>
      <c r="H261" s="36">
        <v>518.2166666666667</v>
      </c>
      <c r="I261" s="36">
        <v>529.58333333333348</v>
      </c>
      <c r="J261" s="36">
        <v>550.16666666666674</v>
      </c>
      <c r="K261" s="31">
        <v>509</v>
      </c>
      <c r="L261" s="31">
        <v>477.05</v>
      </c>
      <c r="M261" s="31">
        <v>24.093440000000001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647.1</v>
      </c>
      <c r="D262" s="36">
        <v>649.36666666666667</v>
      </c>
      <c r="E262" s="36">
        <v>643.73333333333335</v>
      </c>
      <c r="F262" s="36">
        <v>640.36666666666667</v>
      </c>
      <c r="G262" s="36">
        <v>634.73333333333335</v>
      </c>
      <c r="H262" s="36">
        <v>652.73333333333335</v>
      </c>
      <c r="I262" s="36">
        <v>658.36666666666679</v>
      </c>
      <c r="J262" s="36">
        <v>661.73333333333335</v>
      </c>
      <c r="K262" s="31">
        <v>655</v>
      </c>
      <c r="L262" s="31">
        <v>646</v>
      </c>
      <c r="M262" s="31">
        <v>15.752470000000001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330.4</v>
      </c>
      <c r="D263" s="36">
        <v>331.78333333333336</v>
      </c>
      <c r="E263" s="36">
        <v>326.7166666666667</v>
      </c>
      <c r="F263" s="36">
        <v>323.03333333333336</v>
      </c>
      <c r="G263" s="36">
        <v>317.9666666666667</v>
      </c>
      <c r="H263" s="36">
        <v>335.4666666666667</v>
      </c>
      <c r="I263" s="36">
        <v>340.53333333333342</v>
      </c>
      <c r="J263" s="36">
        <v>344.2166666666667</v>
      </c>
      <c r="K263" s="31">
        <v>336.85</v>
      </c>
      <c r="L263" s="31">
        <v>328.1</v>
      </c>
      <c r="M263" s="31">
        <v>0.44201000000000001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812.6</v>
      </c>
      <c r="D264" s="36">
        <v>806.54999999999984</v>
      </c>
      <c r="E264" s="36">
        <v>798.09999999999968</v>
      </c>
      <c r="F264" s="36">
        <v>783.5999999999998</v>
      </c>
      <c r="G264" s="36">
        <v>775.14999999999964</v>
      </c>
      <c r="H264" s="36">
        <v>821.04999999999973</v>
      </c>
      <c r="I264" s="36">
        <v>829.49999999999977</v>
      </c>
      <c r="J264" s="36">
        <v>843.99999999999977</v>
      </c>
      <c r="K264" s="31">
        <v>815</v>
      </c>
      <c r="L264" s="31">
        <v>792.05</v>
      </c>
      <c r="M264" s="31">
        <v>2.1346599999999998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371.7</v>
      </c>
      <c r="D265" s="36">
        <v>373.08333333333331</v>
      </c>
      <c r="E265" s="36">
        <v>369.16666666666663</v>
      </c>
      <c r="F265" s="36">
        <v>366.63333333333333</v>
      </c>
      <c r="G265" s="36">
        <v>362.71666666666664</v>
      </c>
      <c r="H265" s="36">
        <v>375.61666666666662</v>
      </c>
      <c r="I265" s="36">
        <v>379.53333333333325</v>
      </c>
      <c r="J265" s="36">
        <v>382.06666666666661</v>
      </c>
      <c r="K265" s="31">
        <v>377</v>
      </c>
      <c r="L265" s="31">
        <v>370.55</v>
      </c>
      <c r="M265" s="31">
        <v>3.4497200000000001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84.05</v>
      </c>
      <c r="D266" s="36">
        <v>84.533333333333346</v>
      </c>
      <c r="E266" s="36">
        <v>83.316666666666691</v>
      </c>
      <c r="F266" s="36">
        <v>82.583333333333343</v>
      </c>
      <c r="G266" s="36">
        <v>81.366666666666688</v>
      </c>
      <c r="H266" s="36">
        <v>85.266666666666694</v>
      </c>
      <c r="I266" s="36">
        <v>86.483333333333363</v>
      </c>
      <c r="J266" s="36">
        <v>87.216666666666697</v>
      </c>
      <c r="K266" s="31">
        <v>85.75</v>
      </c>
      <c r="L266" s="31">
        <v>83.8</v>
      </c>
      <c r="M266" s="31">
        <v>28.40315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399.75</v>
      </c>
      <c r="D267" s="36">
        <v>400.05</v>
      </c>
      <c r="E267" s="36">
        <v>396.40000000000003</v>
      </c>
      <c r="F267" s="36">
        <v>393.05</v>
      </c>
      <c r="G267" s="36">
        <v>389.40000000000003</v>
      </c>
      <c r="H267" s="36">
        <v>403.40000000000003</v>
      </c>
      <c r="I267" s="36">
        <v>407.05</v>
      </c>
      <c r="J267" s="36">
        <v>410.40000000000003</v>
      </c>
      <c r="K267" s="31">
        <v>403.7</v>
      </c>
      <c r="L267" s="31">
        <v>396.7</v>
      </c>
      <c r="M267" s="31">
        <v>23.42464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768.8</v>
      </c>
      <c r="D268" s="36">
        <v>769.9</v>
      </c>
      <c r="E268" s="36">
        <v>764.9</v>
      </c>
      <c r="F268" s="36">
        <v>761</v>
      </c>
      <c r="G268" s="36">
        <v>756</v>
      </c>
      <c r="H268" s="36">
        <v>773.8</v>
      </c>
      <c r="I268" s="36">
        <v>778.8</v>
      </c>
      <c r="J268" s="36">
        <v>782.69999999999993</v>
      </c>
      <c r="K268" s="31">
        <v>774.9</v>
      </c>
      <c r="L268" s="31">
        <v>766</v>
      </c>
      <c r="M268" s="31">
        <v>15.67731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528.04999999999995</v>
      </c>
      <c r="D269" s="36">
        <v>528.30000000000007</v>
      </c>
      <c r="E269" s="36">
        <v>524.75000000000011</v>
      </c>
      <c r="F269" s="36">
        <v>521.45000000000005</v>
      </c>
      <c r="G269" s="36">
        <v>517.90000000000009</v>
      </c>
      <c r="H269" s="36">
        <v>531.60000000000014</v>
      </c>
      <c r="I269" s="36">
        <v>535.15000000000009</v>
      </c>
      <c r="J269" s="36">
        <v>538.45000000000016</v>
      </c>
      <c r="K269" s="31">
        <v>531.85</v>
      </c>
      <c r="L269" s="31">
        <v>525</v>
      </c>
      <c r="M269" s="31">
        <v>8.7528600000000001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430.55</v>
      </c>
      <c r="D270" s="36">
        <v>429.85000000000008</v>
      </c>
      <c r="E270" s="36">
        <v>425.10000000000014</v>
      </c>
      <c r="F270" s="36">
        <v>419.65000000000003</v>
      </c>
      <c r="G270" s="36">
        <v>414.90000000000009</v>
      </c>
      <c r="H270" s="36">
        <v>435.30000000000018</v>
      </c>
      <c r="I270" s="36">
        <v>440.05000000000007</v>
      </c>
      <c r="J270" s="36">
        <v>445.50000000000023</v>
      </c>
      <c r="K270" s="31">
        <v>434.6</v>
      </c>
      <c r="L270" s="31">
        <v>424.4</v>
      </c>
      <c r="M270" s="31">
        <v>2.73047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431.8</v>
      </c>
      <c r="D271" s="36">
        <v>427.01666666666665</v>
      </c>
      <c r="E271" s="36">
        <v>418.98333333333329</v>
      </c>
      <c r="F271" s="36">
        <v>406.16666666666663</v>
      </c>
      <c r="G271" s="36">
        <v>398.13333333333327</v>
      </c>
      <c r="H271" s="36">
        <v>439.83333333333331</v>
      </c>
      <c r="I271" s="36">
        <v>447.86666666666662</v>
      </c>
      <c r="J271" s="36">
        <v>460.68333333333334</v>
      </c>
      <c r="K271" s="31">
        <v>435.05</v>
      </c>
      <c r="L271" s="31">
        <v>414.2</v>
      </c>
      <c r="M271" s="31">
        <v>2.9246599999999998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699.05</v>
      </c>
      <c r="D272" s="36">
        <v>700.19999999999993</v>
      </c>
      <c r="E272" s="36">
        <v>694.84999999999991</v>
      </c>
      <c r="F272" s="36">
        <v>690.65</v>
      </c>
      <c r="G272" s="36">
        <v>685.3</v>
      </c>
      <c r="H272" s="36">
        <v>704.39999999999986</v>
      </c>
      <c r="I272" s="36">
        <v>709.75</v>
      </c>
      <c r="J272" s="36">
        <v>713.94999999999982</v>
      </c>
      <c r="K272" s="31">
        <v>705.55</v>
      </c>
      <c r="L272" s="31">
        <v>696</v>
      </c>
      <c r="M272" s="31">
        <v>0.92039000000000004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452.35</v>
      </c>
      <c r="D273" s="36">
        <v>447.51666666666665</v>
      </c>
      <c r="E273" s="36">
        <v>437.08333333333331</v>
      </c>
      <c r="F273" s="36">
        <v>421.81666666666666</v>
      </c>
      <c r="G273" s="36">
        <v>411.38333333333333</v>
      </c>
      <c r="H273" s="36">
        <v>462.7833333333333</v>
      </c>
      <c r="I273" s="36">
        <v>473.2166666666667</v>
      </c>
      <c r="J273" s="36">
        <v>488.48333333333329</v>
      </c>
      <c r="K273" s="31">
        <v>457.95</v>
      </c>
      <c r="L273" s="31">
        <v>432.25</v>
      </c>
      <c r="M273" s="31">
        <v>14.419779999999999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823.35</v>
      </c>
      <c r="D274" s="36">
        <v>812.11666666666667</v>
      </c>
      <c r="E274" s="36">
        <v>795.23333333333335</v>
      </c>
      <c r="F274" s="36">
        <v>767.11666666666667</v>
      </c>
      <c r="G274" s="36">
        <v>750.23333333333335</v>
      </c>
      <c r="H274" s="36">
        <v>840.23333333333335</v>
      </c>
      <c r="I274" s="36">
        <v>857.11666666666679</v>
      </c>
      <c r="J274" s="36">
        <v>885.23333333333335</v>
      </c>
      <c r="K274" s="31">
        <v>829</v>
      </c>
      <c r="L274" s="31">
        <v>784</v>
      </c>
      <c r="M274" s="31">
        <v>5.1477399999999998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1280.55</v>
      </c>
      <c r="D275" s="36">
        <v>1280.8666666666666</v>
      </c>
      <c r="E275" s="36">
        <v>1274.6833333333332</v>
      </c>
      <c r="F275" s="36">
        <v>1268.8166666666666</v>
      </c>
      <c r="G275" s="36">
        <v>1262.6333333333332</v>
      </c>
      <c r="H275" s="36">
        <v>1286.7333333333331</v>
      </c>
      <c r="I275" s="36">
        <v>1292.9166666666665</v>
      </c>
      <c r="J275" s="36">
        <v>1298.7833333333331</v>
      </c>
      <c r="K275" s="31">
        <v>1287.05</v>
      </c>
      <c r="L275" s="31">
        <v>1275</v>
      </c>
      <c r="M275" s="31">
        <v>0.37513000000000002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666</v>
      </c>
      <c r="D276" s="36">
        <v>664.5</v>
      </c>
      <c r="E276" s="36">
        <v>655.1</v>
      </c>
      <c r="F276" s="36">
        <v>644.20000000000005</v>
      </c>
      <c r="G276" s="36">
        <v>634.80000000000007</v>
      </c>
      <c r="H276" s="36">
        <v>675.4</v>
      </c>
      <c r="I276" s="36">
        <v>684.80000000000007</v>
      </c>
      <c r="J276" s="36">
        <v>695.69999999999993</v>
      </c>
      <c r="K276" s="31">
        <v>673.9</v>
      </c>
      <c r="L276" s="31">
        <v>653.6</v>
      </c>
      <c r="M276" s="31">
        <v>3.9801000000000002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317.10000000000002</v>
      </c>
      <c r="D277" s="36">
        <v>317.26666666666671</v>
      </c>
      <c r="E277" s="36">
        <v>313.93333333333339</v>
      </c>
      <c r="F277" s="36">
        <v>310.76666666666671</v>
      </c>
      <c r="G277" s="36">
        <v>307.43333333333339</v>
      </c>
      <c r="H277" s="36">
        <v>320.43333333333339</v>
      </c>
      <c r="I277" s="36">
        <v>323.76666666666677</v>
      </c>
      <c r="J277" s="36">
        <v>326.93333333333339</v>
      </c>
      <c r="K277" s="31">
        <v>320.60000000000002</v>
      </c>
      <c r="L277" s="31">
        <v>314.10000000000002</v>
      </c>
      <c r="M277" s="31">
        <v>30.189710000000002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325.39999999999998</v>
      </c>
      <c r="D278" s="36">
        <v>323.56666666666666</v>
      </c>
      <c r="E278" s="36">
        <v>320.83333333333331</v>
      </c>
      <c r="F278" s="36">
        <v>316.26666666666665</v>
      </c>
      <c r="G278" s="36">
        <v>313.5333333333333</v>
      </c>
      <c r="H278" s="36">
        <v>328.13333333333333</v>
      </c>
      <c r="I278" s="36">
        <v>330.86666666666667</v>
      </c>
      <c r="J278" s="36">
        <v>335.43333333333334</v>
      </c>
      <c r="K278" s="31">
        <v>326.3</v>
      </c>
      <c r="L278" s="31">
        <v>319</v>
      </c>
      <c r="M278" s="31">
        <v>6.1108000000000002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153.19999999999999</v>
      </c>
      <c r="D279" s="36">
        <v>153.98333333333335</v>
      </c>
      <c r="E279" s="36">
        <v>151.31666666666669</v>
      </c>
      <c r="F279" s="36">
        <v>149.43333333333334</v>
      </c>
      <c r="G279" s="36">
        <v>146.76666666666668</v>
      </c>
      <c r="H279" s="36">
        <v>155.8666666666667</v>
      </c>
      <c r="I279" s="36">
        <v>158.53333333333333</v>
      </c>
      <c r="J279" s="36">
        <v>160.41666666666671</v>
      </c>
      <c r="K279" s="31">
        <v>156.65</v>
      </c>
      <c r="L279" s="31">
        <v>152.1</v>
      </c>
      <c r="M279" s="31">
        <v>21.803650000000001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599</v>
      </c>
      <c r="D280" s="36">
        <v>592.76666666666665</v>
      </c>
      <c r="E280" s="36">
        <v>584.73333333333335</v>
      </c>
      <c r="F280" s="36">
        <v>570.4666666666667</v>
      </c>
      <c r="G280" s="36">
        <v>562.43333333333339</v>
      </c>
      <c r="H280" s="36">
        <v>607.0333333333333</v>
      </c>
      <c r="I280" s="36">
        <v>615.06666666666661</v>
      </c>
      <c r="J280" s="36">
        <v>629.33333333333326</v>
      </c>
      <c r="K280" s="31">
        <v>600.79999999999995</v>
      </c>
      <c r="L280" s="31">
        <v>578.5</v>
      </c>
      <c r="M280" s="31">
        <v>3.8641899999999998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2722.75</v>
      </c>
      <c r="D281" s="36">
        <v>2724.1333333333332</v>
      </c>
      <c r="E281" s="36">
        <v>2628.2666666666664</v>
      </c>
      <c r="F281" s="36">
        <v>2533.7833333333333</v>
      </c>
      <c r="G281" s="36">
        <v>2437.9166666666665</v>
      </c>
      <c r="H281" s="36">
        <v>2818.6166666666663</v>
      </c>
      <c r="I281" s="36">
        <v>2914.4833333333331</v>
      </c>
      <c r="J281" s="36">
        <v>3008.9666666666662</v>
      </c>
      <c r="K281" s="31">
        <v>2820</v>
      </c>
      <c r="L281" s="31">
        <v>2629.65</v>
      </c>
      <c r="M281" s="31">
        <v>7.7378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543.4</v>
      </c>
      <c r="D282" s="36">
        <v>545.4</v>
      </c>
      <c r="E282" s="36">
        <v>539.4</v>
      </c>
      <c r="F282" s="36">
        <v>535.4</v>
      </c>
      <c r="G282" s="36">
        <v>529.4</v>
      </c>
      <c r="H282" s="36">
        <v>549.4</v>
      </c>
      <c r="I282" s="36">
        <v>555.4</v>
      </c>
      <c r="J282" s="36">
        <v>559.4</v>
      </c>
      <c r="K282" s="31">
        <v>551.4</v>
      </c>
      <c r="L282" s="31">
        <v>541.4</v>
      </c>
      <c r="M282" s="31">
        <v>0.11234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531.70000000000005</v>
      </c>
      <c r="D283" s="36">
        <v>540.53333333333342</v>
      </c>
      <c r="E283" s="36">
        <v>517.36666666666679</v>
      </c>
      <c r="F283" s="36">
        <v>503.03333333333342</v>
      </c>
      <c r="G283" s="36">
        <v>479.86666666666679</v>
      </c>
      <c r="H283" s="36">
        <v>554.86666666666679</v>
      </c>
      <c r="I283" s="36">
        <v>578.03333333333353</v>
      </c>
      <c r="J283" s="36">
        <v>592.36666666666679</v>
      </c>
      <c r="K283" s="31">
        <v>563.70000000000005</v>
      </c>
      <c r="L283" s="31">
        <v>526.20000000000005</v>
      </c>
      <c r="M283" s="31">
        <v>6.4306299999999998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281.75</v>
      </c>
      <c r="D284" s="36">
        <v>282.15000000000003</v>
      </c>
      <c r="E284" s="36">
        <v>278.30000000000007</v>
      </c>
      <c r="F284" s="36">
        <v>274.85000000000002</v>
      </c>
      <c r="G284" s="36">
        <v>271.00000000000006</v>
      </c>
      <c r="H284" s="36">
        <v>285.60000000000008</v>
      </c>
      <c r="I284" s="36">
        <v>289.4500000000001</v>
      </c>
      <c r="J284" s="36">
        <v>292.90000000000009</v>
      </c>
      <c r="K284" s="31">
        <v>286</v>
      </c>
      <c r="L284" s="31">
        <v>278.7</v>
      </c>
      <c r="M284" s="31">
        <v>12.125220000000001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1764.6</v>
      </c>
      <c r="D285" s="36">
        <v>1769.3833333333332</v>
      </c>
      <c r="E285" s="36">
        <v>1754.5166666666664</v>
      </c>
      <c r="F285" s="36">
        <v>1744.4333333333332</v>
      </c>
      <c r="G285" s="36">
        <v>1729.5666666666664</v>
      </c>
      <c r="H285" s="36">
        <v>1779.4666666666665</v>
      </c>
      <c r="I285" s="36">
        <v>1794.3333333333333</v>
      </c>
      <c r="J285" s="36">
        <v>1804.4166666666665</v>
      </c>
      <c r="K285" s="31">
        <v>1784.25</v>
      </c>
      <c r="L285" s="31">
        <v>1759.3</v>
      </c>
      <c r="M285" s="31">
        <v>27.108699999999999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1536.65</v>
      </c>
      <c r="D286" s="36">
        <v>1516.9166666666667</v>
      </c>
      <c r="E286" s="36">
        <v>1484.8333333333335</v>
      </c>
      <c r="F286" s="36">
        <v>1433.0166666666667</v>
      </c>
      <c r="G286" s="36">
        <v>1400.9333333333334</v>
      </c>
      <c r="H286" s="36">
        <v>1568.7333333333336</v>
      </c>
      <c r="I286" s="36">
        <v>1600.8166666666671</v>
      </c>
      <c r="J286" s="36">
        <v>1652.6333333333337</v>
      </c>
      <c r="K286" s="31">
        <v>1549</v>
      </c>
      <c r="L286" s="31">
        <v>1465.1</v>
      </c>
      <c r="M286" s="31">
        <v>25.3094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349.2</v>
      </c>
      <c r="D287" s="36">
        <v>349.83333333333331</v>
      </c>
      <c r="E287" s="36">
        <v>347.26666666666665</v>
      </c>
      <c r="F287" s="36">
        <v>345.33333333333331</v>
      </c>
      <c r="G287" s="36">
        <v>342.76666666666665</v>
      </c>
      <c r="H287" s="36">
        <v>351.76666666666665</v>
      </c>
      <c r="I287" s="36">
        <v>354.33333333333337</v>
      </c>
      <c r="J287" s="36">
        <v>356.26666666666665</v>
      </c>
      <c r="K287" s="31">
        <v>352.4</v>
      </c>
      <c r="L287" s="31">
        <v>347.9</v>
      </c>
      <c r="M287" s="31">
        <v>3.0714600000000001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1858.8</v>
      </c>
      <c r="D288" s="36">
        <v>1858.2666666666667</v>
      </c>
      <c r="E288" s="36">
        <v>1846.5333333333333</v>
      </c>
      <c r="F288" s="36">
        <v>1834.2666666666667</v>
      </c>
      <c r="G288" s="36">
        <v>1822.5333333333333</v>
      </c>
      <c r="H288" s="36">
        <v>1870.5333333333333</v>
      </c>
      <c r="I288" s="36">
        <v>1882.2666666666664</v>
      </c>
      <c r="J288" s="36">
        <v>1894.5333333333333</v>
      </c>
      <c r="K288" s="31">
        <v>1870</v>
      </c>
      <c r="L288" s="31">
        <v>1846</v>
      </c>
      <c r="M288" s="31">
        <v>1.11443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3281.05</v>
      </c>
      <c r="D289" s="36">
        <v>3251.5333333333333</v>
      </c>
      <c r="E289" s="36">
        <v>3195.1166666666668</v>
      </c>
      <c r="F289" s="36">
        <v>3109.1833333333334</v>
      </c>
      <c r="G289" s="36">
        <v>3052.7666666666669</v>
      </c>
      <c r="H289" s="36">
        <v>3337.4666666666667</v>
      </c>
      <c r="I289" s="36">
        <v>3393.8833333333337</v>
      </c>
      <c r="J289" s="36">
        <v>3479.8166666666666</v>
      </c>
      <c r="K289" s="31">
        <v>3307.95</v>
      </c>
      <c r="L289" s="31">
        <v>3165.6</v>
      </c>
      <c r="M289" s="31">
        <v>0.38843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141.15</v>
      </c>
      <c r="D290" s="36">
        <v>142.38333333333333</v>
      </c>
      <c r="E290" s="36">
        <v>138.91666666666666</v>
      </c>
      <c r="F290" s="36">
        <v>136.68333333333334</v>
      </c>
      <c r="G290" s="36">
        <v>133.21666666666667</v>
      </c>
      <c r="H290" s="36">
        <v>144.61666666666665</v>
      </c>
      <c r="I290" s="36">
        <v>148.08333333333334</v>
      </c>
      <c r="J290" s="36">
        <v>150.31666666666663</v>
      </c>
      <c r="K290" s="31">
        <v>145.85</v>
      </c>
      <c r="L290" s="31">
        <v>140.15</v>
      </c>
      <c r="M290" s="31">
        <v>207.74745999999999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4453.7</v>
      </c>
      <c r="D291" s="36">
        <v>4437.9000000000005</v>
      </c>
      <c r="E291" s="36">
        <v>4403.8000000000011</v>
      </c>
      <c r="F291" s="36">
        <v>4353.9000000000005</v>
      </c>
      <c r="G291" s="36">
        <v>4319.8000000000011</v>
      </c>
      <c r="H291" s="36">
        <v>4487.8000000000011</v>
      </c>
      <c r="I291" s="36">
        <v>4521.9000000000015</v>
      </c>
      <c r="J291" s="36">
        <v>4571.8000000000011</v>
      </c>
      <c r="K291" s="31">
        <v>4472</v>
      </c>
      <c r="L291" s="31">
        <v>4388</v>
      </c>
      <c r="M291" s="31">
        <v>1.03346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12965.6</v>
      </c>
      <c r="D292" s="36">
        <v>12909.950000000003</v>
      </c>
      <c r="E292" s="36">
        <v>12824.950000000004</v>
      </c>
      <c r="F292" s="36">
        <v>12684.300000000001</v>
      </c>
      <c r="G292" s="36">
        <v>12599.300000000003</v>
      </c>
      <c r="H292" s="36">
        <v>13050.600000000006</v>
      </c>
      <c r="I292" s="36">
        <v>13135.600000000002</v>
      </c>
      <c r="J292" s="36">
        <v>13276.250000000007</v>
      </c>
      <c r="K292" s="31">
        <v>12994.95</v>
      </c>
      <c r="L292" s="31">
        <v>12769.3</v>
      </c>
      <c r="M292" s="31">
        <v>6.0089999999999998E-2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3109</v>
      </c>
      <c r="D293" s="36">
        <v>3089.8666666666668</v>
      </c>
      <c r="E293" s="36">
        <v>3064.2833333333338</v>
      </c>
      <c r="F293" s="36">
        <v>3019.5666666666671</v>
      </c>
      <c r="G293" s="36">
        <v>2993.983333333334</v>
      </c>
      <c r="H293" s="36">
        <v>3134.5833333333335</v>
      </c>
      <c r="I293" s="36">
        <v>3160.1666666666665</v>
      </c>
      <c r="J293" s="36">
        <v>3204.8833333333332</v>
      </c>
      <c r="K293" s="31">
        <v>3115.45</v>
      </c>
      <c r="L293" s="31">
        <v>3045.15</v>
      </c>
      <c r="M293" s="31">
        <v>13.250500000000001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412.35</v>
      </c>
      <c r="D294" s="36">
        <v>413.65000000000003</v>
      </c>
      <c r="E294" s="36">
        <v>407.80000000000007</v>
      </c>
      <c r="F294" s="36">
        <v>403.25000000000006</v>
      </c>
      <c r="G294" s="36">
        <v>397.40000000000009</v>
      </c>
      <c r="H294" s="36">
        <v>418.20000000000005</v>
      </c>
      <c r="I294" s="36">
        <v>424.05000000000007</v>
      </c>
      <c r="J294" s="36">
        <v>428.6</v>
      </c>
      <c r="K294" s="31">
        <v>419.5</v>
      </c>
      <c r="L294" s="31">
        <v>409.1</v>
      </c>
      <c r="M294" s="31">
        <v>4.8317899999999998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369.85</v>
      </c>
      <c r="D295" s="36">
        <v>370.7833333333333</v>
      </c>
      <c r="E295" s="36">
        <v>367.06666666666661</v>
      </c>
      <c r="F295" s="36">
        <v>364.2833333333333</v>
      </c>
      <c r="G295" s="36">
        <v>360.56666666666661</v>
      </c>
      <c r="H295" s="36">
        <v>373.56666666666661</v>
      </c>
      <c r="I295" s="36">
        <v>377.2833333333333</v>
      </c>
      <c r="J295" s="36">
        <v>380.06666666666661</v>
      </c>
      <c r="K295" s="31">
        <v>374.5</v>
      </c>
      <c r="L295" s="31">
        <v>368</v>
      </c>
      <c r="M295" s="31">
        <v>19.41545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273.75</v>
      </c>
      <c r="D296" s="36">
        <v>274.63333333333338</v>
      </c>
      <c r="E296" s="36">
        <v>272.56666666666678</v>
      </c>
      <c r="F296" s="36">
        <v>271.38333333333338</v>
      </c>
      <c r="G296" s="36">
        <v>269.31666666666678</v>
      </c>
      <c r="H296" s="36">
        <v>275.81666666666678</v>
      </c>
      <c r="I296" s="36">
        <v>277.88333333333338</v>
      </c>
      <c r="J296" s="36">
        <v>279.06666666666678</v>
      </c>
      <c r="K296" s="31">
        <v>276.7</v>
      </c>
      <c r="L296" s="31">
        <v>273.45</v>
      </c>
      <c r="M296" s="31">
        <v>3.03952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117.2</v>
      </c>
      <c r="D297" s="36">
        <v>116.08333333333333</v>
      </c>
      <c r="E297" s="36">
        <v>114.36666666666666</v>
      </c>
      <c r="F297" s="36">
        <v>111.53333333333333</v>
      </c>
      <c r="G297" s="36">
        <v>109.81666666666666</v>
      </c>
      <c r="H297" s="36">
        <v>118.91666666666666</v>
      </c>
      <c r="I297" s="36">
        <v>120.63333333333333</v>
      </c>
      <c r="J297" s="36">
        <v>123.46666666666665</v>
      </c>
      <c r="K297" s="31">
        <v>117.8</v>
      </c>
      <c r="L297" s="31">
        <v>113.25</v>
      </c>
      <c r="M297" s="31">
        <v>49.98807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465.85</v>
      </c>
      <c r="D298" s="36">
        <v>466.8</v>
      </c>
      <c r="E298" s="36">
        <v>460.15000000000003</v>
      </c>
      <c r="F298" s="36">
        <v>454.45000000000005</v>
      </c>
      <c r="G298" s="36">
        <v>447.80000000000007</v>
      </c>
      <c r="H298" s="36">
        <v>472.5</v>
      </c>
      <c r="I298" s="36">
        <v>479.15</v>
      </c>
      <c r="J298" s="36">
        <v>484.84999999999997</v>
      </c>
      <c r="K298" s="31">
        <v>473.45</v>
      </c>
      <c r="L298" s="31">
        <v>461.1</v>
      </c>
      <c r="M298" s="31">
        <v>19.827590000000001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614.65</v>
      </c>
      <c r="D299" s="36">
        <v>614.06666666666661</v>
      </c>
      <c r="E299" s="36">
        <v>609.33333333333326</v>
      </c>
      <c r="F299" s="36">
        <v>604.01666666666665</v>
      </c>
      <c r="G299" s="36">
        <v>599.2833333333333</v>
      </c>
      <c r="H299" s="36">
        <v>619.38333333333321</v>
      </c>
      <c r="I299" s="36">
        <v>624.11666666666656</v>
      </c>
      <c r="J299" s="36">
        <v>629.43333333333317</v>
      </c>
      <c r="K299" s="31">
        <v>618.79999999999995</v>
      </c>
      <c r="L299" s="31">
        <v>608.75</v>
      </c>
      <c r="M299" s="31">
        <v>11.77051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6087.35</v>
      </c>
      <c r="D300" s="36">
        <v>6069.4833333333327</v>
      </c>
      <c r="E300" s="36">
        <v>6019.0166666666655</v>
      </c>
      <c r="F300" s="36">
        <v>5950.6833333333325</v>
      </c>
      <c r="G300" s="36">
        <v>5900.2166666666653</v>
      </c>
      <c r="H300" s="36">
        <v>6137.8166666666657</v>
      </c>
      <c r="I300" s="36">
        <v>6188.2833333333328</v>
      </c>
      <c r="J300" s="36">
        <v>6256.6166666666659</v>
      </c>
      <c r="K300" s="31">
        <v>6119.95</v>
      </c>
      <c r="L300" s="31">
        <v>6001.15</v>
      </c>
      <c r="M300" s="31">
        <v>0.41560000000000002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5518.5</v>
      </c>
      <c r="D301" s="36">
        <v>5517.666666666667</v>
      </c>
      <c r="E301" s="36">
        <v>5487.3333333333339</v>
      </c>
      <c r="F301" s="36">
        <v>5456.166666666667</v>
      </c>
      <c r="G301" s="36">
        <v>5425.8333333333339</v>
      </c>
      <c r="H301" s="36">
        <v>5548.8333333333339</v>
      </c>
      <c r="I301" s="36">
        <v>5579.1666666666679</v>
      </c>
      <c r="J301" s="36">
        <v>5610.3333333333339</v>
      </c>
      <c r="K301" s="31">
        <v>5548</v>
      </c>
      <c r="L301" s="31">
        <v>5486.5</v>
      </c>
      <c r="M301" s="31">
        <v>3.3881899999999998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1196.3</v>
      </c>
      <c r="D302" s="36">
        <v>1199.2333333333333</v>
      </c>
      <c r="E302" s="36">
        <v>1187.0666666666666</v>
      </c>
      <c r="F302" s="36">
        <v>1177.8333333333333</v>
      </c>
      <c r="G302" s="36">
        <v>1165.6666666666665</v>
      </c>
      <c r="H302" s="36">
        <v>1208.4666666666667</v>
      </c>
      <c r="I302" s="36">
        <v>1220.6333333333332</v>
      </c>
      <c r="J302" s="36">
        <v>1229.8666666666668</v>
      </c>
      <c r="K302" s="31">
        <v>1211.4000000000001</v>
      </c>
      <c r="L302" s="31">
        <v>1190</v>
      </c>
      <c r="M302" s="31">
        <v>13.49231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1399</v>
      </c>
      <c r="D303" s="36">
        <v>1400.2166666666665</v>
      </c>
      <c r="E303" s="36">
        <v>1389.4833333333329</v>
      </c>
      <c r="F303" s="36">
        <v>1379.9666666666665</v>
      </c>
      <c r="G303" s="36">
        <v>1369.2333333333329</v>
      </c>
      <c r="H303" s="36">
        <v>1409.7333333333329</v>
      </c>
      <c r="I303" s="36">
        <v>1420.4666666666665</v>
      </c>
      <c r="J303" s="36">
        <v>1429.9833333333329</v>
      </c>
      <c r="K303" s="31">
        <v>1410.95</v>
      </c>
      <c r="L303" s="31">
        <v>1390.7</v>
      </c>
      <c r="M303" s="31">
        <v>0.25618000000000002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869.55</v>
      </c>
      <c r="D304" s="36">
        <v>867.85</v>
      </c>
      <c r="E304" s="36">
        <v>859.7</v>
      </c>
      <c r="F304" s="36">
        <v>849.85</v>
      </c>
      <c r="G304" s="36">
        <v>841.7</v>
      </c>
      <c r="H304" s="36">
        <v>877.7</v>
      </c>
      <c r="I304" s="36">
        <v>885.84999999999991</v>
      </c>
      <c r="J304" s="36">
        <v>895.7</v>
      </c>
      <c r="K304" s="31">
        <v>876</v>
      </c>
      <c r="L304" s="31">
        <v>858</v>
      </c>
      <c r="M304" s="31">
        <v>15.965020000000001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1048.45</v>
      </c>
      <c r="D305" s="36">
        <v>1049.6333333333334</v>
      </c>
      <c r="E305" s="36">
        <v>1043.3166666666668</v>
      </c>
      <c r="F305" s="36">
        <v>1038.1833333333334</v>
      </c>
      <c r="G305" s="36">
        <v>1031.8666666666668</v>
      </c>
      <c r="H305" s="36">
        <v>1054.7666666666669</v>
      </c>
      <c r="I305" s="36">
        <v>1061.0833333333335</v>
      </c>
      <c r="J305" s="36">
        <v>1066.2166666666669</v>
      </c>
      <c r="K305" s="31">
        <v>1055.95</v>
      </c>
      <c r="L305" s="31">
        <v>1044.5</v>
      </c>
      <c r="M305" s="31">
        <v>1.49295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273.8</v>
      </c>
      <c r="D306" s="36">
        <v>272.41666666666669</v>
      </c>
      <c r="E306" s="36">
        <v>270.08333333333337</v>
      </c>
      <c r="F306" s="36">
        <v>266.36666666666667</v>
      </c>
      <c r="G306" s="36">
        <v>264.03333333333336</v>
      </c>
      <c r="H306" s="36">
        <v>276.13333333333338</v>
      </c>
      <c r="I306" s="36">
        <v>278.46666666666675</v>
      </c>
      <c r="J306" s="36">
        <v>282.18333333333339</v>
      </c>
      <c r="K306" s="31">
        <v>274.75</v>
      </c>
      <c r="L306" s="31">
        <v>268.7</v>
      </c>
      <c r="M306" s="31">
        <v>22.361529999999998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1584.55</v>
      </c>
      <c r="D307" s="36">
        <v>1584.4000000000003</v>
      </c>
      <c r="E307" s="36">
        <v>1572.8000000000006</v>
      </c>
      <c r="F307" s="36">
        <v>1561.0500000000004</v>
      </c>
      <c r="G307" s="36">
        <v>1549.4500000000007</v>
      </c>
      <c r="H307" s="36">
        <v>1596.1500000000005</v>
      </c>
      <c r="I307" s="36">
        <v>1607.7500000000005</v>
      </c>
      <c r="J307" s="36">
        <v>1619.5000000000005</v>
      </c>
      <c r="K307" s="31">
        <v>1596</v>
      </c>
      <c r="L307" s="31">
        <v>1572.65</v>
      </c>
      <c r="M307" s="31">
        <v>20.353090000000002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399.85</v>
      </c>
      <c r="D308" s="36">
        <v>398.61666666666662</v>
      </c>
      <c r="E308" s="36">
        <v>395.73333333333323</v>
      </c>
      <c r="F308" s="36">
        <v>391.61666666666662</v>
      </c>
      <c r="G308" s="36">
        <v>388.73333333333323</v>
      </c>
      <c r="H308" s="36">
        <v>402.73333333333323</v>
      </c>
      <c r="I308" s="36">
        <v>405.61666666666656</v>
      </c>
      <c r="J308" s="36">
        <v>409.73333333333323</v>
      </c>
      <c r="K308" s="31">
        <v>401.5</v>
      </c>
      <c r="L308" s="31">
        <v>394.5</v>
      </c>
      <c r="M308" s="31">
        <v>1.07836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511.15</v>
      </c>
      <c r="D309" s="36">
        <v>510.51666666666665</v>
      </c>
      <c r="E309" s="36">
        <v>507.13333333333333</v>
      </c>
      <c r="F309" s="36">
        <v>503.11666666666667</v>
      </c>
      <c r="G309" s="36">
        <v>499.73333333333335</v>
      </c>
      <c r="H309" s="36">
        <v>514.5333333333333</v>
      </c>
      <c r="I309" s="36">
        <v>517.91666666666652</v>
      </c>
      <c r="J309" s="36">
        <v>521.93333333333328</v>
      </c>
      <c r="K309" s="31">
        <v>513.9</v>
      </c>
      <c r="L309" s="31">
        <v>506.5</v>
      </c>
      <c r="M309" s="31">
        <v>0.83272000000000002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366.5</v>
      </c>
      <c r="D310" s="36">
        <v>368.13333333333338</v>
      </c>
      <c r="E310" s="36">
        <v>363.86666666666679</v>
      </c>
      <c r="F310" s="36">
        <v>361.23333333333341</v>
      </c>
      <c r="G310" s="36">
        <v>356.96666666666681</v>
      </c>
      <c r="H310" s="36">
        <v>370.76666666666677</v>
      </c>
      <c r="I310" s="36">
        <v>375.0333333333333</v>
      </c>
      <c r="J310" s="36">
        <v>377.66666666666674</v>
      </c>
      <c r="K310" s="31">
        <v>372.4</v>
      </c>
      <c r="L310" s="31">
        <v>365.5</v>
      </c>
      <c r="M310" s="31">
        <v>1.04172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154.94999999999999</v>
      </c>
      <c r="D311" s="36">
        <v>156.11666666666667</v>
      </c>
      <c r="E311" s="36">
        <v>152.23333333333335</v>
      </c>
      <c r="F311" s="36">
        <v>149.51666666666668</v>
      </c>
      <c r="G311" s="36">
        <v>145.63333333333335</v>
      </c>
      <c r="H311" s="36">
        <v>158.83333333333334</v>
      </c>
      <c r="I311" s="36">
        <v>162.71666666666667</v>
      </c>
      <c r="J311" s="36">
        <v>165.43333333333334</v>
      </c>
      <c r="K311" s="31">
        <v>160</v>
      </c>
      <c r="L311" s="31">
        <v>153.4</v>
      </c>
      <c r="M311" s="31">
        <v>168.66674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117.85</v>
      </c>
      <c r="D312" s="36">
        <v>116.7</v>
      </c>
      <c r="E312" s="36">
        <v>114.80000000000001</v>
      </c>
      <c r="F312" s="36">
        <v>111.75000000000001</v>
      </c>
      <c r="G312" s="36">
        <v>109.85000000000002</v>
      </c>
      <c r="H312" s="36">
        <v>119.75</v>
      </c>
      <c r="I312" s="36">
        <v>121.65</v>
      </c>
      <c r="J312" s="36">
        <v>124.69999999999999</v>
      </c>
      <c r="K312" s="31">
        <v>118.6</v>
      </c>
      <c r="L312" s="31">
        <v>113.65</v>
      </c>
      <c r="M312" s="31">
        <v>71.400139999999993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1920.1</v>
      </c>
      <c r="D313" s="36">
        <v>1904.4833333333333</v>
      </c>
      <c r="E313" s="36">
        <v>1883.9666666666667</v>
      </c>
      <c r="F313" s="36">
        <v>1847.8333333333333</v>
      </c>
      <c r="G313" s="36">
        <v>1827.3166666666666</v>
      </c>
      <c r="H313" s="36">
        <v>1940.6166666666668</v>
      </c>
      <c r="I313" s="36">
        <v>1961.1333333333337</v>
      </c>
      <c r="J313" s="36">
        <v>1997.2666666666669</v>
      </c>
      <c r="K313" s="31">
        <v>1925</v>
      </c>
      <c r="L313" s="31">
        <v>1868.35</v>
      </c>
      <c r="M313" s="31">
        <v>3.07131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529.95000000000005</v>
      </c>
      <c r="D314" s="36">
        <v>525.98333333333335</v>
      </c>
      <c r="E314" s="36">
        <v>521.16666666666674</v>
      </c>
      <c r="F314" s="36">
        <v>512.38333333333344</v>
      </c>
      <c r="G314" s="36">
        <v>507.56666666666683</v>
      </c>
      <c r="H314" s="36">
        <v>534.76666666666665</v>
      </c>
      <c r="I314" s="36">
        <v>539.58333333333326</v>
      </c>
      <c r="J314" s="36">
        <v>548.36666666666656</v>
      </c>
      <c r="K314" s="31">
        <v>530.79999999999995</v>
      </c>
      <c r="L314" s="31">
        <v>517.20000000000005</v>
      </c>
      <c r="M314" s="31">
        <v>14.248939999999999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10523.5</v>
      </c>
      <c r="D315" s="36">
        <v>10543.15</v>
      </c>
      <c r="E315" s="36">
        <v>10479.5</v>
      </c>
      <c r="F315" s="36">
        <v>10435.5</v>
      </c>
      <c r="G315" s="36">
        <v>10371.85</v>
      </c>
      <c r="H315" s="36">
        <v>10587.15</v>
      </c>
      <c r="I315" s="36">
        <v>10650.799999999997</v>
      </c>
      <c r="J315" s="36">
        <v>10694.8</v>
      </c>
      <c r="K315" s="31">
        <v>10606.8</v>
      </c>
      <c r="L315" s="31">
        <v>10499.15</v>
      </c>
      <c r="M315" s="31">
        <v>4.0377200000000002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2345.3000000000002</v>
      </c>
      <c r="D316" s="36">
        <v>2348.5</v>
      </c>
      <c r="E316" s="36">
        <v>2314.8000000000002</v>
      </c>
      <c r="F316" s="36">
        <v>2284.3000000000002</v>
      </c>
      <c r="G316" s="36">
        <v>2250.6000000000004</v>
      </c>
      <c r="H316" s="36">
        <v>2379</v>
      </c>
      <c r="I316" s="36">
        <v>2412.6999999999998</v>
      </c>
      <c r="J316" s="36">
        <v>2443.1999999999998</v>
      </c>
      <c r="K316" s="31">
        <v>2382.1999999999998</v>
      </c>
      <c r="L316" s="31">
        <v>2318</v>
      </c>
      <c r="M316" s="31">
        <v>0.75710999999999995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951.85</v>
      </c>
      <c r="D317" s="36">
        <v>948</v>
      </c>
      <c r="E317" s="36">
        <v>926.75</v>
      </c>
      <c r="F317" s="36">
        <v>901.65</v>
      </c>
      <c r="G317" s="36">
        <v>880.4</v>
      </c>
      <c r="H317" s="36">
        <v>973.1</v>
      </c>
      <c r="I317" s="36">
        <v>994.35</v>
      </c>
      <c r="J317" s="36">
        <v>1019.45</v>
      </c>
      <c r="K317" s="31">
        <v>969.25</v>
      </c>
      <c r="L317" s="31">
        <v>922.9</v>
      </c>
      <c r="M317" s="31">
        <v>21.85294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607.75</v>
      </c>
      <c r="D318" s="36">
        <v>612.26666666666677</v>
      </c>
      <c r="E318" s="36">
        <v>600.88333333333355</v>
      </c>
      <c r="F318" s="36">
        <v>594.01666666666677</v>
      </c>
      <c r="G318" s="36">
        <v>582.63333333333355</v>
      </c>
      <c r="H318" s="36">
        <v>619.13333333333355</v>
      </c>
      <c r="I318" s="36">
        <v>630.51666666666677</v>
      </c>
      <c r="J318" s="36">
        <v>637.38333333333355</v>
      </c>
      <c r="K318" s="31">
        <v>623.65</v>
      </c>
      <c r="L318" s="31">
        <v>605.4</v>
      </c>
      <c r="M318" s="31">
        <v>12.67033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1968.85</v>
      </c>
      <c r="D319" s="36">
        <v>1975.8999999999999</v>
      </c>
      <c r="E319" s="36">
        <v>1954.2499999999998</v>
      </c>
      <c r="F319" s="36">
        <v>1939.6499999999999</v>
      </c>
      <c r="G319" s="36">
        <v>1917.9999999999998</v>
      </c>
      <c r="H319" s="36">
        <v>1990.4999999999998</v>
      </c>
      <c r="I319" s="36">
        <v>2012.1499999999999</v>
      </c>
      <c r="J319" s="36">
        <v>2026.7499999999998</v>
      </c>
      <c r="K319" s="31">
        <v>1997.55</v>
      </c>
      <c r="L319" s="31">
        <v>1961.3</v>
      </c>
      <c r="M319" s="31">
        <v>5.0979299999999999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818.45</v>
      </c>
      <c r="D320" s="36">
        <v>816.65</v>
      </c>
      <c r="E320" s="36">
        <v>810.55</v>
      </c>
      <c r="F320" s="36">
        <v>802.65</v>
      </c>
      <c r="G320" s="36">
        <v>796.55</v>
      </c>
      <c r="H320" s="36">
        <v>824.55</v>
      </c>
      <c r="I320" s="36">
        <v>830.65000000000009</v>
      </c>
      <c r="J320" s="36">
        <v>838.55</v>
      </c>
      <c r="K320" s="31">
        <v>822.75</v>
      </c>
      <c r="L320" s="31">
        <v>808.75</v>
      </c>
      <c r="M320" s="31">
        <v>0.73150999999999999</v>
      </c>
      <c r="N320" s="1"/>
      <c r="O320" s="1"/>
    </row>
    <row r="321" spans="1:15" ht="12.75" customHeight="1">
      <c r="A321" s="33">
        <v>311</v>
      </c>
      <c r="B321" s="53" t="s">
        <v>876</v>
      </c>
      <c r="C321" s="31">
        <v>911.65</v>
      </c>
      <c r="D321" s="36">
        <v>914.2833333333333</v>
      </c>
      <c r="E321" s="36">
        <v>903.51666666666665</v>
      </c>
      <c r="F321" s="36">
        <v>895.38333333333333</v>
      </c>
      <c r="G321" s="36">
        <v>884.61666666666667</v>
      </c>
      <c r="H321" s="36">
        <v>922.41666666666663</v>
      </c>
      <c r="I321" s="36">
        <v>933.18333333333328</v>
      </c>
      <c r="J321" s="36">
        <v>941.31666666666661</v>
      </c>
      <c r="K321" s="31">
        <v>925.05</v>
      </c>
      <c r="L321" s="31">
        <v>906.15</v>
      </c>
      <c r="M321" s="31">
        <v>0.25944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1281.5</v>
      </c>
      <c r="D322" s="36">
        <v>1278.8333333333333</v>
      </c>
      <c r="E322" s="36">
        <v>1262.6666666666665</v>
      </c>
      <c r="F322" s="36">
        <v>1243.8333333333333</v>
      </c>
      <c r="G322" s="36">
        <v>1227.6666666666665</v>
      </c>
      <c r="H322" s="36">
        <v>1297.6666666666665</v>
      </c>
      <c r="I322" s="36">
        <v>1313.833333333333</v>
      </c>
      <c r="J322" s="36">
        <v>1332.6666666666665</v>
      </c>
      <c r="K322" s="31">
        <v>1295</v>
      </c>
      <c r="L322" s="31">
        <v>1260</v>
      </c>
      <c r="M322" s="31">
        <v>0.83545999999999998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1617.4</v>
      </c>
      <c r="D323" s="36">
        <v>1625.95</v>
      </c>
      <c r="E323" s="36">
        <v>1599.45</v>
      </c>
      <c r="F323" s="36">
        <v>1581.5</v>
      </c>
      <c r="G323" s="36">
        <v>1555</v>
      </c>
      <c r="H323" s="36">
        <v>1643.9</v>
      </c>
      <c r="I323" s="36">
        <v>1670.4</v>
      </c>
      <c r="J323" s="36">
        <v>1688.3500000000001</v>
      </c>
      <c r="K323" s="31">
        <v>1652.45</v>
      </c>
      <c r="L323" s="31">
        <v>1608</v>
      </c>
      <c r="M323" s="31">
        <v>4.1349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51.85</v>
      </c>
      <c r="D324" s="36">
        <v>52.15</v>
      </c>
      <c r="E324" s="36">
        <v>51.3</v>
      </c>
      <c r="F324" s="36">
        <v>50.75</v>
      </c>
      <c r="G324" s="36">
        <v>49.9</v>
      </c>
      <c r="H324" s="36">
        <v>52.699999999999996</v>
      </c>
      <c r="I324" s="36">
        <v>53.550000000000004</v>
      </c>
      <c r="J324" s="36">
        <v>54.099999999999994</v>
      </c>
      <c r="K324" s="31">
        <v>53</v>
      </c>
      <c r="L324" s="31">
        <v>51.6</v>
      </c>
      <c r="M324" s="31">
        <v>28.292919999999999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59.5</v>
      </c>
      <c r="D325" s="36">
        <v>59.666666666666664</v>
      </c>
      <c r="E325" s="36">
        <v>59.233333333333327</v>
      </c>
      <c r="F325" s="36">
        <v>58.966666666666661</v>
      </c>
      <c r="G325" s="36">
        <v>58.533333333333324</v>
      </c>
      <c r="H325" s="36">
        <v>59.93333333333333</v>
      </c>
      <c r="I325" s="36">
        <v>60.366666666666667</v>
      </c>
      <c r="J325" s="36">
        <v>60.633333333333333</v>
      </c>
      <c r="K325" s="31">
        <v>60.1</v>
      </c>
      <c r="L325" s="31">
        <v>59.4</v>
      </c>
      <c r="M325" s="31">
        <v>27.798749999999998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1217</v>
      </c>
      <c r="D326" s="36">
        <v>1221.1333333333334</v>
      </c>
      <c r="E326" s="36">
        <v>1198.3666666666668</v>
      </c>
      <c r="F326" s="36">
        <v>1179.7333333333333</v>
      </c>
      <c r="G326" s="36">
        <v>1156.9666666666667</v>
      </c>
      <c r="H326" s="36">
        <v>1239.7666666666669</v>
      </c>
      <c r="I326" s="36">
        <v>1262.5333333333338</v>
      </c>
      <c r="J326" s="36">
        <v>1281.166666666667</v>
      </c>
      <c r="K326" s="31">
        <v>1243.9000000000001</v>
      </c>
      <c r="L326" s="31">
        <v>1202.5</v>
      </c>
      <c r="M326" s="31">
        <v>3.89418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2325.4</v>
      </c>
      <c r="D327" s="36">
        <v>2336.25</v>
      </c>
      <c r="E327" s="36">
        <v>2301.8000000000002</v>
      </c>
      <c r="F327" s="36">
        <v>2278.2000000000003</v>
      </c>
      <c r="G327" s="36">
        <v>2243.7500000000005</v>
      </c>
      <c r="H327" s="36">
        <v>2359.85</v>
      </c>
      <c r="I327" s="36">
        <v>2394.2999999999997</v>
      </c>
      <c r="J327" s="36">
        <v>2417.8999999999996</v>
      </c>
      <c r="K327" s="31">
        <v>2370.6999999999998</v>
      </c>
      <c r="L327" s="31">
        <v>2312.65</v>
      </c>
      <c r="M327" s="31">
        <v>2.3270599999999999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111475.25</v>
      </c>
      <c r="D328" s="36">
        <v>111291.83333333333</v>
      </c>
      <c r="E328" s="36">
        <v>109983.76666666666</v>
      </c>
      <c r="F328" s="36">
        <v>108492.28333333334</v>
      </c>
      <c r="G328" s="36">
        <v>107184.21666666667</v>
      </c>
      <c r="H328" s="36">
        <v>112783.31666666665</v>
      </c>
      <c r="I328" s="36">
        <v>114091.38333333333</v>
      </c>
      <c r="J328" s="36">
        <v>115582.86666666664</v>
      </c>
      <c r="K328" s="31">
        <v>112599.9</v>
      </c>
      <c r="L328" s="31">
        <v>109800.35</v>
      </c>
      <c r="M328" s="31">
        <v>0.11891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2224.0500000000002</v>
      </c>
      <c r="D329" s="36">
        <v>2229.2999999999997</v>
      </c>
      <c r="E329" s="36">
        <v>2214.7499999999995</v>
      </c>
      <c r="F329" s="36">
        <v>2205.4499999999998</v>
      </c>
      <c r="G329" s="36">
        <v>2190.8999999999996</v>
      </c>
      <c r="H329" s="36">
        <v>2238.5999999999995</v>
      </c>
      <c r="I329" s="36">
        <v>2253.1499999999996</v>
      </c>
      <c r="J329" s="36">
        <v>2262.4499999999994</v>
      </c>
      <c r="K329" s="31">
        <v>2243.85</v>
      </c>
      <c r="L329" s="31">
        <v>2220</v>
      </c>
      <c r="M329" s="31">
        <v>1.4014599999999999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2871.35</v>
      </c>
      <c r="D330" s="36">
        <v>2897.8833333333337</v>
      </c>
      <c r="E330" s="36">
        <v>2825.7666666666673</v>
      </c>
      <c r="F330" s="36">
        <v>2780.1833333333338</v>
      </c>
      <c r="G330" s="36">
        <v>2708.0666666666675</v>
      </c>
      <c r="H330" s="36">
        <v>2943.4666666666672</v>
      </c>
      <c r="I330" s="36">
        <v>3015.583333333333</v>
      </c>
      <c r="J330" s="36">
        <v>3061.166666666667</v>
      </c>
      <c r="K330" s="31">
        <v>2970</v>
      </c>
      <c r="L330" s="31">
        <v>2852.3</v>
      </c>
      <c r="M330" s="31">
        <v>17.49746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1339.35</v>
      </c>
      <c r="D331" s="36">
        <v>1330.8833333333332</v>
      </c>
      <c r="E331" s="36">
        <v>1299.9666666666665</v>
      </c>
      <c r="F331" s="36">
        <v>1260.5833333333333</v>
      </c>
      <c r="G331" s="36">
        <v>1229.6666666666665</v>
      </c>
      <c r="H331" s="36">
        <v>1370.2666666666664</v>
      </c>
      <c r="I331" s="36">
        <v>1401.1833333333334</v>
      </c>
      <c r="J331" s="36">
        <v>1440.5666666666664</v>
      </c>
      <c r="K331" s="31">
        <v>1361.8</v>
      </c>
      <c r="L331" s="31">
        <v>1291.5</v>
      </c>
      <c r="M331" s="31">
        <v>4.75143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1225.9000000000001</v>
      </c>
      <c r="D332" s="36">
        <v>1205.4833333333333</v>
      </c>
      <c r="E332" s="36">
        <v>1167.4166666666667</v>
      </c>
      <c r="F332" s="36">
        <v>1108.9333333333334</v>
      </c>
      <c r="G332" s="36">
        <v>1070.8666666666668</v>
      </c>
      <c r="H332" s="36">
        <v>1263.9666666666667</v>
      </c>
      <c r="I332" s="36">
        <v>1302.0333333333333</v>
      </c>
      <c r="J332" s="36">
        <v>1360.5166666666667</v>
      </c>
      <c r="K332" s="31">
        <v>1243.55</v>
      </c>
      <c r="L332" s="31">
        <v>1147</v>
      </c>
      <c r="M332" s="31">
        <v>15.501519999999999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780.35</v>
      </c>
      <c r="D333" s="36">
        <v>778.46666666666658</v>
      </c>
      <c r="E333" s="36">
        <v>770.93333333333317</v>
      </c>
      <c r="F333" s="36">
        <v>761.51666666666654</v>
      </c>
      <c r="G333" s="36">
        <v>753.98333333333312</v>
      </c>
      <c r="H333" s="36">
        <v>787.88333333333321</v>
      </c>
      <c r="I333" s="36">
        <v>795.41666666666674</v>
      </c>
      <c r="J333" s="36">
        <v>804.83333333333326</v>
      </c>
      <c r="K333" s="31">
        <v>786</v>
      </c>
      <c r="L333" s="31">
        <v>769.05</v>
      </c>
      <c r="M333" s="31">
        <v>7.2107200000000002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92.75</v>
      </c>
      <c r="D334" s="36">
        <v>93.066666666666663</v>
      </c>
      <c r="E334" s="36">
        <v>92.183333333333323</v>
      </c>
      <c r="F334" s="36">
        <v>91.61666666666666</v>
      </c>
      <c r="G334" s="36">
        <v>90.73333333333332</v>
      </c>
      <c r="H334" s="36">
        <v>93.633333333333326</v>
      </c>
      <c r="I334" s="36">
        <v>94.516666666666652</v>
      </c>
      <c r="J334" s="36">
        <v>95.083333333333329</v>
      </c>
      <c r="K334" s="31">
        <v>93.95</v>
      </c>
      <c r="L334" s="31">
        <v>92.5</v>
      </c>
      <c r="M334" s="31">
        <v>66.303709999999995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3620.05</v>
      </c>
      <c r="D335" s="36">
        <v>3631.6666666666665</v>
      </c>
      <c r="E335" s="36">
        <v>3603.3833333333332</v>
      </c>
      <c r="F335" s="36">
        <v>3586.7166666666667</v>
      </c>
      <c r="G335" s="36">
        <v>3558.4333333333334</v>
      </c>
      <c r="H335" s="36">
        <v>3648.333333333333</v>
      </c>
      <c r="I335" s="36">
        <v>3676.6166666666668</v>
      </c>
      <c r="J335" s="36">
        <v>3693.2833333333328</v>
      </c>
      <c r="K335" s="31">
        <v>3659.95</v>
      </c>
      <c r="L335" s="31">
        <v>3615</v>
      </c>
      <c r="M335" s="31">
        <v>1.0657099999999999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804.9</v>
      </c>
      <c r="D336" s="36">
        <v>807.63333333333333</v>
      </c>
      <c r="E336" s="36">
        <v>797.26666666666665</v>
      </c>
      <c r="F336" s="36">
        <v>789.63333333333333</v>
      </c>
      <c r="G336" s="36">
        <v>779.26666666666665</v>
      </c>
      <c r="H336" s="36">
        <v>815.26666666666665</v>
      </c>
      <c r="I336" s="36">
        <v>825.63333333333321</v>
      </c>
      <c r="J336" s="36">
        <v>833.26666666666665</v>
      </c>
      <c r="K336" s="31">
        <v>818</v>
      </c>
      <c r="L336" s="31">
        <v>800</v>
      </c>
      <c r="M336" s="31">
        <v>1.5177400000000001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67.05</v>
      </c>
      <c r="D337" s="36">
        <v>67.13333333333334</v>
      </c>
      <c r="E337" s="36">
        <v>66.316666666666677</v>
      </c>
      <c r="F337" s="36">
        <v>65.583333333333343</v>
      </c>
      <c r="G337" s="36">
        <v>64.76666666666668</v>
      </c>
      <c r="H337" s="36">
        <v>67.866666666666674</v>
      </c>
      <c r="I337" s="36">
        <v>68.683333333333337</v>
      </c>
      <c r="J337" s="36">
        <v>69.416666666666671</v>
      </c>
      <c r="K337" s="31">
        <v>67.95</v>
      </c>
      <c r="L337" s="31">
        <v>66.400000000000006</v>
      </c>
      <c r="M337" s="31">
        <v>103.59123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161.65</v>
      </c>
      <c r="D338" s="36">
        <v>163.1</v>
      </c>
      <c r="E338" s="36">
        <v>159.5</v>
      </c>
      <c r="F338" s="36">
        <v>157.35</v>
      </c>
      <c r="G338" s="36">
        <v>153.75</v>
      </c>
      <c r="H338" s="36">
        <v>165.25</v>
      </c>
      <c r="I338" s="36">
        <v>168.84999999999997</v>
      </c>
      <c r="J338" s="36">
        <v>171</v>
      </c>
      <c r="K338" s="31">
        <v>166.7</v>
      </c>
      <c r="L338" s="31">
        <v>160.94999999999999</v>
      </c>
      <c r="M338" s="31">
        <v>44.871090000000002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24373.05</v>
      </c>
      <c r="D339" s="36">
        <v>24307.516666666663</v>
      </c>
      <c r="E339" s="36">
        <v>24130.133333333324</v>
      </c>
      <c r="F339" s="36">
        <v>23887.21666666666</v>
      </c>
      <c r="G339" s="36">
        <v>23709.833333333321</v>
      </c>
      <c r="H339" s="36">
        <v>24550.433333333327</v>
      </c>
      <c r="I339" s="36">
        <v>24727.816666666666</v>
      </c>
      <c r="J339" s="36">
        <v>24970.73333333333</v>
      </c>
      <c r="K339" s="31">
        <v>24484.9</v>
      </c>
      <c r="L339" s="31">
        <v>24064.6</v>
      </c>
      <c r="M339" s="31">
        <v>0.70050999999999997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85.15</v>
      </c>
      <c r="D340" s="36">
        <v>85.933333333333323</v>
      </c>
      <c r="E340" s="36">
        <v>83.566666666666649</v>
      </c>
      <c r="F340" s="36">
        <v>81.98333333333332</v>
      </c>
      <c r="G340" s="36">
        <v>79.616666666666646</v>
      </c>
      <c r="H340" s="36">
        <v>87.516666666666652</v>
      </c>
      <c r="I340" s="36">
        <v>89.883333333333326</v>
      </c>
      <c r="J340" s="36">
        <v>91.466666666666654</v>
      </c>
      <c r="K340" s="31">
        <v>88.3</v>
      </c>
      <c r="L340" s="31">
        <v>84.35</v>
      </c>
      <c r="M340" s="31">
        <v>71.699370000000002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52.7</v>
      </c>
      <c r="D341" s="36">
        <v>52.483333333333341</v>
      </c>
      <c r="E341" s="36">
        <v>51.866666666666681</v>
      </c>
      <c r="F341" s="36">
        <v>51.033333333333339</v>
      </c>
      <c r="G341" s="36">
        <v>50.416666666666679</v>
      </c>
      <c r="H341" s="36">
        <v>53.316666666666684</v>
      </c>
      <c r="I341" s="36">
        <v>53.933333333333344</v>
      </c>
      <c r="J341" s="36">
        <v>54.766666666666687</v>
      </c>
      <c r="K341" s="31">
        <v>53.1</v>
      </c>
      <c r="L341" s="31">
        <v>51.65</v>
      </c>
      <c r="M341" s="31">
        <v>206.01049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421.05</v>
      </c>
      <c r="D342" s="36">
        <v>419.13333333333338</v>
      </c>
      <c r="E342" s="36">
        <v>414.11666666666679</v>
      </c>
      <c r="F342" s="36">
        <v>407.18333333333339</v>
      </c>
      <c r="G342" s="36">
        <v>402.1666666666668</v>
      </c>
      <c r="H342" s="36">
        <v>426.06666666666678</v>
      </c>
      <c r="I342" s="36">
        <v>431.08333333333331</v>
      </c>
      <c r="J342" s="36">
        <v>438.01666666666677</v>
      </c>
      <c r="K342" s="31">
        <v>424.15</v>
      </c>
      <c r="L342" s="31">
        <v>412.2</v>
      </c>
      <c r="M342" s="31">
        <v>8.5588800000000003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165.8</v>
      </c>
      <c r="D343" s="36">
        <v>164.55</v>
      </c>
      <c r="E343" s="36">
        <v>162.70000000000002</v>
      </c>
      <c r="F343" s="36">
        <v>159.6</v>
      </c>
      <c r="G343" s="36">
        <v>157.75</v>
      </c>
      <c r="H343" s="36">
        <v>167.65000000000003</v>
      </c>
      <c r="I343" s="36">
        <v>169.50000000000006</v>
      </c>
      <c r="J343" s="36">
        <v>172.60000000000005</v>
      </c>
      <c r="K343" s="31">
        <v>166.4</v>
      </c>
      <c r="L343" s="31">
        <v>161.44999999999999</v>
      </c>
      <c r="M343" s="31">
        <v>26.144580000000001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168.9</v>
      </c>
      <c r="D344" s="36">
        <v>169.16666666666666</v>
      </c>
      <c r="E344" s="36">
        <v>167.73333333333332</v>
      </c>
      <c r="F344" s="36">
        <v>166.56666666666666</v>
      </c>
      <c r="G344" s="36">
        <v>165.13333333333333</v>
      </c>
      <c r="H344" s="36">
        <v>170.33333333333331</v>
      </c>
      <c r="I344" s="36">
        <v>171.76666666666665</v>
      </c>
      <c r="J344" s="36">
        <v>172.93333333333331</v>
      </c>
      <c r="K344" s="31">
        <v>170.6</v>
      </c>
      <c r="L344" s="31">
        <v>168</v>
      </c>
      <c r="M344" s="31">
        <v>69.723510000000005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42.85</v>
      </c>
      <c r="D345" s="36">
        <v>42.916666666666664</v>
      </c>
      <c r="E345" s="36">
        <v>42.533333333333331</v>
      </c>
      <c r="F345" s="36">
        <v>42.216666666666669</v>
      </c>
      <c r="G345" s="36">
        <v>41.833333333333336</v>
      </c>
      <c r="H345" s="36">
        <v>43.233333333333327</v>
      </c>
      <c r="I345" s="36">
        <v>43.616666666666667</v>
      </c>
      <c r="J345" s="36">
        <v>43.933333333333323</v>
      </c>
      <c r="K345" s="31">
        <v>43.3</v>
      </c>
      <c r="L345" s="31">
        <v>42.6</v>
      </c>
      <c r="M345" s="31">
        <v>31.694649999999999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244.9</v>
      </c>
      <c r="D346" s="36">
        <v>241.75</v>
      </c>
      <c r="E346" s="36">
        <v>233.8</v>
      </c>
      <c r="F346" s="36">
        <v>222.70000000000002</v>
      </c>
      <c r="G346" s="36">
        <v>214.75000000000003</v>
      </c>
      <c r="H346" s="36">
        <v>252.85</v>
      </c>
      <c r="I346" s="36">
        <v>260.79999999999995</v>
      </c>
      <c r="J346" s="36">
        <v>271.89999999999998</v>
      </c>
      <c r="K346" s="31">
        <v>249.7</v>
      </c>
      <c r="L346" s="31">
        <v>230.65</v>
      </c>
      <c r="M346" s="31">
        <v>29.26641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251.6</v>
      </c>
      <c r="D347" s="36">
        <v>251.9</v>
      </c>
      <c r="E347" s="36">
        <v>250.70000000000002</v>
      </c>
      <c r="F347" s="36">
        <v>249.8</v>
      </c>
      <c r="G347" s="36">
        <v>248.60000000000002</v>
      </c>
      <c r="H347" s="36">
        <v>252.8</v>
      </c>
      <c r="I347" s="36">
        <v>254</v>
      </c>
      <c r="J347" s="36">
        <v>254.9</v>
      </c>
      <c r="K347" s="31">
        <v>253.1</v>
      </c>
      <c r="L347" s="31">
        <v>251</v>
      </c>
      <c r="M347" s="31">
        <v>56.189279999999997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351.3</v>
      </c>
      <c r="D348" s="36">
        <v>352.63333333333338</v>
      </c>
      <c r="E348" s="36">
        <v>347.76666666666677</v>
      </c>
      <c r="F348" s="36">
        <v>344.23333333333341</v>
      </c>
      <c r="G348" s="36">
        <v>339.36666666666679</v>
      </c>
      <c r="H348" s="36">
        <v>356.16666666666674</v>
      </c>
      <c r="I348" s="36">
        <v>361.03333333333342</v>
      </c>
      <c r="J348" s="36">
        <v>364.56666666666672</v>
      </c>
      <c r="K348" s="31">
        <v>357.5</v>
      </c>
      <c r="L348" s="31">
        <v>349.1</v>
      </c>
      <c r="M348" s="31">
        <v>4.5905199999999997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1340.9</v>
      </c>
      <c r="D349" s="36">
        <v>1338.3</v>
      </c>
      <c r="E349" s="36">
        <v>1327.6</v>
      </c>
      <c r="F349" s="36">
        <v>1314.3</v>
      </c>
      <c r="G349" s="36">
        <v>1303.5999999999999</v>
      </c>
      <c r="H349" s="36">
        <v>1351.6</v>
      </c>
      <c r="I349" s="36">
        <v>1362.3000000000002</v>
      </c>
      <c r="J349" s="36">
        <v>1375.6</v>
      </c>
      <c r="K349" s="31">
        <v>1349</v>
      </c>
      <c r="L349" s="31">
        <v>1325</v>
      </c>
      <c r="M349" s="31">
        <v>11.0212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196.35</v>
      </c>
      <c r="D350" s="36">
        <v>197.7166666666667</v>
      </c>
      <c r="E350" s="36">
        <v>194.18333333333339</v>
      </c>
      <c r="F350" s="36">
        <v>192.01666666666671</v>
      </c>
      <c r="G350" s="36">
        <v>188.48333333333341</v>
      </c>
      <c r="H350" s="36">
        <v>199.88333333333338</v>
      </c>
      <c r="I350" s="36">
        <v>203.41666666666669</v>
      </c>
      <c r="J350" s="36">
        <v>205.58333333333337</v>
      </c>
      <c r="K350" s="31">
        <v>201.25</v>
      </c>
      <c r="L350" s="31">
        <v>195.55</v>
      </c>
      <c r="M350" s="31">
        <v>131.99928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315.25</v>
      </c>
      <c r="D351" s="36">
        <v>318.16666666666669</v>
      </c>
      <c r="E351" s="36">
        <v>311.18333333333339</v>
      </c>
      <c r="F351" s="36">
        <v>307.11666666666673</v>
      </c>
      <c r="G351" s="36">
        <v>300.13333333333344</v>
      </c>
      <c r="H351" s="36">
        <v>322.23333333333335</v>
      </c>
      <c r="I351" s="36">
        <v>329.21666666666658</v>
      </c>
      <c r="J351" s="36">
        <v>333.2833333333333</v>
      </c>
      <c r="K351" s="31">
        <v>325.14999999999998</v>
      </c>
      <c r="L351" s="31">
        <v>314.10000000000002</v>
      </c>
      <c r="M351" s="31">
        <v>12.07967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1196.2</v>
      </c>
      <c r="D352" s="36">
        <v>1201.7833333333335</v>
      </c>
      <c r="E352" s="36">
        <v>1185.116666666667</v>
      </c>
      <c r="F352" s="36">
        <v>1174.0333333333335</v>
      </c>
      <c r="G352" s="36">
        <v>1157.366666666667</v>
      </c>
      <c r="H352" s="36">
        <v>1212.866666666667</v>
      </c>
      <c r="I352" s="36">
        <v>1229.5333333333335</v>
      </c>
      <c r="J352" s="36">
        <v>1240.616666666667</v>
      </c>
      <c r="K352" s="31">
        <v>1218.45</v>
      </c>
      <c r="L352" s="31">
        <v>1190.7</v>
      </c>
      <c r="M352" s="31">
        <v>3.2403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888.4</v>
      </c>
      <c r="D353" s="36">
        <v>884.19999999999993</v>
      </c>
      <c r="E353" s="36">
        <v>875.09999999999991</v>
      </c>
      <c r="F353" s="36">
        <v>861.8</v>
      </c>
      <c r="G353" s="36">
        <v>852.69999999999993</v>
      </c>
      <c r="H353" s="36">
        <v>897.49999999999989</v>
      </c>
      <c r="I353" s="36">
        <v>906.6</v>
      </c>
      <c r="J353" s="36">
        <v>919.89999999999986</v>
      </c>
      <c r="K353" s="31">
        <v>893.3</v>
      </c>
      <c r="L353" s="31">
        <v>870.9</v>
      </c>
      <c r="M353" s="31">
        <v>55.422499999999999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4180</v>
      </c>
      <c r="D354" s="36">
        <v>4191.2833333333338</v>
      </c>
      <c r="E354" s="36">
        <v>4128.7166666666672</v>
      </c>
      <c r="F354" s="36">
        <v>4077.4333333333334</v>
      </c>
      <c r="G354" s="36">
        <v>4014.8666666666668</v>
      </c>
      <c r="H354" s="36">
        <v>4242.5666666666675</v>
      </c>
      <c r="I354" s="36">
        <v>4305.133333333335</v>
      </c>
      <c r="J354" s="36">
        <v>4356.4166666666679</v>
      </c>
      <c r="K354" s="31">
        <v>4253.8500000000004</v>
      </c>
      <c r="L354" s="31">
        <v>4140</v>
      </c>
      <c r="M354" s="31">
        <v>1.10286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220.3</v>
      </c>
      <c r="D355" s="36">
        <v>218.70000000000002</v>
      </c>
      <c r="E355" s="36">
        <v>216.60000000000002</v>
      </c>
      <c r="F355" s="36">
        <v>212.9</v>
      </c>
      <c r="G355" s="36">
        <v>210.8</v>
      </c>
      <c r="H355" s="36">
        <v>222.40000000000003</v>
      </c>
      <c r="I355" s="36">
        <v>224.5</v>
      </c>
      <c r="J355" s="36">
        <v>228.20000000000005</v>
      </c>
      <c r="K355" s="31">
        <v>220.8</v>
      </c>
      <c r="L355" s="31">
        <v>215</v>
      </c>
      <c r="M355" s="31">
        <v>2.20343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37495.599999999999</v>
      </c>
      <c r="D356" s="36">
        <v>37528.883333333339</v>
      </c>
      <c r="E356" s="36">
        <v>37267.766666666677</v>
      </c>
      <c r="F356" s="36">
        <v>37039.933333333342</v>
      </c>
      <c r="G356" s="36">
        <v>36778.81666666668</v>
      </c>
      <c r="H356" s="36">
        <v>37756.716666666674</v>
      </c>
      <c r="I356" s="36">
        <v>38017.833333333328</v>
      </c>
      <c r="J356" s="36">
        <v>38245.666666666672</v>
      </c>
      <c r="K356" s="31">
        <v>37790</v>
      </c>
      <c r="L356" s="31">
        <v>37301.050000000003</v>
      </c>
      <c r="M356" s="31">
        <v>0.1217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1411.5</v>
      </c>
      <c r="D357" s="36">
        <v>1420.4833333333333</v>
      </c>
      <c r="E357" s="36">
        <v>1395.0166666666667</v>
      </c>
      <c r="F357" s="36">
        <v>1378.5333333333333</v>
      </c>
      <c r="G357" s="36">
        <v>1353.0666666666666</v>
      </c>
      <c r="H357" s="36">
        <v>1436.9666666666667</v>
      </c>
      <c r="I357" s="36">
        <v>1462.4333333333334</v>
      </c>
      <c r="J357" s="36">
        <v>1478.9166666666667</v>
      </c>
      <c r="K357" s="31">
        <v>1445.95</v>
      </c>
      <c r="L357" s="31">
        <v>1404</v>
      </c>
      <c r="M357" s="31">
        <v>1.9666999999999999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802.7</v>
      </c>
      <c r="D358" s="36">
        <v>795.66666666666663</v>
      </c>
      <c r="E358" s="36">
        <v>782.33333333333326</v>
      </c>
      <c r="F358" s="36">
        <v>761.96666666666658</v>
      </c>
      <c r="G358" s="36">
        <v>748.63333333333321</v>
      </c>
      <c r="H358" s="36">
        <v>816.0333333333333</v>
      </c>
      <c r="I358" s="36">
        <v>829.36666666666656</v>
      </c>
      <c r="J358" s="36">
        <v>849.73333333333335</v>
      </c>
      <c r="K358" s="31">
        <v>809</v>
      </c>
      <c r="L358" s="31">
        <v>775.3</v>
      </c>
      <c r="M358" s="31">
        <v>14.34117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239.15</v>
      </c>
      <c r="D359" s="36">
        <v>235.21666666666667</v>
      </c>
      <c r="E359" s="36">
        <v>225.53333333333333</v>
      </c>
      <c r="F359" s="36">
        <v>211.91666666666666</v>
      </c>
      <c r="G359" s="36">
        <v>202.23333333333332</v>
      </c>
      <c r="H359" s="36">
        <v>248.83333333333334</v>
      </c>
      <c r="I359" s="36">
        <v>258.51666666666665</v>
      </c>
      <c r="J359" s="36">
        <v>272.13333333333333</v>
      </c>
      <c r="K359" s="31">
        <v>244.9</v>
      </c>
      <c r="L359" s="31">
        <v>221.6</v>
      </c>
      <c r="M359" s="31">
        <v>178.07388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6386.85</v>
      </c>
      <c r="D360" s="36">
        <v>6410.0666666666666</v>
      </c>
      <c r="E360" s="36">
        <v>6339.7833333333328</v>
      </c>
      <c r="F360" s="36">
        <v>6292.7166666666662</v>
      </c>
      <c r="G360" s="36">
        <v>6222.4333333333325</v>
      </c>
      <c r="H360" s="36">
        <v>6457.1333333333332</v>
      </c>
      <c r="I360" s="36">
        <v>6527.4166666666679</v>
      </c>
      <c r="J360" s="36">
        <v>6574.4833333333336</v>
      </c>
      <c r="K360" s="31">
        <v>6480.35</v>
      </c>
      <c r="L360" s="31">
        <v>6363</v>
      </c>
      <c r="M360" s="31">
        <v>3.3549799999999999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196.05</v>
      </c>
      <c r="D361" s="36">
        <v>196.68333333333331</v>
      </c>
      <c r="E361" s="36">
        <v>194.86666666666662</v>
      </c>
      <c r="F361" s="36">
        <v>193.68333333333331</v>
      </c>
      <c r="G361" s="36">
        <v>191.86666666666662</v>
      </c>
      <c r="H361" s="36">
        <v>197.86666666666662</v>
      </c>
      <c r="I361" s="36">
        <v>199.68333333333328</v>
      </c>
      <c r="J361" s="36">
        <v>200.86666666666662</v>
      </c>
      <c r="K361" s="31">
        <v>198.5</v>
      </c>
      <c r="L361" s="31">
        <v>195.5</v>
      </c>
      <c r="M361" s="31">
        <v>33.302320000000002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3985.95</v>
      </c>
      <c r="D362" s="36">
        <v>3976</v>
      </c>
      <c r="E362" s="36">
        <v>3957</v>
      </c>
      <c r="F362" s="36">
        <v>3928.05</v>
      </c>
      <c r="G362" s="36">
        <v>3909.05</v>
      </c>
      <c r="H362" s="36">
        <v>4004.95</v>
      </c>
      <c r="I362" s="36">
        <v>4023.95</v>
      </c>
      <c r="J362" s="36">
        <v>4052.8999999999996</v>
      </c>
      <c r="K362" s="31">
        <v>3995</v>
      </c>
      <c r="L362" s="31">
        <v>3947.05</v>
      </c>
      <c r="M362" s="31">
        <v>8.3349999999999994E-2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2285.6999999999998</v>
      </c>
      <c r="D363" s="36">
        <v>2265.4666666666667</v>
      </c>
      <c r="E363" s="36">
        <v>2232.9333333333334</v>
      </c>
      <c r="F363" s="36">
        <v>2180.1666666666665</v>
      </c>
      <c r="G363" s="36">
        <v>2147.6333333333332</v>
      </c>
      <c r="H363" s="36">
        <v>2318.2333333333336</v>
      </c>
      <c r="I363" s="36">
        <v>2350.7666666666673</v>
      </c>
      <c r="J363" s="36">
        <v>2403.5333333333338</v>
      </c>
      <c r="K363" s="31">
        <v>2298</v>
      </c>
      <c r="L363" s="31">
        <v>2212.6999999999998</v>
      </c>
      <c r="M363" s="31">
        <v>6.8483299999999998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3726.5</v>
      </c>
      <c r="D364" s="36">
        <v>3722.8333333333335</v>
      </c>
      <c r="E364" s="36">
        <v>3677.666666666667</v>
      </c>
      <c r="F364" s="36">
        <v>3628.8333333333335</v>
      </c>
      <c r="G364" s="36">
        <v>3583.666666666667</v>
      </c>
      <c r="H364" s="36">
        <v>3771.666666666667</v>
      </c>
      <c r="I364" s="36">
        <v>3816.8333333333339</v>
      </c>
      <c r="J364" s="36">
        <v>3865.666666666667</v>
      </c>
      <c r="K364" s="31">
        <v>3768</v>
      </c>
      <c r="L364" s="31">
        <v>3674</v>
      </c>
      <c r="M364" s="31">
        <v>2.36652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2510.3000000000002</v>
      </c>
      <c r="D365" s="36">
        <v>2503.2166666666667</v>
      </c>
      <c r="E365" s="36">
        <v>2472.1333333333332</v>
      </c>
      <c r="F365" s="36">
        <v>2433.9666666666667</v>
      </c>
      <c r="G365" s="36">
        <v>2402.8833333333332</v>
      </c>
      <c r="H365" s="36">
        <v>2541.3833333333332</v>
      </c>
      <c r="I365" s="36">
        <v>2572.4666666666662</v>
      </c>
      <c r="J365" s="36">
        <v>2610.6333333333332</v>
      </c>
      <c r="K365" s="31">
        <v>2534.3000000000002</v>
      </c>
      <c r="L365" s="31">
        <v>2465.0500000000002</v>
      </c>
      <c r="M365" s="31">
        <v>7.8683800000000002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937.55</v>
      </c>
      <c r="D366" s="36">
        <v>941.36666666666667</v>
      </c>
      <c r="E366" s="36">
        <v>927.08333333333337</v>
      </c>
      <c r="F366" s="36">
        <v>916.61666666666667</v>
      </c>
      <c r="G366" s="36">
        <v>902.33333333333337</v>
      </c>
      <c r="H366" s="36">
        <v>951.83333333333337</v>
      </c>
      <c r="I366" s="36">
        <v>966.11666666666667</v>
      </c>
      <c r="J366" s="36">
        <v>976.58333333333337</v>
      </c>
      <c r="K366" s="31">
        <v>955.65</v>
      </c>
      <c r="L366" s="31">
        <v>930.9</v>
      </c>
      <c r="M366" s="31">
        <v>16.487310000000001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116.75</v>
      </c>
      <c r="D367" s="36">
        <v>117.18333333333334</v>
      </c>
      <c r="E367" s="36">
        <v>115.36666666666667</v>
      </c>
      <c r="F367" s="36">
        <v>113.98333333333333</v>
      </c>
      <c r="G367" s="36">
        <v>112.16666666666667</v>
      </c>
      <c r="H367" s="36">
        <v>118.56666666666668</v>
      </c>
      <c r="I367" s="36">
        <v>120.38333333333334</v>
      </c>
      <c r="J367" s="36">
        <v>121.76666666666668</v>
      </c>
      <c r="K367" s="31">
        <v>119</v>
      </c>
      <c r="L367" s="31">
        <v>115.8</v>
      </c>
      <c r="M367" s="31">
        <v>28.782969999999999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808.55</v>
      </c>
      <c r="D368" s="36">
        <v>800.4666666666667</v>
      </c>
      <c r="E368" s="36">
        <v>785.18333333333339</v>
      </c>
      <c r="F368" s="36">
        <v>761.81666666666672</v>
      </c>
      <c r="G368" s="36">
        <v>746.53333333333342</v>
      </c>
      <c r="H368" s="36">
        <v>823.83333333333337</v>
      </c>
      <c r="I368" s="36">
        <v>839.11666666666667</v>
      </c>
      <c r="J368" s="36">
        <v>862.48333333333335</v>
      </c>
      <c r="K368" s="31">
        <v>815.75</v>
      </c>
      <c r="L368" s="31">
        <v>777.1</v>
      </c>
      <c r="M368" s="31">
        <v>6.3982999999999999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322.85000000000002</v>
      </c>
      <c r="D369" s="36">
        <v>320.59999999999997</v>
      </c>
      <c r="E369" s="36">
        <v>316.79999999999995</v>
      </c>
      <c r="F369" s="36">
        <v>310.75</v>
      </c>
      <c r="G369" s="36">
        <v>306.95</v>
      </c>
      <c r="H369" s="36">
        <v>326.64999999999992</v>
      </c>
      <c r="I369" s="36">
        <v>330.45</v>
      </c>
      <c r="J369" s="36">
        <v>336.49999999999989</v>
      </c>
      <c r="K369" s="31">
        <v>324.39999999999998</v>
      </c>
      <c r="L369" s="31">
        <v>314.55</v>
      </c>
      <c r="M369" s="31">
        <v>4.22187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1540</v>
      </c>
      <c r="D370" s="36">
        <v>1527.75</v>
      </c>
      <c r="E370" s="36">
        <v>1505.5</v>
      </c>
      <c r="F370" s="36">
        <v>1471</v>
      </c>
      <c r="G370" s="36">
        <v>1448.75</v>
      </c>
      <c r="H370" s="36">
        <v>1562.25</v>
      </c>
      <c r="I370" s="36">
        <v>1584.5</v>
      </c>
      <c r="J370" s="36">
        <v>1619</v>
      </c>
      <c r="K370" s="31">
        <v>1550</v>
      </c>
      <c r="L370" s="31">
        <v>1493.25</v>
      </c>
      <c r="M370" s="31">
        <v>1.06301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5288.05</v>
      </c>
      <c r="D371" s="36">
        <v>5280.4833333333327</v>
      </c>
      <c r="E371" s="36">
        <v>5242.9666666666653</v>
      </c>
      <c r="F371" s="36">
        <v>5197.8833333333323</v>
      </c>
      <c r="G371" s="36">
        <v>5160.366666666665</v>
      </c>
      <c r="H371" s="36">
        <v>5325.5666666666657</v>
      </c>
      <c r="I371" s="36">
        <v>5363.0833333333339</v>
      </c>
      <c r="J371" s="36">
        <v>5408.1666666666661</v>
      </c>
      <c r="K371" s="31">
        <v>5318</v>
      </c>
      <c r="L371" s="31">
        <v>5235.3999999999996</v>
      </c>
      <c r="M371" s="31">
        <v>2.89947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1036.5999999999999</v>
      </c>
      <c r="D372" s="36">
        <v>1041.8666666666666</v>
      </c>
      <c r="E372" s="36">
        <v>1028.7333333333331</v>
      </c>
      <c r="F372" s="36">
        <v>1020.8666666666666</v>
      </c>
      <c r="G372" s="36">
        <v>1007.7333333333331</v>
      </c>
      <c r="H372" s="36">
        <v>1049.7333333333331</v>
      </c>
      <c r="I372" s="36">
        <v>1062.8666666666668</v>
      </c>
      <c r="J372" s="36">
        <v>1070.7333333333331</v>
      </c>
      <c r="K372" s="31">
        <v>1055</v>
      </c>
      <c r="L372" s="31">
        <v>1034</v>
      </c>
      <c r="M372" s="31">
        <v>0.54764999999999997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371.15</v>
      </c>
      <c r="D373" s="36">
        <v>370.01666666666665</v>
      </c>
      <c r="E373" s="36">
        <v>366.58333333333331</v>
      </c>
      <c r="F373" s="36">
        <v>362.01666666666665</v>
      </c>
      <c r="G373" s="36">
        <v>358.58333333333331</v>
      </c>
      <c r="H373" s="36">
        <v>374.58333333333331</v>
      </c>
      <c r="I373" s="36">
        <v>378.01666666666671</v>
      </c>
      <c r="J373" s="36">
        <v>382.58333333333331</v>
      </c>
      <c r="K373" s="31">
        <v>373.45</v>
      </c>
      <c r="L373" s="31">
        <v>365.45</v>
      </c>
      <c r="M373" s="31">
        <v>71.912149999999997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316.25</v>
      </c>
      <c r="D374" s="36">
        <v>314.75</v>
      </c>
      <c r="E374" s="36">
        <v>311.55</v>
      </c>
      <c r="F374" s="36">
        <v>306.85000000000002</v>
      </c>
      <c r="G374" s="36">
        <v>303.65000000000003</v>
      </c>
      <c r="H374" s="36">
        <v>319.45</v>
      </c>
      <c r="I374" s="36">
        <v>322.65000000000003</v>
      </c>
      <c r="J374" s="36">
        <v>327.34999999999997</v>
      </c>
      <c r="K374" s="31">
        <v>317.95</v>
      </c>
      <c r="L374" s="31">
        <v>310.05</v>
      </c>
      <c r="M374" s="31">
        <v>157.07486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209.5</v>
      </c>
      <c r="D375" s="36">
        <v>209.03333333333333</v>
      </c>
      <c r="E375" s="36">
        <v>207.36666666666667</v>
      </c>
      <c r="F375" s="36">
        <v>205.23333333333335</v>
      </c>
      <c r="G375" s="36">
        <v>203.56666666666669</v>
      </c>
      <c r="H375" s="36">
        <v>211.16666666666666</v>
      </c>
      <c r="I375" s="36">
        <v>212.83333333333334</v>
      </c>
      <c r="J375" s="36">
        <v>214.96666666666664</v>
      </c>
      <c r="K375" s="31">
        <v>210.7</v>
      </c>
      <c r="L375" s="31">
        <v>206.9</v>
      </c>
      <c r="M375" s="31">
        <v>167.05394999999999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585.79999999999995</v>
      </c>
      <c r="D376" s="36">
        <v>583.30000000000007</v>
      </c>
      <c r="E376" s="36">
        <v>571.65000000000009</v>
      </c>
      <c r="F376" s="36">
        <v>557.5</v>
      </c>
      <c r="G376" s="36">
        <v>545.85</v>
      </c>
      <c r="H376" s="36">
        <v>597.45000000000016</v>
      </c>
      <c r="I376" s="36">
        <v>609.1</v>
      </c>
      <c r="J376" s="36">
        <v>623.25000000000023</v>
      </c>
      <c r="K376" s="31">
        <v>594.95000000000005</v>
      </c>
      <c r="L376" s="31">
        <v>569.15</v>
      </c>
      <c r="M376" s="31">
        <v>20.484770000000001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878.05</v>
      </c>
      <c r="D377" s="36">
        <v>886.80000000000007</v>
      </c>
      <c r="E377" s="36">
        <v>863.60000000000014</v>
      </c>
      <c r="F377" s="36">
        <v>849.15000000000009</v>
      </c>
      <c r="G377" s="36">
        <v>825.95000000000016</v>
      </c>
      <c r="H377" s="36">
        <v>901.25000000000011</v>
      </c>
      <c r="I377" s="36">
        <v>924.45000000000016</v>
      </c>
      <c r="J377" s="36">
        <v>938.90000000000009</v>
      </c>
      <c r="K377" s="31">
        <v>910</v>
      </c>
      <c r="L377" s="31">
        <v>872.35</v>
      </c>
      <c r="M377" s="31">
        <v>7.8927500000000004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694.8</v>
      </c>
      <c r="D378" s="36">
        <v>698.93333333333339</v>
      </c>
      <c r="E378" s="36">
        <v>685.86666666666679</v>
      </c>
      <c r="F378" s="36">
        <v>676.93333333333339</v>
      </c>
      <c r="G378" s="36">
        <v>663.86666666666679</v>
      </c>
      <c r="H378" s="36">
        <v>707.86666666666679</v>
      </c>
      <c r="I378" s="36">
        <v>720.93333333333339</v>
      </c>
      <c r="J378" s="36">
        <v>729.86666666666679</v>
      </c>
      <c r="K378" s="31">
        <v>712</v>
      </c>
      <c r="L378" s="31">
        <v>690</v>
      </c>
      <c r="M378" s="31">
        <v>3.6327199999999999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165.35</v>
      </c>
      <c r="D379" s="36">
        <v>163.29999999999998</v>
      </c>
      <c r="E379" s="36">
        <v>157.94999999999996</v>
      </c>
      <c r="F379" s="36">
        <v>150.54999999999998</v>
      </c>
      <c r="G379" s="36">
        <v>145.19999999999996</v>
      </c>
      <c r="H379" s="36">
        <v>170.69999999999996</v>
      </c>
      <c r="I379" s="36">
        <v>176.04999999999998</v>
      </c>
      <c r="J379" s="36">
        <v>183.44999999999996</v>
      </c>
      <c r="K379" s="31">
        <v>168.65</v>
      </c>
      <c r="L379" s="31">
        <v>155.9</v>
      </c>
      <c r="M379" s="31">
        <v>24.103100000000001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18427.55</v>
      </c>
      <c r="D380" s="36">
        <v>18415.533333333336</v>
      </c>
      <c r="E380" s="36">
        <v>18041.066666666673</v>
      </c>
      <c r="F380" s="36">
        <v>17654.583333333336</v>
      </c>
      <c r="G380" s="36">
        <v>17280.116666666672</v>
      </c>
      <c r="H380" s="36">
        <v>18802.016666666674</v>
      </c>
      <c r="I380" s="36">
        <v>19176.483333333341</v>
      </c>
      <c r="J380" s="36">
        <v>19562.966666666674</v>
      </c>
      <c r="K380" s="31">
        <v>18790</v>
      </c>
      <c r="L380" s="31">
        <v>18029.05</v>
      </c>
      <c r="M380" s="31">
        <v>0.13397000000000001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77.900000000000006</v>
      </c>
      <c r="D381" s="36">
        <v>77.516666666666666</v>
      </c>
      <c r="E381" s="36">
        <v>76.633333333333326</v>
      </c>
      <c r="F381" s="36">
        <v>75.36666666666666</v>
      </c>
      <c r="G381" s="36">
        <v>74.48333333333332</v>
      </c>
      <c r="H381" s="36">
        <v>78.783333333333331</v>
      </c>
      <c r="I381" s="36">
        <v>79.666666666666686</v>
      </c>
      <c r="J381" s="36">
        <v>80.933333333333337</v>
      </c>
      <c r="K381" s="31">
        <v>78.400000000000006</v>
      </c>
      <c r="L381" s="31">
        <v>76.25</v>
      </c>
      <c r="M381" s="31">
        <v>526.80056000000002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1655.1</v>
      </c>
      <c r="D382" s="36">
        <v>1657.5333333333335</v>
      </c>
      <c r="E382" s="36">
        <v>1644.0666666666671</v>
      </c>
      <c r="F382" s="36">
        <v>1633.0333333333335</v>
      </c>
      <c r="G382" s="36">
        <v>1619.5666666666671</v>
      </c>
      <c r="H382" s="36">
        <v>1668.5666666666671</v>
      </c>
      <c r="I382" s="36">
        <v>1682.0333333333338</v>
      </c>
      <c r="J382" s="36">
        <v>1693.0666666666671</v>
      </c>
      <c r="K382" s="31">
        <v>1671</v>
      </c>
      <c r="L382" s="31">
        <v>1646.5</v>
      </c>
      <c r="M382" s="31">
        <v>2.1321400000000001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488.65</v>
      </c>
      <c r="D383" s="36">
        <v>492.73333333333329</v>
      </c>
      <c r="E383" s="36">
        <v>481.76666666666659</v>
      </c>
      <c r="F383" s="36">
        <v>474.88333333333333</v>
      </c>
      <c r="G383" s="36">
        <v>463.91666666666663</v>
      </c>
      <c r="H383" s="36">
        <v>499.61666666666656</v>
      </c>
      <c r="I383" s="36">
        <v>510.58333333333326</v>
      </c>
      <c r="J383" s="36">
        <v>517.46666666666647</v>
      </c>
      <c r="K383" s="31">
        <v>503.7</v>
      </c>
      <c r="L383" s="31">
        <v>485.85</v>
      </c>
      <c r="M383" s="31">
        <v>2.58772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1440.3</v>
      </c>
      <c r="D384" s="36">
        <v>1430.5166666666667</v>
      </c>
      <c r="E384" s="36">
        <v>1411.0333333333333</v>
      </c>
      <c r="F384" s="36">
        <v>1381.7666666666667</v>
      </c>
      <c r="G384" s="36">
        <v>1362.2833333333333</v>
      </c>
      <c r="H384" s="36">
        <v>1459.7833333333333</v>
      </c>
      <c r="I384" s="36">
        <v>1479.2666666666664</v>
      </c>
      <c r="J384" s="36">
        <v>1508.5333333333333</v>
      </c>
      <c r="K384" s="31">
        <v>1450</v>
      </c>
      <c r="L384" s="31">
        <v>1401.25</v>
      </c>
      <c r="M384" s="31">
        <v>1.90445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166.85</v>
      </c>
      <c r="D385" s="36">
        <v>164.65</v>
      </c>
      <c r="E385" s="36">
        <v>160.30000000000001</v>
      </c>
      <c r="F385" s="36">
        <v>153.75</v>
      </c>
      <c r="G385" s="36">
        <v>149.4</v>
      </c>
      <c r="H385" s="36">
        <v>171.20000000000002</v>
      </c>
      <c r="I385" s="36">
        <v>175.54999999999998</v>
      </c>
      <c r="J385" s="36">
        <v>182.10000000000002</v>
      </c>
      <c r="K385" s="31">
        <v>169</v>
      </c>
      <c r="L385" s="31">
        <v>158.1</v>
      </c>
      <c r="M385" s="31">
        <v>492.42214000000001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143.80000000000001</v>
      </c>
      <c r="D386" s="36">
        <v>143.86666666666667</v>
      </c>
      <c r="E386" s="36">
        <v>142.98333333333335</v>
      </c>
      <c r="F386" s="36">
        <v>142.16666666666669</v>
      </c>
      <c r="G386" s="36">
        <v>141.28333333333336</v>
      </c>
      <c r="H386" s="36">
        <v>144.68333333333334</v>
      </c>
      <c r="I386" s="36">
        <v>145.56666666666666</v>
      </c>
      <c r="J386" s="36">
        <v>146.38333333333333</v>
      </c>
      <c r="K386" s="31">
        <v>144.75</v>
      </c>
      <c r="L386" s="31">
        <v>143.05000000000001</v>
      </c>
      <c r="M386" s="31">
        <v>11.43993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1084.5</v>
      </c>
      <c r="D387" s="36">
        <v>1076.2333333333333</v>
      </c>
      <c r="E387" s="36">
        <v>1057.4666666666667</v>
      </c>
      <c r="F387" s="36">
        <v>1030.4333333333334</v>
      </c>
      <c r="G387" s="36">
        <v>1011.6666666666667</v>
      </c>
      <c r="H387" s="36">
        <v>1103.2666666666667</v>
      </c>
      <c r="I387" s="36">
        <v>1122.0333333333335</v>
      </c>
      <c r="J387" s="36">
        <v>1149.0666666666666</v>
      </c>
      <c r="K387" s="31">
        <v>1095</v>
      </c>
      <c r="L387" s="31">
        <v>1049.2</v>
      </c>
      <c r="M387" s="31">
        <v>1.93316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377.9</v>
      </c>
      <c r="D388" s="36">
        <v>381.01666666666665</v>
      </c>
      <c r="E388" s="36">
        <v>373.0333333333333</v>
      </c>
      <c r="F388" s="36">
        <v>368.16666666666663</v>
      </c>
      <c r="G388" s="36">
        <v>360.18333333333328</v>
      </c>
      <c r="H388" s="36">
        <v>385.88333333333333</v>
      </c>
      <c r="I388" s="36">
        <v>393.86666666666667</v>
      </c>
      <c r="J388" s="36">
        <v>398.73333333333335</v>
      </c>
      <c r="K388" s="31">
        <v>389</v>
      </c>
      <c r="L388" s="31">
        <v>376.15</v>
      </c>
      <c r="M388" s="31">
        <v>19.963519999999999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215.5</v>
      </c>
      <c r="D389" s="36">
        <v>215.71666666666667</v>
      </c>
      <c r="E389" s="36">
        <v>213.53333333333333</v>
      </c>
      <c r="F389" s="36">
        <v>211.56666666666666</v>
      </c>
      <c r="G389" s="36">
        <v>209.38333333333333</v>
      </c>
      <c r="H389" s="36">
        <v>217.68333333333334</v>
      </c>
      <c r="I389" s="36">
        <v>219.86666666666667</v>
      </c>
      <c r="J389" s="36">
        <v>221.83333333333334</v>
      </c>
      <c r="K389" s="31">
        <v>217.9</v>
      </c>
      <c r="L389" s="31">
        <v>213.75</v>
      </c>
      <c r="M389" s="31">
        <v>20.013909999999999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124.95</v>
      </c>
      <c r="D390" s="36">
        <v>125.53333333333335</v>
      </c>
      <c r="E390" s="36">
        <v>124.06666666666669</v>
      </c>
      <c r="F390" s="36">
        <v>123.18333333333335</v>
      </c>
      <c r="G390" s="36">
        <v>121.7166666666667</v>
      </c>
      <c r="H390" s="36">
        <v>126.41666666666669</v>
      </c>
      <c r="I390" s="36">
        <v>127.88333333333335</v>
      </c>
      <c r="J390" s="36">
        <v>128.76666666666668</v>
      </c>
      <c r="K390" s="31">
        <v>127</v>
      </c>
      <c r="L390" s="31">
        <v>124.65</v>
      </c>
      <c r="M390" s="31">
        <v>26.664629999999999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3478.4</v>
      </c>
      <c r="D391" s="36">
        <v>3489.6166666666668</v>
      </c>
      <c r="E391" s="36">
        <v>3411.2833333333338</v>
      </c>
      <c r="F391" s="36">
        <v>3344.166666666667</v>
      </c>
      <c r="G391" s="36">
        <v>3265.8333333333339</v>
      </c>
      <c r="H391" s="36">
        <v>3556.7333333333336</v>
      </c>
      <c r="I391" s="36">
        <v>3635.0666666666666</v>
      </c>
      <c r="J391" s="36">
        <v>3702.1833333333334</v>
      </c>
      <c r="K391" s="31">
        <v>3567.95</v>
      </c>
      <c r="L391" s="31">
        <v>3422.5</v>
      </c>
      <c r="M391" s="31">
        <v>0.56093000000000004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62.35</v>
      </c>
      <c r="D392" s="36">
        <v>62.300000000000004</v>
      </c>
      <c r="E392" s="36">
        <v>61.550000000000011</v>
      </c>
      <c r="F392" s="36">
        <v>60.750000000000007</v>
      </c>
      <c r="G392" s="36">
        <v>60.000000000000014</v>
      </c>
      <c r="H392" s="36">
        <v>63.100000000000009</v>
      </c>
      <c r="I392" s="36">
        <v>63.849999999999994</v>
      </c>
      <c r="J392" s="36">
        <v>64.650000000000006</v>
      </c>
      <c r="K392" s="31">
        <v>63.05</v>
      </c>
      <c r="L392" s="31">
        <v>61.5</v>
      </c>
      <c r="M392" s="31">
        <v>30.91337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1782.45</v>
      </c>
      <c r="D393" s="36">
        <v>1794.1499999999999</v>
      </c>
      <c r="E393" s="36">
        <v>1768.2999999999997</v>
      </c>
      <c r="F393" s="36">
        <v>1754.1499999999999</v>
      </c>
      <c r="G393" s="36">
        <v>1728.2999999999997</v>
      </c>
      <c r="H393" s="36">
        <v>1808.2999999999997</v>
      </c>
      <c r="I393" s="36">
        <v>1834.1499999999996</v>
      </c>
      <c r="J393" s="36">
        <v>1848.2999999999997</v>
      </c>
      <c r="K393" s="31">
        <v>1820</v>
      </c>
      <c r="L393" s="31">
        <v>1780</v>
      </c>
      <c r="M393" s="31">
        <v>2.2046700000000001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234.8</v>
      </c>
      <c r="D394" s="36">
        <v>234.93333333333331</v>
      </c>
      <c r="E394" s="36">
        <v>230.06666666666661</v>
      </c>
      <c r="F394" s="36">
        <v>225.33333333333329</v>
      </c>
      <c r="G394" s="36">
        <v>220.46666666666658</v>
      </c>
      <c r="H394" s="36">
        <v>239.66666666666663</v>
      </c>
      <c r="I394" s="36">
        <v>244.53333333333336</v>
      </c>
      <c r="J394" s="36">
        <v>249.26666666666665</v>
      </c>
      <c r="K394" s="31">
        <v>239.8</v>
      </c>
      <c r="L394" s="31">
        <v>230.2</v>
      </c>
      <c r="M394" s="31">
        <v>316.23784999999998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339.8</v>
      </c>
      <c r="D395" s="36">
        <v>337.15000000000003</v>
      </c>
      <c r="E395" s="36">
        <v>333.25000000000006</v>
      </c>
      <c r="F395" s="36">
        <v>326.70000000000005</v>
      </c>
      <c r="G395" s="36">
        <v>322.80000000000007</v>
      </c>
      <c r="H395" s="36">
        <v>343.70000000000005</v>
      </c>
      <c r="I395" s="36">
        <v>347.6</v>
      </c>
      <c r="J395" s="36">
        <v>354.15000000000003</v>
      </c>
      <c r="K395" s="31">
        <v>341.05</v>
      </c>
      <c r="L395" s="31">
        <v>330.6</v>
      </c>
      <c r="M395" s="31">
        <v>104.84434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158.5</v>
      </c>
      <c r="D396" s="36">
        <v>157.63333333333333</v>
      </c>
      <c r="E396" s="36">
        <v>156.01666666666665</v>
      </c>
      <c r="F396" s="36">
        <v>153.53333333333333</v>
      </c>
      <c r="G396" s="36">
        <v>151.91666666666666</v>
      </c>
      <c r="H396" s="36">
        <v>160.11666666666665</v>
      </c>
      <c r="I396" s="36">
        <v>161.73333333333332</v>
      </c>
      <c r="J396" s="36">
        <v>164.21666666666664</v>
      </c>
      <c r="K396" s="31">
        <v>159.25</v>
      </c>
      <c r="L396" s="31">
        <v>155.15</v>
      </c>
      <c r="M396" s="31">
        <v>16.713819999999998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901.2</v>
      </c>
      <c r="D397" s="36">
        <v>902.2166666666667</v>
      </c>
      <c r="E397" s="36">
        <v>896.98333333333335</v>
      </c>
      <c r="F397" s="36">
        <v>892.76666666666665</v>
      </c>
      <c r="G397" s="36">
        <v>887.5333333333333</v>
      </c>
      <c r="H397" s="36">
        <v>906.43333333333339</v>
      </c>
      <c r="I397" s="36">
        <v>911.66666666666674</v>
      </c>
      <c r="J397" s="36">
        <v>915.88333333333344</v>
      </c>
      <c r="K397" s="31">
        <v>907.45</v>
      </c>
      <c r="L397" s="31">
        <v>898</v>
      </c>
      <c r="M397" s="31">
        <v>0.42821999999999999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2355.5500000000002</v>
      </c>
      <c r="D398" s="36">
        <v>2360.2833333333333</v>
      </c>
      <c r="E398" s="36">
        <v>2347.3166666666666</v>
      </c>
      <c r="F398" s="36">
        <v>2339.0833333333335</v>
      </c>
      <c r="G398" s="36">
        <v>2326.1166666666668</v>
      </c>
      <c r="H398" s="36">
        <v>2368.5166666666664</v>
      </c>
      <c r="I398" s="36">
        <v>2381.4833333333327</v>
      </c>
      <c r="J398" s="36">
        <v>2389.7166666666662</v>
      </c>
      <c r="K398" s="31">
        <v>2373.25</v>
      </c>
      <c r="L398" s="31">
        <v>2352.0500000000002</v>
      </c>
      <c r="M398" s="31">
        <v>38.793170000000003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115.1</v>
      </c>
      <c r="D399" s="36">
        <v>116.10000000000001</v>
      </c>
      <c r="E399" s="36">
        <v>113.75000000000001</v>
      </c>
      <c r="F399" s="36">
        <v>112.4</v>
      </c>
      <c r="G399" s="36">
        <v>110.05000000000001</v>
      </c>
      <c r="H399" s="36">
        <v>117.45000000000002</v>
      </c>
      <c r="I399" s="36">
        <v>119.80000000000001</v>
      </c>
      <c r="J399" s="36">
        <v>121.15000000000002</v>
      </c>
      <c r="K399" s="31">
        <v>118.45</v>
      </c>
      <c r="L399" s="31">
        <v>114.75</v>
      </c>
      <c r="M399" s="31">
        <v>14.29435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685.3</v>
      </c>
      <c r="D400" s="36">
        <v>686.69999999999993</v>
      </c>
      <c r="E400" s="36">
        <v>680.19999999999982</v>
      </c>
      <c r="F400" s="36">
        <v>675.09999999999991</v>
      </c>
      <c r="G400" s="36">
        <v>668.5999999999998</v>
      </c>
      <c r="H400" s="36">
        <v>691.79999999999984</v>
      </c>
      <c r="I400" s="36">
        <v>698.30000000000007</v>
      </c>
      <c r="J400" s="36">
        <v>703.39999999999986</v>
      </c>
      <c r="K400" s="31">
        <v>693.2</v>
      </c>
      <c r="L400" s="31">
        <v>681.6</v>
      </c>
      <c r="M400" s="31">
        <v>1.1107400000000001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477.25</v>
      </c>
      <c r="D401" s="36">
        <v>469.68333333333334</v>
      </c>
      <c r="E401" s="36">
        <v>455.36666666666667</v>
      </c>
      <c r="F401" s="36">
        <v>433.48333333333335</v>
      </c>
      <c r="G401" s="36">
        <v>419.16666666666669</v>
      </c>
      <c r="H401" s="36">
        <v>491.56666666666666</v>
      </c>
      <c r="I401" s="36">
        <v>505.88333333333338</v>
      </c>
      <c r="J401" s="36">
        <v>527.76666666666665</v>
      </c>
      <c r="K401" s="31">
        <v>484</v>
      </c>
      <c r="L401" s="31">
        <v>447.8</v>
      </c>
      <c r="M401" s="31">
        <v>37.29654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726.15</v>
      </c>
      <c r="D402" s="36">
        <v>735.38333333333333</v>
      </c>
      <c r="E402" s="36">
        <v>710.76666666666665</v>
      </c>
      <c r="F402" s="36">
        <v>695.38333333333333</v>
      </c>
      <c r="G402" s="36">
        <v>670.76666666666665</v>
      </c>
      <c r="H402" s="36">
        <v>750.76666666666665</v>
      </c>
      <c r="I402" s="36">
        <v>775.38333333333321</v>
      </c>
      <c r="J402" s="36">
        <v>790.76666666666665</v>
      </c>
      <c r="K402" s="31">
        <v>760</v>
      </c>
      <c r="L402" s="31">
        <v>720</v>
      </c>
      <c r="M402" s="31">
        <v>4.5041200000000003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1556.9</v>
      </c>
      <c r="D403" s="36">
        <v>1560.3166666666666</v>
      </c>
      <c r="E403" s="36">
        <v>1549.6333333333332</v>
      </c>
      <c r="F403" s="36">
        <v>1542.3666666666666</v>
      </c>
      <c r="G403" s="36">
        <v>1531.6833333333332</v>
      </c>
      <c r="H403" s="36">
        <v>1567.5833333333333</v>
      </c>
      <c r="I403" s="36">
        <v>1578.2666666666667</v>
      </c>
      <c r="J403" s="36">
        <v>1585.5333333333333</v>
      </c>
      <c r="K403" s="31">
        <v>1571</v>
      </c>
      <c r="L403" s="31">
        <v>1553.05</v>
      </c>
      <c r="M403" s="31">
        <v>0.89409000000000005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90.05</v>
      </c>
      <c r="D404" s="36">
        <v>90.283333333333317</v>
      </c>
      <c r="E404" s="36">
        <v>89.46666666666664</v>
      </c>
      <c r="F404" s="36">
        <v>88.883333333333326</v>
      </c>
      <c r="G404" s="36">
        <v>88.066666666666649</v>
      </c>
      <c r="H404" s="36">
        <v>90.866666666666632</v>
      </c>
      <c r="I404" s="36">
        <v>91.683333333333323</v>
      </c>
      <c r="J404" s="36">
        <v>92.266666666666623</v>
      </c>
      <c r="K404" s="31">
        <v>91.1</v>
      </c>
      <c r="L404" s="31">
        <v>89.7</v>
      </c>
      <c r="M404" s="31">
        <v>100.26322999999999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7703.45</v>
      </c>
      <c r="D405" s="36">
        <v>7695.333333333333</v>
      </c>
      <c r="E405" s="36">
        <v>7650.7166666666662</v>
      </c>
      <c r="F405" s="36">
        <v>7597.9833333333336</v>
      </c>
      <c r="G405" s="36">
        <v>7553.3666666666668</v>
      </c>
      <c r="H405" s="36">
        <v>7748.0666666666657</v>
      </c>
      <c r="I405" s="36">
        <v>7792.6833333333325</v>
      </c>
      <c r="J405" s="36">
        <v>7845.4166666666652</v>
      </c>
      <c r="K405" s="31">
        <v>7739.95</v>
      </c>
      <c r="L405" s="31">
        <v>7642.6</v>
      </c>
      <c r="M405" s="31">
        <v>7.9030000000000003E-2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1396.3</v>
      </c>
      <c r="D406" s="36">
        <v>1385.7666666666667</v>
      </c>
      <c r="E406" s="36">
        <v>1366.5333333333333</v>
      </c>
      <c r="F406" s="36">
        <v>1336.7666666666667</v>
      </c>
      <c r="G406" s="36">
        <v>1317.5333333333333</v>
      </c>
      <c r="H406" s="36">
        <v>1415.5333333333333</v>
      </c>
      <c r="I406" s="36">
        <v>1434.7666666666664</v>
      </c>
      <c r="J406" s="36">
        <v>1464.5333333333333</v>
      </c>
      <c r="K406" s="31">
        <v>1405</v>
      </c>
      <c r="L406" s="31">
        <v>1356</v>
      </c>
      <c r="M406" s="31">
        <v>0.42358000000000001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732.85</v>
      </c>
      <c r="D407" s="36">
        <v>729.53333333333342</v>
      </c>
      <c r="E407" s="36">
        <v>724.11666666666679</v>
      </c>
      <c r="F407" s="36">
        <v>715.38333333333333</v>
      </c>
      <c r="G407" s="36">
        <v>709.9666666666667</v>
      </c>
      <c r="H407" s="36">
        <v>738.26666666666688</v>
      </c>
      <c r="I407" s="36">
        <v>743.68333333333362</v>
      </c>
      <c r="J407" s="36">
        <v>752.41666666666697</v>
      </c>
      <c r="K407" s="31">
        <v>734.95</v>
      </c>
      <c r="L407" s="31">
        <v>720.8</v>
      </c>
      <c r="M407" s="31">
        <v>100.87996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1413.95</v>
      </c>
      <c r="D408" s="36">
        <v>1400.8</v>
      </c>
      <c r="E408" s="36">
        <v>1367.1499999999999</v>
      </c>
      <c r="F408" s="36">
        <v>1320.35</v>
      </c>
      <c r="G408" s="36">
        <v>1286.6999999999998</v>
      </c>
      <c r="H408" s="36">
        <v>1447.6</v>
      </c>
      <c r="I408" s="36">
        <v>1481.25</v>
      </c>
      <c r="J408" s="36">
        <v>1528.05</v>
      </c>
      <c r="K408" s="31">
        <v>1434.45</v>
      </c>
      <c r="L408" s="31">
        <v>1354</v>
      </c>
      <c r="M408" s="31">
        <v>31.92944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2711.3</v>
      </c>
      <c r="D409" s="36">
        <v>2727.9</v>
      </c>
      <c r="E409" s="36">
        <v>2688.4</v>
      </c>
      <c r="F409" s="36">
        <v>2665.5</v>
      </c>
      <c r="G409" s="36">
        <v>2626</v>
      </c>
      <c r="H409" s="36">
        <v>2750.8</v>
      </c>
      <c r="I409" s="36">
        <v>2790.3</v>
      </c>
      <c r="J409" s="36">
        <v>2813.2000000000003</v>
      </c>
      <c r="K409" s="31">
        <v>2767.4</v>
      </c>
      <c r="L409" s="31">
        <v>2705</v>
      </c>
      <c r="M409" s="31">
        <v>0.70208000000000004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426.3</v>
      </c>
      <c r="D410" s="36">
        <v>424.08333333333331</v>
      </c>
      <c r="E410" s="36">
        <v>421.21666666666664</v>
      </c>
      <c r="F410" s="36">
        <v>416.13333333333333</v>
      </c>
      <c r="G410" s="36">
        <v>413.26666666666665</v>
      </c>
      <c r="H410" s="36">
        <v>429.16666666666663</v>
      </c>
      <c r="I410" s="36">
        <v>432.0333333333333</v>
      </c>
      <c r="J410" s="36">
        <v>437.11666666666662</v>
      </c>
      <c r="K410" s="31">
        <v>426.95</v>
      </c>
      <c r="L410" s="31">
        <v>419</v>
      </c>
      <c r="M410" s="31">
        <v>0.45691999999999999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658.35</v>
      </c>
      <c r="D411" s="36">
        <v>663.26666666666677</v>
      </c>
      <c r="E411" s="36">
        <v>651.83333333333348</v>
      </c>
      <c r="F411" s="36">
        <v>645.31666666666672</v>
      </c>
      <c r="G411" s="36">
        <v>633.88333333333344</v>
      </c>
      <c r="H411" s="36">
        <v>669.78333333333353</v>
      </c>
      <c r="I411" s="36">
        <v>681.2166666666667</v>
      </c>
      <c r="J411" s="36">
        <v>687.73333333333358</v>
      </c>
      <c r="K411" s="31">
        <v>674.7</v>
      </c>
      <c r="L411" s="31">
        <v>656.75</v>
      </c>
      <c r="M411" s="31">
        <v>0.57572999999999996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26199.8</v>
      </c>
      <c r="D412" s="36">
        <v>26249.283333333336</v>
      </c>
      <c r="E412" s="36">
        <v>26018.566666666673</v>
      </c>
      <c r="F412" s="36">
        <v>25837.333333333336</v>
      </c>
      <c r="G412" s="36">
        <v>25606.616666666672</v>
      </c>
      <c r="H412" s="36">
        <v>26430.516666666674</v>
      </c>
      <c r="I412" s="36">
        <v>26661.233333333341</v>
      </c>
      <c r="J412" s="36">
        <v>26842.466666666674</v>
      </c>
      <c r="K412" s="31">
        <v>26480</v>
      </c>
      <c r="L412" s="31">
        <v>26068.05</v>
      </c>
      <c r="M412" s="31">
        <v>0.18637999999999999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49.65</v>
      </c>
      <c r="D413" s="36">
        <v>49.816666666666663</v>
      </c>
      <c r="E413" s="36">
        <v>49.233333333333327</v>
      </c>
      <c r="F413" s="36">
        <v>48.816666666666663</v>
      </c>
      <c r="G413" s="36">
        <v>48.233333333333327</v>
      </c>
      <c r="H413" s="36">
        <v>50.233333333333327</v>
      </c>
      <c r="I413" s="36">
        <v>50.81666666666667</v>
      </c>
      <c r="J413" s="36">
        <v>51.233333333333327</v>
      </c>
      <c r="K413" s="31">
        <v>50.4</v>
      </c>
      <c r="L413" s="31">
        <v>49.4</v>
      </c>
      <c r="M413" s="31">
        <v>54.537050000000001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1994.8</v>
      </c>
      <c r="D414" s="36">
        <v>1998.2833333333335</v>
      </c>
      <c r="E414" s="36">
        <v>1977.616666666667</v>
      </c>
      <c r="F414" s="36">
        <v>1960.4333333333334</v>
      </c>
      <c r="G414" s="36">
        <v>1939.7666666666669</v>
      </c>
      <c r="H414" s="36">
        <v>2015.4666666666672</v>
      </c>
      <c r="I414" s="36">
        <v>2036.1333333333337</v>
      </c>
      <c r="J414" s="36">
        <v>2053.3166666666675</v>
      </c>
      <c r="K414" s="31">
        <v>2018.95</v>
      </c>
      <c r="L414" s="31">
        <v>1981.1</v>
      </c>
      <c r="M414" s="31">
        <v>10.93774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454.55</v>
      </c>
      <c r="D415" s="36">
        <v>457.55</v>
      </c>
      <c r="E415" s="36">
        <v>448.75</v>
      </c>
      <c r="F415" s="36">
        <v>442.95</v>
      </c>
      <c r="G415" s="36">
        <v>434.15</v>
      </c>
      <c r="H415" s="36">
        <v>463.35</v>
      </c>
      <c r="I415" s="36">
        <v>472.15000000000009</v>
      </c>
      <c r="J415" s="36">
        <v>477.95000000000005</v>
      </c>
      <c r="K415" s="31">
        <v>466.35</v>
      </c>
      <c r="L415" s="31">
        <v>451.75</v>
      </c>
      <c r="M415" s="31">
        <v>3.5701299999999998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3570.75</v>
      </c>
      <c r="D416" s="36">
        <v>3551.3333333333335</v>
      </c>
      <c r="E416" s="36">
        <v>3521.4666666666672</v>
      </c>
      <c r="F416" s="36">
        <v>3472.1833333333338</v>
      </c>
      <c r="G416" s="36">
        <v>3442.3166666666675</v>
      </c>
      <c r="H416" s="36">
        <v>3600.6166666666668</v>
      </c>
      <c r="I416" s="36">
        <v>3630.4833333333327</v>
      </c>
      <c r="J416" s="36">
        <v>3679.7666666666664</v>
      </c>
      <c r="K416" s="31">
        <v>3581.2</v>
      </c>
      <c r="L416" s="31">
        <v>3502.05</v>
      </c>
      <c r="M416" s="31">
        <v>3.0868199999999999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76.2</v>
      </c>
      <c r="D417" s="36">
        <v>76.63333333333334</v>
      </c>
      <c r="E417" s="36">
        <v>75.366666666666674</v>
      </c>
      <c r="F417" s="36">
        <v>74.533333333333331</v>
      </c>
      <c r="G417" s="36">
        <v>73.266666666666666</v>
      </c>
      <c r="H417" s="36">
        <v>77.466666666666683</v>
      </c>
      <c r="I417" s="36">
        <v>78.733333333333363</v>
      </c>
      <c r="J417" s="36">
        <v>79.566666666666691</v>
      </c>
      <c r="K417" s="31">
        <v>77.900000000000006</v>
      </c>
      <c r="L417" s="31">
        <v>75.8</v>
      </c>
      <c r="M417" s="31">
        <v>265.32738999999998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4659.6000000000004</v>
      </c>
      <c r="D418" s="36">
        <v>4659.8666666666659</v>
      </c>
      <c r="E418" s="36">
        <v>4604.7833333333319</v>
      </c>
      <c r="F418" s="36">
        <v>4549.9666666666662</v>
      </c>
      <c r="G418" s="36">
        <v>4494.8833333333323</v>
      </c>
      <c r="H418" s="36">
        <v>4714.6833333333316</v>
      </c>
      <c r="I418" s="36">
        <v>4769.7666666666655</v>
      </c>
      <c r="J418" s="36">
        <v>4824.5833333333312</v>
      </c>
      <c r="K418" s="31">
        <v>4714.95</v>
      </c>
      <c r="L418" s="31">
        <v>4605.05</v>
      </c>
      <c r="M418" s="31">
        <v>0.11814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875.15</v>
      </c>
      <c r="D419" s="36">
        <v>881.38333333333333</v>
      </c>
      <c r="E419" s="36">
        <v>860.26666666666665</v>
      </c>
      <c r="F419" s="36">
        <v>845.38333333333333</v>
      </c>
      <c r="G419" s="36">
        <v>824.26666666666665</v>
      </c>
      <c r="H419" s="36">
        <v>896.26666666666665</v>
      </c>
      <c r="I419" s="36">
        <v>917.38333333333321</v>
      </c>
      <c r="J419" s="36">
        <v>932.26666666666665</v>
      </c>
      <c r="K419" s="31">
        <v>902.5</v>
      </c>
      <c r="L419" s="31">
        <v>866.5</v>
      </c>
      <c r="M419" s="31">
        <v>5.7226800000000004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7390.5</v>
      </c>
      <c r="D420" s="36">
        <v>7256.5</v>
      </c>
      <c r="E420" s="36">
        <v>7014</v>
      </c>
      <c r="F420" s="36">
        <v>6637.5</v>
      </c>
      <c r="G420" s="36">
        <v>6395</v>
      </c>
      <c r="H420" s="36">
        <v>7633</v>
      </c>
      <c r="I420" s="36">
        <v>7875.5</v>
      </c>
      <c r="J420" s="36">
        <v>8252</v>
      </c>
      <c r="K420" s="31">
        <v>7499</v>
      </c>
      <c r="L420" s="31">
        <v>6880</v>
      </c>
      <c r="M420" s="31">
        <v>5.5668899999999999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585.79999999999995</v>
      </c>
      <c r="D421" s="36">
        <v>584.51666666666677</v>
      </c>
      <c r="E421" s="36">
        <v>578.43333333333351</v>
      </c>
      <c r="F421" s="36">
        <v>571.06666666666672</v>
      </c>
      <c r="G421" s="36">
        <v>564.98333333333346</v>
      </c>
      <c r="H421" s="36">
        <v>591.88333333333355</v>
      </c>
      <c r="I421" s="36">
        <v>597.96666666666681</v>
      </c>
      <c r="J421" s="36">
        <v>605.3333333333336</v>
      </c>
      <c r="K421" s="31">
        <v>590.6</v>
      </c>
      <c r="L421" s="31">
        <v>577.15</v>
      </c>
      <c r="M421" s="31">
        <v>10.18975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1362.65</v>
      </c>
      <c r="D422" s="36">
        <v>1365.4333333333334</v>
      </c>
      <c r="E422" s="36">
        <v>1337.2666666666669</v>
      </c>
      <c r="F422" s="36">
        <v>1311.8833333333334</v>
      </c>
      <c r="G422" s="36">
        <v>1283.7166666666669</v>
      </c>
      <c r="H422" s="36">
        <v>1390.8166666666668</v>
      </c>
      <c r="I422" s="36">
        <v>1418.9833333333333</v>
      </c>
      <c r="J422" s="36">
        <v>1444.3666666666668</v>
      </c>
      <c r="K422" s="31">
        <v>1393.6</v>
      </c>
      <c r="L422" s="31">
        <v>1340.05</v>
      </c>
      <c r="M422" s="31">
        <v>4.1498200000000001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2361.35</v>
      </c>
      <c r="D423" s="36">
        <v>2360.9500000000003</v>
      </c>
      <c r="E423" s="36">
        <v>2343.0500000000006</v>
      </c>
      <c r="F423" s="36">
        <v>2324.7500000000005</v>
      </c>
      <c r="G423" s="36">
        <v>2306.8500000000008</v>
      </c>
      <c r="H423" s="36">
        <v>2379.2500000000005</v>
      </c>
      <c r="I423" s="36">
        <v>2397.15</v>
      </c>
      <c r="J423" s="36">
        <v>2415.4500000000003</v>
      </c>
      <c r="K423" s="31">
        <v>2378.85</v>
      </c>
      <c r="L423" s="31">
        <v>2342.65</v>
      </c>
      <c r="M423" s="31">
        <v>2.4958100000000001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544.65</v>
      </c>
      <c r="D424" s="36">
        <v>543.93333333333328</v>
      </c>
      <c r="E424" s="36">
        <v>541.96666666666658</v>
      </c>
      <c r="F424" s="36">
        <v>539.2833333333333</v>
      </c>
      <c r="G424" s="36">
        <v>537.31666666666661</v>
      </c>
      <c r="H424" s="36">
        <v>546.61666666666656</v>
      </c>
      <c r="I424" s="36">
        <v>548.58333333333326</v>
      </c>
      <c r="J424" s="36">
        <v>551.26666666666654</v>
      </c>
      <c r="K424" s="31">
        <v>545.9</v>
      </c>
      <c r="L424" s="31">
        <v>541.25</v>
      </c>
      <c r="M424" s="31">
        <v>1.4213499999999999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563.04999999999995</v>
      </c>
      <c r="D425" s="36">
        <v>566.55000000000007</v>
      </c>
      <c r="E425" s="36">
        <v>558.60000000000014</v>
      </c>
      <c r="F425" s="36">
        <v>554.15000000000009</v>
      </c>
      <c r="G425" s="36">
        <v>546.20000000000016</v>
      </c>
      <c r="H425" s="36">
        <v>571.00000000000011</v>
      </c>
      <c r="I425" s="36">
        <v>578.95000000000016</v>
      </c>
      <c r="J425" s="36">
        <v>583.40000000000009</v>
      </c>
      <c r="K425" s="31">
        <v>574.5</v>
      </c>
      <c r="L425" s="31">
        <v>562.1</v>
      </c>
      <c r="M425" s="31">
        <v>371.73221000000001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89.3</v>
      </c>
      <c r="D426" s="36">
        <v>88.983333333333334</v>
      </c>
      <c r="E426" s="36">
        <v>88.416666666666671</v>
      </c>
      <c r="F426" s="36">
        <v>87.533333333333331</v>
      </c>
      <c r="G426" s="36">
        <v>86.966666666666669</v>
      </c>
      <c r="H426" s="36">
        <v>89.866666666666674</v>
      </c>
      <c r="I426" s="36">
        <v>90.433333333333337</v>
      </c>
      <c r="J426" s="36">
        <v>91.316666666666677</v>
      </c>
      <c r="K426" s="31">
        <v>89.55</v>
      </c>
      <c r="L426" s="31">
        <v>88.1</v>
      </c>
      <c r="M426" s="31">
        <v>151.73874000000001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301.64999999999998</v>
      </c>
      <c r="D427" s="36">
        <v>302.96666666666664</v>
      </c>
      <c r="E427" s="36">
        <v>298.98333333333329</v>
      </c>
      <c r="F427" s="36">
        <v>296.31666666666666</v>
      </c>
      <c r="G427" s="36">
        <v>292.33333333333331</v>
      </c>
      <c r="H427" s="36">
        <v>305.63333333333327</v>
      </c>
      <c r="I427" s="36">
        <v>309.61666666666662</v>
      </c>
      <c r="J427" s="36">
        <v>312.28333333333325</v>
      </c>
      <c r="K427" s="31">
        <v>306.95</v>
      </c>
      <c r="L427" s="31">
        <v>300.3</v>
      </c>
      <c r="M427" s="31">
        <v>4.2523200000000001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157.55000000000001</v>
      </c>
      <c r="D428" s="36">
        <v>159.03333333333333</v>
      </c>
      <c r="E428" s="36">
        <v>155.16666666666666</v>
      </c>
      <c r="F428" s="36">
        <v>152.78333333333333</v>
      </c>
      <c r="G428" s="36">
        <v>148.91666666666666</v>
      </c>
      <c r="H428" s="36">
        <v>161.41666666666666</v>
      </c>
      <c r="I428" s="36">
        <v>165.28333333333333</v>
      </c>
      <c r="J428" s="36">
        <v>167.66666666666666</v>
      </c>
      <c r="K428" s="31">
        <v>162.9</v>
      </c>
      <c r="L428" s="31">
        <v>156.65</v>
      </c>
      <c r="M428" s="31">
        <v>61.32985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389.2</v>
      </c>
      <c r="D429" s="36">
        <v>390.05</v>
      </c>
      <c r="E429" s="36">
        <v>387.15000000000003</v>
      </c>
      <c r="F429" s="36">
        <v>385.1</v>
      </c>
      <c r="G429" s="36">
        <v>382.20000000000005</v>
      </c>
      <c r="H429" s="36">
        <v>392.1</v>
      </c>
      <c r="I429" s="36">
        <v>395</v>
      </c>
      <c r="J429" s="36">
        <v>397.05</v>
      </c>
      <c r="K429" s="31">
        <v>392.95</v>
      </c>
      <c r="L429" s="31">
        <v>388</v>
      </c>
      <c r="M429" s="31">
        <v>1.2435799999999999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248.45</v>
      </c>
      <c r="D430" s="36">
        <v>251.13333333333333</v>
      </c>
      <c r="E430" s="36">
        <v>243.66666666666663</v>
      </c>
      <c r="F430" s="36">
        <v>238.8833333333333</v>
      </c>
      <c r="G430" s="36">
        <v>231.4166666666666</v>
      </c>
      <c r="H430" s="36">
        <v>255.91666666666666</v>
      </c>
      <c r="I430" s="36">
        <v>263.38333333333333</v>
      </c>
      <c r="J430" s="36">
        <v>268.16666666666669</v>
      </c>
      <c r="K430" s="31">
        <v>258.60000000000002</v>
      </c>
      <c r="L430" s="31">
        <v>246.35</v>
      </c>
      <c r="M430" s="31">
        <v>10.74771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1194.5999999999999</v>
      </c>
      <c r="D431" s="36">
        <v>1193.6499999999999</v>
      </c>
      <c r="E431" s="36">
        <v>1188.8999999999996</v>
      </c>
      <c r="F431" s="36">
        <v>1183.1999999999998</v>
      </c>
      <c r="G431" s="36">
        <v>1178.4499999999996</v>
      </c>
      <c r="H431" s="36">
        <v>1199.3499999999997</v>
      </c>
      <c r="I431" s="36">
        <v>1204.1000000000001</v>
      </c>
      <c r="J431" s="36">
        <v>1209.7999999999997</v>
      </c>
      <c r="K431" s="31">
        <v>1198.4000000000001</v>
      </c>
      <c r="L431" s="31">
        <v>1187.95</v>
      </c>
      <c r="M431" s="31">
        <v>8.9196500000000007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674.45</v>
      </c>
      <c r="D432" s="36">
        <v>677.65</v>
      </c>
      <c r="E432" s="36">
        <v>667.3</v>
      </c>
      <c r="F432" s="36">
        <v>660.15</v>
      </c>
      <c r="G432" s="36">
        <v>649.79999999999995</v>
      </c>
      <c r="H432" s="36">
        <v>684.8</v>
      </c>
      <c r="I432" s="36">
        <v>695.15000000000009</v>
      </c>
      <c r="J432" s="36">
        <v>702.3</v>
      </c>
      <c r="K432" s="31">
        <v>688</v>
      </c>
      <c r="L432" s="31">
        <v>670.5</v>
      </c>
      <c r="M432" s="31">
        <v>11.49709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3282.35</v>
      </c>
      <c r="D433" s="36">
        <v>3291.6166666666668</v>
      </c>
      <c r="E433" s="36">
        <v>3252.7333333333336</v>
      </c>
      <c r="F433" s="36">
        <v>3223.1166666666668</v>
      </c>
      <c r="G433" s="36">
        <v>3184.2333333333336</v>
      </c>
      <c r="H433" s="36">
        <v>3321.2333333333336</v>
      </c>
      <c r="I433" s="36">
        <v>3360.1166666666668</v>
      </c>
      <c r="J433" s="36">
        <v>3389.7333333333336</v>
      </c>
      <c r="K433" s="31">
        <v>3330.5</v>
      </c>
      <c r="L433" s="31">
        <v>3262</v>
      </c>
      <c r="M433" s="31">
        <v>0.34332000000000001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1242.8499999999999</v>
      </c>
      <c r="D434" s="36">
        <v>1237.5666666666668</v>
      </c>
      <c r="E434" s="36">
        <v>1222.9333333333336</v>
      </c>
      <c r="F434" s="36">
        <v>1203.0166666666669</v>
      </c>
      <c r="G434" s="36">
        <v>1188.3833333333337</v>
      </c>
      <c r="H434" s="36">
        <v>1257.4833333333336</v>
      </c>
      <c r="I434" s="36">
        <v>1272.1166666666668</v>
      </c>
      <c r="J434" s="36">
        <v>1292.0333333333335</v>
      </c>
      <c r="K434" s="31">
        <v>1252.2</v>
      </c>
      <c r="L434" s="31">
        <v>1217.6500000000001</v>
      </c>
      <c r="M434" s="31">
        <v>1.4124099999999999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454.05</v>
      </c>
      <c r="D435" s="36">
        <v>455.7166666666667</v>
      </c>
      <c r="E435" s="36">
        <v>449.38333333333338</v>
      </c>
      <c r="F435" s="36">
        <v>444.7166666666667</v>
      </c>
      <c r="G435" s="36">
        <v>438.38333333333338</v>
      </c>
      <c r="H435" s="36">
        <v>460.38333333333338</v>
      </c>
      <c r="I435" s="36">
        <v>466.71666666666664</v>
      </c>
      <c r="J435" s="36">
        <v>471.38333333333338</v>
      </c>
      <c r="K435" s="31">
        <v>462.05</v>
      </c>
      <c r="L435" s="31">
        <v>451.05</v>
      </c>
      <c r="M435" s="31">
        <v>1.1606700000000001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374.15</v>
      </c>
      <c r="D436" s="36">
        <v>373.7</v>
      </c>
      <c r="E436" s="36">
        <v>370.7</v>
      </c>
      <c r="F436" s="36">
        <v>367.25</v>
      </c>
      <c r="G436" s="36">
        <v>364.25</v>
      </c>
      <c r="H436" s="36">
        <v>377.15</v>
      </c>
      <c r="I436" s="36">
        <v>380.15</v>
      </c>
      <c r="J436" s="36">
        <v>383.59999999999997</v>
      </c>
      <c r="K436" s="31">
        <v>376.7</v>
      </c>
      <c r="L436" s="31">
        <v>370.25</v>
      </c>
      <c r="M436" s="31">
        <v>1.415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4187.7</v>
      </c>
      <c r="D437" s="36">
        <v>4163.9000000000005</v>
      </c>
      <c r="E437" s="36">
        <v>4098.8000000000011</v>
      </c>
      <c r="F437" s="36">
        <v>4009.9000000000005</v>
      </c>
      <c r="G437" s="36">
        <v>3944.8000000000011</v>
      </c>
      <c r="H437" s="36">
        <v>4252.8000000000011</v>
      </c>
      <c r="I437" s="36">
        <v>4317.9000000000015</v>
      </c>
      <c r="J437" s="36">
        <v>4406.8000000000011</v>
      </c>
      <c r="K437" s="31">
        <v>4229</v>
      </c>
      <c r="L437" s="31">
        <v>4075</v>
      </c>
      <c r="M437" s="31">
        <v>1.9382200000000001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579.9</v>
      </c>
      <c r="D438" s="36">
        <v>574.30000000000007</v>
      </c>
      <c r="E438" s="36">
        <v>568.60000000000014</v>
      </c>
      <c r="F438" s="36">
        <v>557.30000000000007</v>
      </c>
      <c r="G438" s="36">
        <v>551.60000000000014</v>
      </c>
      <c r="H438" s="36">
        <v>585.60000000000014</v>
      </c>
      <c r="I438" s="36">
        <v>591.30000000000018</v>
      </c>
      <c r="J438" s="36">
        <v>602.60000000000014</v>
      </c>
      <c r="K438" s="31">
        <v>580</v>
      </c>
      <c r="L438" s="31">
        <v>563</v>
      </c>
      <c r="M438" s="31">
        <v>1.9218999999999999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42.3</v>
      </c>
      <c r="D439" s="36">
        <v>42.199999999999996</v>
      </c>
      <c r="E439" s="36">
        <v>40.399999999999991</v>
      </c>
      <c r="F439" s="36">
        <v>38.499999999999993</v>
      </c>
      <c r="G439" s="36">
        <v>36.699999999999989</v>
      </c>
      <c r="H439" s="36">
        <v>44.099999999999994</v>
      </c>
      <c r="I439" s="36">
        <v>45.899999999999991</v>
      </c>
      <c r="J439" s="36">
        <v>47.8</v>
      </c>
      <c r="K439" s="31">
        <v>44</v>
      </c>
      <c r="L439" s="31">
        <v>40.299999999999997</v>
      </c>
      <c r="M439" s="31">
        <v>1619.56692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429.35</v>
      </c>
      <c r="D440" s="36">
        <v>432.45</v>
      </c>
      <c r="E440" s="36">
        <v>423</v>
      </c>
      <c r="F440" s="36">
        <v>416.65000000000003</v>
      </c>
      <c r="G440" s="36">
        <v>407.20000000000005</v>
      </c>
      <c r="H440" s="36">
        <v>438.79999999999995</v>
      </c>
      <c r="I440" s="36">
        <v>448.24999999999989</v>
      </c>
      <c r="J440" s="36">
        <v>454.59999999999991</v>
      </c>
      <c r="K440" s="31">
        <v>441.9</v>
      </c>
      <c r="L440" s="31">
        <v>426.1</v>
      </c>
      <c r="M440" s="31">
        <v>25.20007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734.25</v>
      </c>
      <c r="D441" s="36">
        <v>730.1</v>
      </c>
      <c r="E441" s="36">
        <v>721.80000000000007</v>
      </c>
      <c r="F441" s="36">
        <v>709.35</v>
      </c>
      <c r="G441" s="36">
        <v>701.05000000000007</v>
      </c>
      <c r="H441" s="36">
        <v>742.55000000000007</v>
      </c>
      <c r="I441" s="36">
        <v>750.85</v>
      </c>
      <c r="J441" s="36">
        <v>763.30000000000007</v>
      </c>
      <c r="K441" s="31">
        <v>738.4</v>
      </c>
      <c r="L441" s="31">
        <v>717.65</v>
      </c>
      <c r="M441" s="31">
        <v>6.7210200000000002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523.35</v>
      </c>
      <c r="D442" s="36">
        <v>528.16666666666663</v>
      </c>
      <c r="E442" s="36">
        <v>515.2833333333333</v>
      </c>
      <c r="F442" s="36">
        <v>507.2166666666667</v>
      </c>
      <c r="G442" s="36">
        <v>494.33333333333337</v>
      </c>
      <c r="H442" s="36">
        <v>536.23333333333323</v>
      </c>
      <c r="I442" s="36">
        <v>549.11666666666667</v>
      </c>
      <c r="J442" s="36">
        <v>557.18333333333317</v>
      </c>
      <c r="K442" s="31">
        <v>541.04999999999995</v>
      </c>
      <c r="L442" s="31">
        <v>520.1</v>
      </c>
      <c r="M442" s="31">
        <v>2.93451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920.55</v>
      </c>
      <c r="D443" s="36">
        <v>925.73333333333323</v>
      </c>
      <c r="E443" s="36">
        <v>912.96666666666647</v>
      </c>
      <c r="F443" s="36">
        <v>905.38333333333321</v>
      </c>
      <c r="G443" s="36">
        <v>892.61666666666645</v>
      </c>
      <c r="H443" s="36">
        <v>933.31666666666649</v>
      </c>
      <c r="I443" s="36">
        <v>946.08333333333314</v>
      </c>
      <c r="J443" s="36">
        <v>953.66666666666652</v>
      </c>
      <c r="K443" s="31">
        <v>938.5</v>
      </c>
      <c r="L443" s="31">
        <v>918.15</v>
      </c>
      <c r="M443" s="31">
        <v>4.2708399999999997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963.4</v>
      </c>
      <c r="D444" s="36">
        <v>961.35</v>
      </c>
      <c r="E444" s="36">
        <v>953.6</v>
      </c>
      <c r="F444" s="36">
        <v>943.8</v>
      </c>
      <c r="G444" s="36">
        <v>936.05</v>
      </c>
      <c r="H444" s="36">
        <v>971.15000000000009</v>
      </c>
      <c r="I444" s="36">
        <v>978.90000000000009</v>
      </c>
      <c r="J444" s="36">
        <v>988.70000000000016</v>
      </c>
      <c r="K444" s="31">
        <v>969.1</v>
      </c>
      <c r="L444" s="31">
        <v>951.55</v>
      </c>
      <c r="M444" s="31">
        <v>8.2409499999999998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1705.75</v>
      </c>
      <c r="D445" s="36">
        <v>1709.5166666666667</v>
      </c>
      <c r="E445" s="36">
        <v>1697.2333333333333</v>
      </c>
      <c r="F445" s="36">
        <v>1688.7166666666667</v>
      </c>
      <c r="G445" s="36">
        <v>1676.4333333333334</v>
      </c>
      <c r="H445" s="36">
        <v>1718.0333333333333</v>
      </c>
      <c r="I445" s="36">
        <v>1730.3166666666666</v>
      </c>
      <c r="J445" s="36">
        <v>1738.8333333333333</v>
      </c>
      <c r="K445" s="31">
        <v>1721.8</v>
      </c>
      <c r="L445" s="31">
        <v>1701</v>
      </c>
      <c r="M445" s="31">
        <v>7.3707599999999998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3502.45</v>
      </c>
      <c r="D446" s="36">
        <v>3506.5</v>
      </c>
      <c r="E446" s="36">
        <v>3488.5</v>
      </c>
      <c r="F446" s="36">
        <v>3474.55</v>
      </c>
      <c r="G446" s="36">
        <v>3456.55</v>
      </c>
      <c r="H446" s="36">
        <v>3520.45</v>
      </c>
      <c r="I446" s="36">
        <v>3538.45</v>
      </c>
      <c r="J446" s="36">
        <v>3552.3999999999996</v>
      </c>
      <c r="K446" s="31">
        <v>3524.5</v>
      </c>
      <c r="L446" s="31">
        <v>3492.55</v>
      </c>
      <c r="M446" s="31">
        <v>20.21292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930.85</v>
      </c>
      <c r="D447" s="36">
        <v>928.61666666666667</v>
      </c>
      <c r="E447" s="36">
        <v>923.23333333333335</v>
      </c>
      <c r="F447" s="36">
        <v>915.61666666666667</v>
      </c>
      <c r="G447" s="36">
        <v>910.23333333333335</v>
      </c>
      <c r="H447" s="36">
        <v>936.23333333333335</v>
      </c>
      <c r="I447" s="36">
        <v>941.61666666666679</v>
      </c>
      <c r="J447" s="36">
        <v>949.23333333333335</v>
      </c>
      <c r="K447" s="31">
        <v>934</v>
      </c>
      <c r="L447" s="31">
        <v>921</v>
      </c>
      <c r="M447" s="31">
        <v>9.6136499999999998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8306.6</v>
      </c>
      <c r="D448" s="36">
        <v>8384.8000000000011</v>
      </c>
      <c r="E448" s="36">
        <v>8193.5500000000029</v>
      </c>
      <c r="F448" s="36">
        <v>8080.5000000000018</v>
      </c>
      <c r="G448" s="36">
        <v>7889.2500000000036</v>
      </c>
      <c r="H448" s="36">
        <v>8497.8500000000022</v>
      </c>
      <c r="I448" s="36">
        <v>8689.0999999999985</v>
      </c>
      <c r="J448" s="36">
        <v>8802.1500000000015</v>
      </c>
      <c r="K448" s="31">
        <v>8576.0499999999993</v>
      </c>
      <c r="L448" s="31">
        <v>8271.75</v>
      </c>
      <c r="M448" s="31">
        <v>1.9663999999999999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3908.9</v>
      </c>
      <c r="D449" s="36">
        <v>3692.5166666666664</v>
      </c>
      <c r="E449" s="36">
        <v>3476.1333333333328</v>
      </c>
      <c r="F449" s="36">
        <v>3043.3666666666663</v>
      </c>
      <c r="G449" s="36">
        <v>2826.9833333333327</v>
      </c>
      <c r="H449" s="36">
        <v>4125.2833333333328</v>
      </c>
      <c r="I449" s="36">
        <v>4341.6666666666661</v>
      </c>
      <c r="J449" s="36">
        <v>4774.4333333333325</v>
      </c>
      <c r="K449" s="31">
        <v>3908.9</v>
      </c>
      <c r="L449" s="31">
        <v>3259.75</v>
      </c>
      <c r="M449" s="31">
        <v>24.807359999999999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462.8</v>
      </c>
      <c r="D450" s="36">
        <v>462.63333333333338</v>
      </c>
      <c r="E450" s="36">
        <v>458.26666666666677</v>
      </c>
      <c r="F450" s="36">
        <v>453.73333333333341</v>
      </c>
      <c r="G450" s="36">
        <v>449.36666666666679</v>
      </c>
      <c r="H450" s="36">
        <v>467.16666666666674</v>
      </c>
      <c r="I450" s="36">
        <v>471.53333333333342</v>
      </c>
      <c r="J450" s="36">
        <v>476.06666666666672</v>
      </c>
      <c r="K450" s="31">
        <v>467</v>
      </c>
      <c r="L450" s="31">
        <v>458.1</v>
      </c>
      <c r="M450" s="31">
        <v>31.270820000000001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681.55</v>
      </c>
      <c r="D451" s="36">
        <v>682.93333333333328</v>
      </c>
      <c r="E451" s="36">
        <v>678.21666666666658</v>
      </c>
      <c r="F451" s="36">
        <v>674.88333333333333</v>
      </c>
      <c r="G451" s="36">
        <v>670.16666666666663</v>
      </c>
      <c r="H451" s="36">
        <v>686.26666666666654</v>
      </c>
      <c r="I451" s="36">
        <v>690.98333333333323</v>
      </c>
      <c r="J451" s="36">
        <v>694.31666666666649</v>
      </c>
      <c r="K451" s="31">
        <v>687.65</v>
      </c>
      <c r="L451" s="31">
        <v>679.6</v>
      </c>
      <c r="M451" s="31">
        <v>95.632199999999997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262.64999999999998</v>
      </c>
      <c r="D452" s="36">
        <v>262.99999999999994</v>
      </c>
      <c r="E452" s="36">
        <v>261.0499999999999</v>
      </c>
      <c r="F452" s="36">
        <v>259.44999999999993</v>
      </c>
      <c r="G452" s="36">
        <v>257.49999999999989</v>
      </c>
      <c r="H452" s="36">
        <v>264.59999999999991</v>
      </c>
      <c r="I452" s="36">
        <v>266.54999999999995</v>
      </c>
      <c r="J452" s="36">
        <v>268.14999999999992</v>
      </c>
      <c r="K452" s="31">
        <v>264.95</v>
      </c>
      <c r="L452" s="31">
        <v>261.39999999999998</v>
      </c>
      <c r="M452" s="31">
        <v>64.523529999999994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125.2</v>
      </c>
      <c r="D453" s="36">
        <v>125.08333333333333</v>
      </c>
      <c r="E453" s="36">
        <v>124.41666666666666</v>
      </c>
      <c r="F453" s="36">
        <v>123.63333333333333</v>
      </c>
      <c r="G453" s="36">
        <v>122.96666666666665</v>
      </c>
      <c r="H453" s="36">
        <v>125.86666666666666</v>
      </c>
      <c r="I453" s="36">
        <v>126.53333333333332</v>
      </c>
      <c r="J453" s="36">
        <v>127.31666666666666</v>
      </c>
      <c r="K453" s="31">
        <v>125.75</v>
      </c>
      <c r="L453" s="31">
        <v>124.3</v>
      </c>
      <c r="M453" s="31">
        <v>233.19439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88.95</v>
      </c>
      <c r="D454" s="36">
        <v>89.566666666666677</v>
      </c>
      <c r="E454" s="36">
        <v>87.78333333333336</v>
      </c>
      <c r="F454" s="36">
        <v>86.616666666666688</v>
      </c>
      <c r="G454" s="36">
        <v>84.833333333333371</v>
      </c>
      <c r="H454" s="36">
        <v>90.733333333333348</v>
      </c>
      <c r="I454" s="36">
        <v>92.51666666666668</v>
      </c>
      <c r="J454" s="36">
        <v>93.683333333333337</v>
      </c>
      <c r="K454" s="31">
        <v>91.35</v>
      </c>
      <c r="L454" s="31">
        <v>88.4</v>
      </c>
      <c r="M454" s="31">
        <v>29.62425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1414.85</v>
      </c>
      <c r="D455" s="36">
        <v>1407.8333333333333</v>
      </c>
      <c r="E455" s="36">
        <v>1397.6666666666665</v>
      </c>
      <c r="F455" s="36">
        <v>1380.4833333333333</v>
      </c>
      <c r="G455" s="36">
        <v>1370.3166666666666</v>
      </c>
      <c r="H455" s="36">
        <v>1425.0166666666664</v>
      </c>
      <c r="I455" s="36">
        <v>1435.1833333333329</v>
      </c>
      <c r="J455" s="36">
        <v>1452.3666666666663</v>
      </c>
      <c r="K455" s="31">
        <v>1418</v>
      </c>
      <c r="L455" s="31">
        <v>1390.65</v>
      </c>
      <c r="M455" s="31">
        <v>0.53276000000000001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355.6</v>
      </c>
      <c r="D456" s="36">
        <v>356.33333333333331</v>
      </c>
      <c r="E456" s="36">
        <v>353.76666666666665</v>
      </c>
      <c r="F456" s="36">
        <v>351.93333333333334</v>
      </c>
      <c r="G456" s="36">
        <v>349.36666666666667</v>
      </c>
      <c r="H456" s="36">
        <v>358.16666666666663</v>
      </c>
      <c r="I456" s="36">
        <v>360.73333333333335</v>
      </c>
      <c r="J456" s="36">
        <v>362.56666666666661</v>
      </c>
      <c r="K456" s="31">
        <v>358.9</v>
      </c>
      <c r="L456" s="31">
        <v>354.5</v>
      </c>
      <c r="M456" s="31">
        <v>0.78169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2513.1999999999998</v>
      </c>
      <c r="D457" s="36">
        <v>2519.2166666666667</v>
      </c>
      <c r="E457" s="36">
        <v>2468.9833333333336</v>
      </c>
      <c r="F457" s="36">
        <v>2424.7666666666669</v>
      </c>
      <c r="G457" s="36">
        <v>2374.5333333333338</v>
      </c>
      <c r="H457" s="36">
        <v>2563.4333333333334</v>
      </c>
      <c r="I457" s="36">
        <v>2613.6666666666661</v>
      </c>
      <c r="J457" s="36">
        <v>2657.8833333333332</v>
      </c>
      <c r="K457" s="31">
        <v>2569.4499999999998</v>
      </c>
      <c r="L457" s="31">
        <v>2475</v>
      </c>
      <c r="M457" s="31">
        <v>0.24837999999999999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1202.75</v>
      </c>
      <c r="D458" s="36">
        <v>1204.8999999999999</v>
      </c>
      <c r="E458" s="36">
        <v>1195.8499999999997</v>
      </c>
      <c r="F458" s="36">
        <v>1188.9499999999998</v>
      </c>
      <c r="G458" s="36">
        <v>1179.8999999999996</v>
      </c>
      <c r="H458" s="36">
        <v>1211.7999999999997</v>
      </c>
      <c r="I458" s="36">
        <v>1220.8499999999999</v>
      </c>
      <c r="J458" s="36">
        <v>1227.7499999999998</v>
      </c>
      <c r="K458" s="31">
        <v>1213.95</v>
      </c>
      <c r="L458" s="31">
        <v>1198</v>
      </c>
      <c r="M458" s="31">
        <v>11.76628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833.6</v>
      </c>
      <c r="D459" s="36">
        <v>836.73333333333323</v>
      </c>
      <c r="E459" s="36">
        <v>827.81666666666649</v>
      </c>
      <c r="F459" s="36">
        <v>822.0333333333333</v>
      </c>
      <c r="G459" s="36">
        <v>813.11666666666656</v>
      </c>
      <c r="H459" s="36">
        <v>842.51666666666642</v>
      </c>
      <c r="I459" s="36">
        <v>851.43333333333317</v>
      </c>
      <c r="J459" s="36">
        <v>857.21666666666636</v>
      </c>
      <c r="K459" s="31">
        <v>845.65</v>
      </c>
      <c r="L459" s="31">
        <v>830.95</v>
      </c>
      <c r="M459" s="31">
        <v>2.1636700000000002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151.94999999999999</v>
      </c>
      <c r="D460" s="36">
        <v>151.54999999999998</v>
      </c>
      <c r="E460" s="36">
        <v>147.89999999999998</v>
      </c>
      <c r="F460" s="36">
        <v>143.85</v>
      </c>
      <c r="G460" s="36">
        <v>140.19999999999999</v>
      </c>
      <c r="H460" s="36">
        <v>155.59999999999997</v>
      </c>
      <c r="I460" s="36">
        <v>159.25</v>
      </c>
      <c r="J460" s="36">
        <v>163.29999999999995</v>
      </c>
      <c r="K460" s="31">
        <v>155.19999999999999</v>
      </c>
      <c r="L460" s="31">
        <v>147.5</v>
      </c>
      <c r="M460" s="31">
        <v>35.559359999999998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1006.55</v>
      </c>
      <c r="D461" s="36">
        <v>1009.1166666666667</v>
      </c>
      <c r="E461" s="36">
        <v>1000.5333333333333</v>
      </c>
      <c r="F461" s="36">
        <v>994.51666666666665</v>
      </c>
      <c r="G461" s="36">
        <v>985.93333333333328</v>
      </c>
      <c r="H461" s="36">
        <v>1015.1333333333333</v>
      </c>
      <c r="I461" s="36">
        <v>1023.7166666666666</v>
      </c>
      <c r="J461" s="36">
        <v>1029.7333333333333</v>
      </c>
      <c r="K461" s="31">
        <v>1017.7</v>
      </c>
      <c r="L461" s="31">
        <v>1003.1</v>
      </c>
      <c r="M461" s="31">
        <v>2.01111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2830.35</v>
      </c>
      <c r="D462" s="36">
        <v>2856.7166666666667</v>
      </c>
      <c r="E462" s="36">
        <v>2785.7333333333336</v>
      </c>
      <c r="F462" s="36">
        <v>2741.1166666666668</v>
      </c>
      <c r="G462" s="36">
        <v>2670.1333333333337</v>
      </c>
      <c r="H462" s="36">
        <v>2901.3333333333335</v>
      </c>
      <c r="I462" s="36">
        <v>2972.3166666666662</v>
      </c>
      <c r="J462" s="36">
        <v>3016.9333333333334</v>
      </c>
      <c r="K462" s="31">
        <v>2927.7</v>
      </c>
      <c r="L462" s="31">
        <v>2812.1</v>
      </c>
      <c r="M462" s="31">
        <v>0.52541000000000004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2959.8</v>
      </c>
      <c r="D463" s="36">
        <v>2952.9333333333329</v>
      </c>
      <c r="E463" s="36">
        <v>2931.8666666666659</v>
      </c>
      <c r="F463" s="36">
        <v>2903.9333333333329</v>
      </c>
      <c r="G463" s="36">
        <v>2882.8666666666659</v>
      </c>
      <c r="H463" s="36">
        <v>2980.8666666666659</v>
      </c>
      <c r="I463" s="36">
        <v>3001.9333333333325</v>
      </c>
      <c r="J463" s="36">
        <v>3029.8666666666659</v>
      </c>
      <c r="K463" s="31">
        <v>2974</v>
      </c>
      <c r="L463" s="31">
        <v>2925</v>
      </c>
      <c r="M463" s="31">
        <v>0.20710999999999999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3338.85</v>
      </c>
      <c r="D464" s="36">
        <v>3343.85</v>
      </c>
      <c r="E464" s="36">
        <v>3321.7</v>
      </c>
      <c r="F464" s="36">
        <v>3304.5499999999997</v>
      </c>
      <c r="G464" s="36">
        <v>3282.3999999999996</v>
      </c>
      <c r="H464" s="36">
        <v>3361</v>
      </c>
      <c r="I464" s="36">
        <v>3383.1500000000005</v>
      </c>
      <c r="J464" s="36">
        <v>3400.3</v>
      </c>
      <c r="K464" s="31">
        <v>3366</v>
      </c>
      <c r="L464" s="31">
        <v>3326.7</v>
      </c>
      <c r="M464" s="31">
        <v>6.3340500000000004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2082.35</v>
      </c>
      <c r="D465" s="36">
        <v>2065</v>
      </c>
      <c r="E465" s="36">
        <v>2042</v>
      </c>
      <c r="F465" s="36">
        <v>2001.65</v>
      </c>
      <c r="G465" s="36">
        <v>1978.65</v>
      </c>
      <c r="H465" s="36">
        <v>2105.35</v>
      </c>
      <c r="I465" s="36">
        <v>2128.35</v>
      </c>
      <c r="J465" s="36">
        <v>2168.6999999999998</v>
      </c>
      <c r="K465" s="31">
        <v>2088</v>
      </c>
      <c r="L465" s="31">
        <v>2024.65</v>
      </c>
      <c r="M465" s="31">
        <v>1.4747399999999999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834</v>
      </c>
      <c r="D466" s="36">
        <v>834.08333333333337</v>
      </c>
      <c r="E466" s="36">
        <v>819.91666666666674</v>
      </c>
      <c r="F466" s="36">
        <v>805.83333333333337</v>
      </c>
      <c r="G466" s="36">
        <v>791.66666666666674</v>
      </c>
      <c r="H466" s="36">
        <v>848.16666666666674</v>
      </c>
      <c r="I466" s="36">
        <v>862.33333333333348</v>
      </c>
      <c r="J466" s="36">
        <v>876.41666666666674</v>
      </c>
      <c r="K466" s="31">
        <v>848.25</v>
      </c>
      <c r="L466" s="31">
        <v>820</v>
      </c>
      <c r="M466" s="31">
        <v>4.3134800000000002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859.5</v>
      </c>
      <c r="D467" s="36">
        <v>865.26666666666677</v>
      </c>
      <c r="E467" s="36">
        <v>848.73333333333358</v>
      </c>
      <c r="F467" s="36">
        <v>837.96666666666681</v>
      </c>
      <c r="G467" s="36">
        <v>821.43333333333362</v>
      </c>
      <c r="H467" s="36">
        <v>876.03333333333353</v>
      </c>
      <c r="I467" s="36">
        <v>892.56666666666661</v>
      </c>
      <c r="J467" s="36">
        <v>903.33333333333348</v>
      </c>
      <c r="K467" s="31">
        <v>881.8</v>
      </c>
      <c r="L467" s="31">
        <v>854.5</v>
      </c>
      <c r="M467" s="31">
        <v>0.32105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2576.4</v>
      </c>
      <c r="D468" s="36">
        <v>2578.2833333333333</v>
      </c>
      <c r="E468" s="36">
        <v>2542.8666666666668</v>
      </c>
      <c r="F468" s="36">
        <v>2509.3333333333335</v>
      </c>
      <c r="G468" s="36">
        <v>2473.916666666667</v>
      </c>
      <c r="H468" s="36">
        <v>2611.8166666666666</v>
      </c>
      <c r="I468" s="36">
        <v>2647.2333333333336</v>
      </c>
      <c r="J468" s="36">
        <v>2680.7666666666664</v>
      </c>
      <c r="K468" s="31">
        <v>2613.6999999999998</v>
      </c>
      <c r="L468" s="31">
        <v>2544.75</v>
      </c>
      <c r="M468" s="31">
        <v>7.1723600000000003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37.450000000000003</v>
      </c>
      <c r="D469" s="36">
        <v>37.56666666666667</v>
      </c>
      <c r="E469" s="36">
        <v>37.183333333333337</v>
      </c>
      <c r="F469" s="36">
        <v>36.916666666666664</v>
      </c>
      <c r="G469" s="36">
        <v>36.533333333333331</v>
      </c>
      <c r="H469" s="36">
        <v>37.833333333333343</v>
      </c>
      <c r="I469" s="36">
        <v>38.216666666666683</v>
      </c>
      <c r="J469" s="36">
        <v>38.483333333333348</v>
      </c>
      <c r="K469" s="31">
        <v>37.950000000000003</v>
      </c>
      <c r="L469" s="31">
        <v>37.299999999999997</v>
      </c>
      <c r="M469" s="31">
        <v>86.688360000000003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363</v>
      </c>
      <c r="D470" s="36">
        <v>361.7833333333333</v>
      </c>
      <c r="E470" s="36">
        <v>358.51666666666659</v>
      </c>
      <c r="F470" s="36">
        <v>354.0333333333333</v>
      </c>
      <c r="G470" s="36">
        <v>350.76666666666659</v>
      </c>
      <c r="H470" s="36">
        <v>366.26666666666659</v>
      </c>
      <c r="I470" s="36">
        <v>369.53333333333325</v>
      </c>
      <c r="J470" s="36">
        <v>374.01666666666659</v>
      </c>
      <c r="K470" s="31">
        <v>365.05</v>
      </c>
      <c r="L470" s="31">
        <v>357.3</v>
      </c>
      <c r="M470" s="31">
        <v>3.2335500000000001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408.7</v>
      </c>
      <c r="D471" s="36">
        <v>407.29999999999995</v>
      </c>
      <c r="E471" s="36">
        <v>404.19999999999993</v>
      </c>
      <c r="F471" s="36">
        <v>399.7</v>
      </c>
      <c r="G471" s="36">
        <v>396.59999999999997</v>
      </c>
      <c r="H471" s="36">
        <v>411.7999999999999</v>
      </c>
      <c r="I471" s="36">
        <v>414.89999999999992</v>
      </c>
      <c r="J471" s="36">
        <v>419.39999999999986</v>
      </c>
      <c r="K471" s="31">
        <v>410.4</v>
      </c>
      <c r="L471" s="31">
        <v>402.8</v>
      </c>
      <c r="M471" s="31">
        <v>4.4985499999999998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786.25</v>
      </c>
      <c r="D472" s="36">
        <v>787.4666666666667</v>
      </c>
      <c r="E472" s="36">
        <v>778.93333333333339</v>
      </c>
      <c r="F472" s="36">
        <v>771.61666666666667</v>
      </c>
      <c r="G472" s="36">
        <v>763.08333333333337</v>
      </c>
      <c r="H472" s="36">
        <v>794.78333333333342</v>
      </c>
      <c r="I472" s="36">
        <v>803.31666666666672</v>
      </c>
      <c r="J472" s="36">
        <v>810.63333333333344</v>
      </c>
      <c r="K472" s="31">
        <v>796</v>
      </c>
      <c r="L472" s="31">
        <v>780.15</v>
      </c>
      <c r="M472" s="31">
        <v>0.37823000000000001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3164.85</v>
      </c>
      <c r="D473" s="36">
        <v>3166.8666666666668</v>
      </c>
      <c r="E473" s="36">
        <v>3127.8333333333335</v>
      </c>
      <c r="F473" s="36">
        <v>3090.8166666666666</v>
      </c>
      <c r="G473" s="36">
        <v>3051.7833333333333</v>
      </c>
      <c r="H473" s="36">
        <v>3203.8833333333337</v>
      </c>
      <c r="I473" s="36">
        <v>3242.9166666666665</v>
      </c>
      <c r="J473" s="36">
        <v>3279.9333333333338</v>
      </c>
      <c r="K473" s="31">
        <v>3205.9</v>
      </c>
      <c r="L473" s="31">
        <v>3129.85</v>
      </c>
      <c r="M473" s="31">
        <v>1.40628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44.4</v>
      </c>
      <c r="D474" s="36">
        <v>44.75</v>
      </c>
      <c r="E474" s="36">
        <v>43.85</v>
      </c>
      <c r="F474" s="36">
        <v>43.300000000000004</v>
      </c>
      <c r="G474" s="36">
        <v>42.400000000000006</v>
      </c>
      <c r="H474" s="36">
        <v>45.3</v>
      </c>
      <c r="I474" s="36">
        <v>46.2</v>
      </c>
      <c r="J474" s="36">
        <v>46.749999999999993</v>
      </c>
      <c r="K474" s="31">
        <v>45.65</v>
      </c>
      <c r="L474" s="31">
        <v>44.2</v>
      </c>
      <c r="M474" s="31">
        <v>78.751649999999998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1747.6</v>
      </c>
      <c r="D475" s="36">
        <v>1730.75</v>
      </c>
      <c r="E475" s="36">
        <v>1706.85</v>
      </c>
      <c r="F475" s="36">
        <v>1666.1</v>
      </c>
      <c r="G475" s="36">
        <v>1642.1999999999998</v>
      </c>
      <c r="H475" s="36">
        <v>1771.5</v>
      </c>
      <c r="I475" s="36">
        <v>1795.4</v>
      </c>
      <c r="J475" s="36">
        <v>1836.15</v>
      </c>
      <c r="K475" s="31">
        <v>1754.65</v>
      </c>
      <c r="L475" s="31">
        <v>1690</v>
      </c>
      <c r="M475" s="31">
        <v>17.218160000000001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38.65</v>
      </c>
      <c r="D476" s="36">
        <v>38.633333333333333</v>
      </c>
      <c r="E476" s="36">
        <v>38.366666666666667</v>
      </c>
      <c r="F476" s="36">
        <v>38.083333333333336</v>
      </c>
      <c r="G476" s="36">
        <v>37.81666666666667</v>
      </c>
      <c r="H476" s="36">
        <v>38.916666666666664</v>
      </c>
      <c r="I476" s="36">
        <v>39.18333333333333</v>
      </c>
      <c r="J476" s="36">
        <v>39.466666666666661</v>
      </c>
      <c r="K476" s="31">
        <v>38.9</v>
      </c>
      <c r="L476" s="31">
        <v>38.35</v>
      </c>
      <c r="M476" s="31">
        <v>86.743229999999997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447.75</v>
      </c>
      <c r="D477" s="36">
        <v>449.09999999999997</v>
      </c>
      <c r="E477" s="36">
        <v>444.69999999999993</v>
      </c>
      <c r="F477" s="36">
        <v>441.65</v>
      </c>
      <c r="G477" s="36">
        <v>437.24999999999994</v>
      </c>
      <c r="H477" s="36">
        <v>452.14999999999992</v>
      </c>
      <c r="I477" s="36">
        <v>456.5499999999999</v>
      </c>
      <c r="J477" s="36">
        <v>459.59999999999991</v>
      </c>
      <c r="K477" s="31">
        <v>453.5</v>
      </c>
      <c r="L477" s="31">
        <v>446.05</v>
      </c>
      <c r="M477" s="31">
        <v>0.61799000000000004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8790.9500000000007</v>
      </c>
      <c r="D478" s="36">
        <v>8810.7333333333354</v>
      </c>
      <c r="E478" s="36">
        <v>8751.8666666666704</v>
      </c>
      <c r="F478" s="36">
        <v>8712.7833333333347</v>
      </c>
      <c r="G478" s="36">
        <v>8653.9166666666697</v>
      </c>
      <c r="H478" s="36">
        <v>8849.8166666666712</v>
      </c>
      <c r="I478" s="36">
        <v>8908.6833333333361</v>
      </c>
      <c r="J478" s="36">
        <v>8947.7666666666719</v>
      </c>
      <c r="K478" s="31">
        <v>8869.6</v>
      </c>
      <c r="L478" s="31">
        <v>8771.65</v>
      </c>
      <c r="M478" s="31">
        <v>1.51817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108.65</v>
      </c>
      <c r="D479" s="36">
        <v>107.93333333333334</v>
      </c>
      <c r="E479" s="36">
        <v>106.46666666666667</v>
      </c>
      <c r="F479" s="36">
        <v>104.28333333333333</v>
      </c>
      <c r="G479" s="36">
        <v>102.81666666666666</v>
      </c>
      <c r="H479" s="36">
        <v>110.11666666666667</v>
      </c>
      <c r="I479" s="36">
        <v>111.58333333333334</v>
      </c>
      <c r="J479" s="36">
        <v>113.76666666666668</v>
      </c>
      <c r="K479" s="31">
        <v>109.4</v>
      </c>
      <c r="L479" s="31">
        <v>105.75</v>
      </c>
      <c r="M479" s="31">
        <v>235.93163999999999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1583.15</v>
      </c>
      <c r="D480" s="36">
        <v>1576.8333333333333</v>
      </c>
      <c r="E480" s="36">
        <v>1568.6666666666665</v>
      </c>
      <c r="F480" s="36">
        <v>1554.1833333333332</v>
      </c>
      <c r="G480" s="36">
        <v>1546.0166666666664</v>
      </c>
      <c r="H480" s="36">
        <v>1591.3166666666666</v>
      </c>
      <c r="I480" s="36">
        <v>1599.4833333333331</v>
      </c>
      <c r="J480" s="36">
        <v>1613.9666666666667</v>
      </c>
      <c r="K480" s="31">
        <v>1585</v>
      </c>
      <c r="L480" s="31">
        <v>1562.35</v>
      </c>
      <c r="M480" s="31">
        <v>1.2624899999999999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1056.45</v>
      </c>
      <c r="D481" s="36">
        <v>1053.2833333333335</v>
      </c>
      <c r="E481" s="36">
        <v>1043.166666666667</v>
      </c>
      <c r="F481" s="36">
        <v>1029.8833333333334</v>
      </c>
      <c r="G481" s="36">
        <v>1019.7666666666669</v>
      </c>
      <c r="H481" s="36">
        <v>1066.5666666666671</v>
      </c>
      <c r="I481" s="36">
        <v>1076.6833333333334</v>
      </c>
      <c r="J481" s="31">
        <v>1089.9666666666672</v>
      </c>
      <c r="K481" s="31">
        <v>1063.4000000000001</v>
      </c>
      <c r="L481" s="31">
        <v>1040</v>
      </c>
      <c r="M481" s="53">
        <v>8.1877700000000004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642.45000000000005</v>
      </c>
      <c r="D482" s="36">
        <v>640.53333333333342</v>
      </c>
      <c r="E482" s="36">
        <v>636.11666666666679</v>
      </c>
      <c r="F482" s="36">
        <v>629.78333333333342</v>
      </c>
      <c r="G482" s="36">
        <v>625.36666666666679</v>
      </c>
      <c r="H482" s="36">
        <v>646.86666666666679</v>
      </c>
      <c r="I482" s="36">
        <v>651.28333333333353</v>
      </c>
      <c r="J482" s="31">
        <v>657.61666666666679</v>
      </c>
      <c r="K482" s="31">
        <v>644.95000000000005</v>
      </c>
      <c r="L482" s="31">
        <v>634.20000000000005</v>
      </c>
      <c r="M482" s="53">
        <v>3.8230900000000001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561.75</v>
      </c>
      <c r="D483" s="36">
        <v>562.0333333333333</v>
      </c>
      <c r="E483" s="36">
        <v>558.36666666666656</v>
      </c>
      <c r="F483" s="36">
        <v>554.98333333333323</v>
      </c>
      <c r="G483" s="36">
        <v>551.31666666666649</v>
      </c>
      <c r="H483" s="36">
        <v>565.41666666666663</v>
      </c>
      <c r="I483" s="36">
        <v>569.08333333333337</v>
      </c>
      <c r="J483" s="36">
        <v>572.4666666666667</v>
      </c>
      <c r="K483" s="31">
        <v>565.70000000000005</v>
      </c>
      <c r="L483" s="31">
        <v>558.65</v>
      </c>
      <c r="M483" s="31">
        <v>17.877389999999998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786.8</v>
      </c>
      <c r="D484" s="36">
        <v>785.94999999999993</v>
      </c>
      <c r="E484" s="36">
        <v>774.19999999999982</v>
      </c>
      <c r="F484" s="36">
        <v>761.59999999999991</v>
      </c>
      <c r="G484" s="36">
        <v>749.8499999999998</v>
      </c>
      <c r="H484" s="36">
        <v>798.54999999999984</v>
      </c>
      <c r="I484" s="36">
        <v>810.30000000000007</v>
      </c>
      <c r="J484" s="31">
        <v>822.89999999999986</v>
      </c>
      <c r="K484" s="31">
        <v>797.7</v>
      </c>
      <c r="L484" s="31">
        <v>773.35</v>
      </c>
      <c r="M484" s="53">
        <v>2.9480599999999999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619.45000000000005</v>
      </c>
      <c r="D485" s="36">
        <v>621.5</v>
      </c>
      <c r="E485" s="36">
        <v>612</v>
      </c>
      <c r="F485" s="36">
        <v>604.54999999999995</v>
      </c>
      <c r="G485" s="36">
        <v>595.04999999999995</v>
      </c>
      <c r="H485" s="36">
        <v>628.95000000000005</v>
      </c>
      <c r="I485" s="36">
        <v>638.45000000000005</v>
      </c>
      <c r="J485" s="36">
        <v>645.90000000000009</v>
      </c>
      <c r="K485" s="31">
        <v>631</v>
      </c>
      <c r="L485" s="31">
        <v>614.04999999999995</v>
      </c>
      <c r="M485" s="31">
        <v>12.382099999999999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419.45</v>
      </c>
      <c r="D486" s="36">
        <v>421.55</v>
      </c>
      <c r="E486" s="36">
        <v>416.6</v>
      </c>
      <c r="F486" s="36">
        <v>413.75</v>
      </c>
      <c r="G486" s="36">
        <v>408.8</v>
      </c>
      <c r="H486" s="36">
        <v>424.40000000000003</v>
      </c>
      <c r="I486" s="36">
        <v>429.34999999999997</v>
      </c>
      <c r="J486" s="36">
        <v>432.20000000000005</v>
      </c>
      <c r="K486" s="31">
        <v>426.5</v>
      </c>
      <c r="L486" s="31">
        <v>418.7</v>
      </c>
      <c r="M486" s="31">
        <v>0.97758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379.45</v>
      </c>
      <c r="D487" s="36">
        <v>376.33333333333331</v>
      </c>
      <c r="E487" s="36">
        <v>369.16666666666663</v>
      </c>
      <c r="F487" s="36">
        <v>358.88333333333333</v>
      </c>
      <c r="G487" s="36">
        <v>351.71666666666664</v>
      </c>
      <c r="H487" s="36">
        <v>386.61666666666662</v>
      </c>
      <c r="I487" s="36">
        <v>393.78333333333325</v>
      </c>
      <c r="J487" s="36">
        <v>404.06666666666661</v>
      </c>
      <c r="K487" s="31">
        <v>383.5</v>
      </c>
      <c r="L487" s="31">
        <v>366.05</v>
      </c>
      <c r="M487" s="31">
        <v>2.8407499999999999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554.75</v>
      </c>
      <c r="D488" s="36">
        <v>530.5333333333333</v>
      </c>
      <c r="E488" s="36">
        <v>499.81666666666661</v>
      </c>
      <c r="F488" s="36">
        <v>444.88333333333333</v>
      </c>
      <c r="G488" s="36">
        <v>414.16666666666663</v>
      </c>
      <c r="H488" s="36">
        <v>585.46666666666658</v>
      </c>
      <c r="I488" s="36">
        <v>616.18333333333328</v>
      </c>
      <c r="J488" s="36">
        <v>671.11666666666656</v>
      </c>
      <c r="K488" s="31">
        <v>561.25</v>
      </c>
      <c r="L488" s="31">
        <v>475.6</v>
      </c>
      <c r="M488" s="31">
        <v>81.991860000000003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1043.45</v>
      </c>
      <c r="D489" s="36">
        <v>1037.4333333333334</v>
      </c>
      <c r="E489" s="36">
        <v>1027.5666666666668</v>
      </c>
      <c r="F489" s="36">
        <v>1011.6833333333334</v>
      </c>
      <c r="G489" s="36">
        <v>1001.8166666666668</v>
      </c>
      <c r="H489" s="36">
        <v>1053.3166666666668</v>
      </c>
      <c r="I489" s="36">
        <v>1063.1833333333336</v>
      </c>
      <c r="J489" s="36">
        <v>1079.0666666666668</v>
      </c>
      <c r="K489" s="31">
        <v>1047.3</v>
      </c>
      <c r="L489" s="31">
        <v>1021.55</v>
      </c>
      <c r="M489" s="31">
        <v>18.4361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1304.8</v>
      </c>
      <c r="D490" s="36">
        <v>1311.9166666666667</v>
      </c>
      <c r="E490" s="36">
        <v>1284.9333333333334</v>
      </c>
      <c r="F490" s="36">
        <v>1265.0666666666666</v>
      </c>
      <c r="G490" s="36">
        <v>1238.0833333333333</v>
      </c>
      <c r="H490" s="36">
        <v>1331.7833333333335</v>
      </c>
      <c r="I490" s="36">
        <v>1358.7666666666667</v>
      </c>
      <c r="J490" s="36">
        <v>1378.6333333333337</v>
      </c>
      <c r="K490" s="31">
        <v>1338.9</v>
      </c>
      <c r="L490" s="31">
        <v>1292.05</v>
      </c>
      <c r="M490" s="31">
        <v>0.68362999999999996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239.5</v>
      </c>
      <c r="D491" s="36">
        <v>240.48333333333335</v>
      </c>
      <c r="E491" s="36">
        <v>237.01666666666671</v>
      </c>
      <c r="F491" s="36">
        <v>234.53333333333336</v>
      </c>
      <c r="G491" s="36">
        <v>231.06666666666672</v>
      </c>
      <c r="H491" s="36">
        <v>242.9666666666667</v>
      </c>
      <c r="I491" s="36">
        <v>246.43333333333334</v>
      </c>
      <c r="J491" s="36">
        <v>248.91666666666669</v>
      </c>
      <c r="K491" s="31">
        <v>243.95</v>
      </c>
      <c r="L491" s="31">
        <v>238</v>
      </c>
      <c r="M491" s="31">
        <v>92.737279999999998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291.7</v>
      </c>
      <c r="D492" s="36">
        <v>292.25</v>
      </c>
      <c r="E492" s="36">
        <v>288.95</v>
      </c>
      <c r="F492" s="36">
        <v>286.2</v>
      </c>
      <c r="G492" s="36">
        <v>282.89999999999998</v>
      </c>
      <c r="H492" s="36">
        <v>295</v>
      </c>
      <c r="I492" s="36">
        <v>298.29999999999995</v>
      </c>
      <c r="J492" s="36">
        <v>301.05</v>
      </c>
      <c r="K492" s="31">
        <v>295.55</v>
      </c>
      <c r="L492" s="31">
        <v>289.5</v>
      </c>
      <c r="M492" s="31">
        <v>1.8664099999999999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597.25</v>
      </c>
      <c r="D493" s="36">
        <v>597.35</v>
      </c>
      <c r="E493" s="36">
        <v>589.85</v>
      </c>
      <c r="F493" s="36">
        <v>582.45000000000005</v>
      </c>
      <c r="G493" s="36">
        <v>574.95000000000005</v>
      </c>
      <c r="H493" s="36">
        <v>604.75</v>
      </c>
      <c r="I493" s="36">
        <v>612.25</v>
      </c>
      <c r="J493" s="36">
        <v>619.65</v>
      </c>
      <c r="K493" s="31">
        <v>604.85</v>
      </c>
      <c r="L493" s="31">
        <v>589.95000000000005</v>
      </c>
      <c r="M493" s="31">
        <v>2.2812700000000001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1730</v>
      </c>
      <c r="D494" s="36">
        <v>1734.3333333333333</v>
      </c>
      <c r="E494" s="36">
        <v>1720.6666666666665</v>
      </c>
      <c r="F494" s="36">
        <v>1711.3333333333333</v>
      </c>
      <c r="G494" s="36">
        <v>1697.6666666666665</v>
      </c>
      <c r="H494" s="36">
        <v>1743.6666666666665</v>
      </c>
      <c r="I494" s="36">
        <v>1757.333333333333</v>
      </c>
      <c r="J494" s="36">
        <v>1766.6666666666665</v>
      </c>
      <c r="K494" s="31">
        <v>1748</v>
      </c>
      <c r="L494" s="31">
        <v>1725</v>
      </c>
      <c r="M494" s="31">
        <v>0.24789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1695.75</v>
      </c>
      <c r="D495" s="36">
        <v>1687.6166666666668</v>
      </c>
      <c r="E495" s="36">
        <v>1672.5833333333335</v>
      </c>
      <c r="F495" s="36">
        <v>1649.4166666666667</v>
      </c>
      <c r="G495" s="36">
        <v>1634.3833333333334</v>
      </c>
      <c r="H495" s="36">
        <v>1710.7833333333335</v>
      </c>
      <c r="I495" s="36">
        <v>1725.8166666666668</v>
      </c>
      <c r="J495" s="36">
        <v>1748.9833333333336</v>
      </c>
      <c r="K495" s="31">
        <v>1702.65</v>
      </c>
      <c r="L495" s="31">
        <v>1664.45</v>
      </c>
      <c r="M495" s="31">
        <v>0.34081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14.55</v>
      </c>
      <c r="D496" s="36">
        <v>14.533333333333333</v>
      </c>
      <c r="E496" s="36">
        <v>14.266666666666666</v>
      </c>
      <c r="F496" s="36">
        <v>13.983333333333333</v>
      </c>
      <c r="G496" s="36">
        <v>13.716666666666665</v>
      </c>
      <c r="H496" s="36">
        <v>14.816666666666666</v>
      </c>
      <c r="I496" s="36">
        <v>15.083333333333336</v>
      </c>
      <c r="J496" s="36">
        <v>15.366666666666667</v>
      </c>
      <c r="K496" s="31">
        <v>14.8</v>
      </c>
      <c r="L496" s="31">
        <v>14.25</v>
      </c>
      <c r="M496" s="31">
        <v>2558.3344200000001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824.95</v>
      </c>
      <c r="D497" s="36">
        <v>825.05000000000007</v>
      </c>
      <c r="E497" s="36">
        <v>817.90000000000009</v>
      </c>
      <c r="F497" s="36">
        <v>810.85</v>
      </c>
      <c r="G497" s="36">
        <v>803.7</v>
      </c>
      <c r="H497" s="36">
        <v>832.10000000000014</v>
      </c>
      <c r="I497" s="36">
        <v>839.25</v>
      </c>
      <c r="J497" s="36">
        <v>846.30000000000018</v>
      </c>
      <c r="K497" s="31">
        <v>832.2</v>
      </c>
      <c r="L497" s="31">
        <v>818</v>
      </c>
      <c r="M497" s="31">
        <v>7.44034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546.54999999999995</v>
      </c>
      <c r="D498" s="36">
        <v>548.7166666666667</v>
      </c>
      <c r="E498" s="36">
        <v>539.93333333333339</v>
      </c>
      <c r="F498" s="36">
        <v>533.31666666666672</v>
      </c>
      <c r="G498" s="36">
        <v>524.53333333333342</v>
      </c>
      <c r="H498" s="36">
        <v>555.33333333333337</v>
      </c>
      <c r="I498" s="36">
        <v>564.11666666666667</v>
      </c>
      <c r="J498" s="36">
        <v>570.73333333333335</v>
      </c>
      <c r="K498" s="31">
        <v>557.5</v>
      </c>
      <c r="L498" s="31">
        <v>542.1</v>
      </c>
      <c r="M498" s="31">
        <v>23.239149999999999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163.35</v>
      </c>
      <c r="D499" s="36">
        <v>162.33333333333334</v>
      </c>
      <c r="E499" s="36">
        <v>159.86666666666667</v>
      </c>
      <c r="F499" s="36">
        <v>156.38333333333333</v>
      </c>
      <c r="G499" s="36">
        <v>153.91666666666666</v>
      </c>
      <c r="H499" s="36">
        <v>165.81666666666669</v>
      </c>
      <c r="I499" s="36">
        <v>168.28333333333333</v>
      </c>
      <c r="J499" s="36">
        <v>171.76666666666671</v>
      </c>
      <c r="K499" s="31">
        <v>164.8</v>
      </c>
      <c r="L499" s="31">
        <v>158.85</v>
      </c>
      <c r="M499" s="31">
        <v>43.40343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872.1</v>
      </c>
      <c r="D500" s="36">
        <v>864.83333333333337</v>
      </c>
      <c r="E500" s="36">
        <v>848.81666666666672</v>
      </c>
      <c r="F500" s="36">
        <v>825.5333333333333</v>
      </c>
      <c r="G500" s="36">
        <v>809.51666666666665</v>
      </c>
      <c r="H500" s="36">
        <v>888.11666666666679</v>
      </c>
      <c r="I500" s="36">
        <v>904.13333333333344</v>
      </c>
      <c r="J500" s="36">
        <v>927.41666666666686</v>
      </c>
      <c r="K500" s="31">
        <v>880.85</v>
      </c>
      <c r="L500" s="31">
        <v>841.55</v>
      </c>
      <c r="M500" s="31">
        <v>1.15665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1588.95</v>
      </c>
      <c r="D501" s="36">
        <v>1595.4333333333334</v>
      </c>
      <c r="E501" s="36">
        <v>1573.5166666666669</v>
      </c>
      <c r="F501" s="36">
        <v>1558.0833333333335</v>
      </c>
      <c r="G501" s="36">
        <v>1536.166666666667</v>
      </c>
      <c r="H501" s="36">
        <v>1610.8666666666668</v>
      </c>
      <c r="I501" s="36">
        <v>1632.7833333333333</v>
      </c>
      <c r="J501" s="36">
        <v>1648.2166666666667</v>
      </c>
      <c r="K501" s="31">
        <v>1617.35</v>
      </c>
      <c r="L501" s="31">
        <v>1580</v>
      </c>
      <c r="M501" s="31">
        <v>0.20701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395.4</v>
      </c>
      <c r="D502" s="36">
        <v>396.3</v>
      </c>
      <c r="E502" s="36">
        <v>393.6</v>
      </c>
      <c r="F502" s="36">
        <v>391.8</v>
      </c>
      <c r="G502" s="36">
        <v>389.1</v>
      </c>
      <c r="H502" s="36">
        <v>398.1</v>
      </c>
      <c r="I502" s="36">
        <v>400.79999999999995</v>
      </c>
      <c r="J502" s="36">
        <v>402.6</v>
      </c>
      <c r="K502" s="31">
        <v>399</v>
      </c>
      <c r="L502" s="31">
        <v>394.5</v>
      </c>
      <c r="M502" s="31">
        <v>39.434640000000002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20.8</v>
      </c>
      <c r="D503" s="36">
        <v>20.583333333333332</v>
      </c>
      <c r="E503" s="36">
        <v>20.016666666666666</v>
      </c>
      <c r="F503" s="36">
        <v>19.233333333333334</v>
      </c>
      <c r="G503" s="36">
        <v>18.666666666666668</v>
      </c>
      <c r="H503" s="36">
        <v>21.366666666666664</v>
      </c>
      <c r="I503" s="36">
        <v>21.933333333333334</v>
      </c>
      <c r="J503" s="31">
        <v>22.716666666666661</v>
      </c>
      <c r="K503" s="31">
        <v>21.15</v>
      </c>
      <c r="L503" s="31">
        <v>19.8</v>
      </c>
      <c r="M503" s="53">
        <v>6116.86157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246.1</v>
      </c>
      <c r="D504" s="36">
        <v>247.5</v>
      </c>
      <c r="E504" s="36">
        <v>242.6</v>
      </c>
      <c r="F504" s="36">
        <v>239.1</v>
      </c>
      <c r="G504" s="36">
        <v>234.2</v>
      </c>
      <c r="H504" s="36">
        <v>251</v>
      </c>
      <c r="I504" s="36">
        <v>255.89999999999998</v>
      </c>
      <c r="J504" s="31">
        <v>259.39999999999998</v>
      </c>
      <c r="K504" s="31">
        <v>252.4</v>
      </c>
      <c r="L504" s="31">
        <v>244</v>
      </c>
      <c r="M504" s="53">
        <v>54.109020000000001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522.45000000000005</v>
      </c>
      <c r="D505" s="36">
        <v>520.1</v>
      </c>
      <c r="E505" s="36">
        <v>514.90000000000009</v>
      </c>
      <c r="F505" s="36">
        <v>507.35</v>
      </c>
      <c r="G505" s="36">
        <v>502.15000000000009</v>
      </c>
      <c r="H505" s="36">
        <v>527.65000000000009</v>
      </c>
      <c r="I505" s="36">
        <v>532.85000000000014</v>
      </c>
      <c r="J505" s="36">
        <v>540.40000000000009</v>
      </c>
      <c r="K505" s="31">
        <v>525.29999999999995</v>
      </c>
      <c r="L505" s="31">
        <v>512.54999999999995</v>
      </c>
      <c r="M505" s="31">
        <v>10.16015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16286</v>
      </c>
      <c r="D506" s="36">
        <v>16310.85</v>
      </c>
      <c r="E506" s="36">
        <v>16190.2</v>
      </c>
      <c r="F506" s="36">
        <v>16094.4</v>
      </c>
      <c r="G506" s="36">
        <v>15973.75</v>
      </c>
      <c r="H506" s="36">
        <v>16406.650000000001</v>
      </c>
      <c r="I506" s="36">
        <v>16527.3</v>
      </c>
      <c r="J506" s="36">
        <v>16623.100000000002</v>
      </c>
      <c r="K506" s="31">
        <v>16431.5</v>
      </c>
      <c r="L506" s="31">
        <v>16215.05</v>
      </c>
      <c r="M506" s="31">
        <v>2.256E-2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122.2</v>
      </c>
      <c r="D507" s="36">
        <v>122.89999999999999</v>
      </c>
      <c r="E507" s="36">
        <v>120.79999999999998</v>
      </c>
      <c r="F507" s="36">
        <v>119.39999999999999</v>
      </c>
      <c r="G507" s="36">
        <v>117.29999999999998</v>
      </c>
      <c r="H507" s="36">
        <v>124.29999999999998</v>
      </c>
      <c r="I507" s="36">
        <v>126.39999999999998</v>
      </c>
      <c r="J507" s="31">
        <v>127.79999999999998</v>
      </c>
      <c r="K507" s="31">
        <v>125</v>
      </c>
      <c r="L507" s="31">
        <v>121.5</v>
      </c>
      <c r="M507" s="53">
        <v>438.82213000000002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636.54999999999995</v>
      </c>
      <c r="D508" s="36">
        <v>636.43333333333328</v>
      </c>
      <c r="E508" s="36">
        <v>632.96666666666658</v>
      </c>
      <c r="F508" s="36">
        <v>629.38333333333333</v>
      </c>
      <c r="G508" s="36">
        <v>625.91666666666663</v>
      </c>
      <c r="H508" s="36">
        <v>640.01666666666654</v>
      </c>
      <c r="I508" s="36">
        <v>643.48333333333323</v>
      </c>
      <c r="J508" s="36">
        <v>647.06666666666649</v>
      </c>
      <c r="K508" s="31">
        <v>639.9</v>
      </c>
      <c r="L508" s="31">
        <v>632.85</v>
      </c>
      <c r="M508" s="31">
        <v>9.9681200000000008</v>
      </c>
      <c r="N508" s="1"/>
      <c r="O508" s="1"/>
    </row>
    <row r="509" spans="1:15" ht="12.75" customHeight="1">
      <c r="A509" s="247">
        <v>499</v>
      </c>
      <c r="B509" s="248" t="s">
        <v>561</v>
      </c>
      <c r="C509" s="248">
        <v>1547.75</v>
      </c>
      <c r="D509" s="249">
        <v>1545.1666666666667</v>
      </c>
      <c r="E509" s="249">
        <v>1535.3333333333335</v>
      </c>
      <c r="F509" s="249">
        <v>1522.9166666666667</v>
      </c>
      <c r="G509" s="249">
        <v>1513.0833333333335</v>
      </c>
      <c r="H509" s="249">
        <v>1557.5833333333335</v>
      </c>
      <c r="I509" s="249">
        <v>1567.416666666667</v>
      </c>
      <c r="J509" s="249">
        <v>1579.8333333333335</v>
      </c>
      <c r="K509" s="250">
        <v>1555</v>
      </c>
      <c r="L509" s="250">
        <v>1532.75</v>
      </c>
      <c r="M509" s="250">
        <v>0.24681</v>
      </c>
      <c r="N509" s="1"/>
      <c r="O509" s="1"/>
    </row>
    <row r="510" spans="1:15" ht="12.75" customHeight="1">
      <c r="A510" s="264">
        <v>500</v>
      </c>
      <c r="B510" s="266" t="s">
        <v>561</v>
      </c>
      <c r="C510" s="266">
        <v>1551.4</v>
      </c>
      <c r="D510" s="267">
        <v>1542.3666666666668</v>
      </c>
      <c r="E510" s="267">
        <v>1519.0833333333335</v>
      </c>
      <c r="F510" s="267">
        <v>1486.7666666666667</v>
      </c>
      <c r="G510" s="267">
        <v>1463.4833333333333</v>
      </c>
      <c r="H510" s="267">
        <v>1574.6833333333336</v>
      </c>
      <c r="I510" s="267">
        <v>1597.9666666666669</v>
      </c>
      <c r="J510" s="267">
        <v>1630.2833333333338</v>
      </c>
      <c r="K510" s="264">
        <v>1565.65</v>
      </c>
      <c r="L510" s="264">
        <v>1510.05</v>
      </c>
      <c r="M510" s="264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99"/>
  <sheetViews>
    <sheetView zoomScale="85" zoomScaleNormal="85" workbookViewId="0">
      <pane ySplit="9" topLeftCell="A10" activePane="bottomLeft" state="frozen"/>
      <selection pane="bottomLeft" activeCell="A9" sqref="A9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2"/>
      <c r="B5" s="403"/>
      <c r="C5" s="402"/>
      <c r="D5" s="40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4" t="s">
        <v>565</v>
      </c>
      <c r="C7" s="403"/>
      <c r="D7" s="7">
        <f>Main!B10</f>
        <v>45250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45247</v>
      </c>
      <c r="B10" s="32">
        <v>543453</v>
      </c>
      <c r="C10" s="31" t="s">
        <v>1039</v>
      </c>
      <c r="D10" s="31" t="s">
        <v>1082</v>
      </c>
      <c r="E10" s="31" t="s">
        <v>575</v>
      </c>
      <c r="F10" s="86">
        <v>42000</v>
      </c>
      <c r="G10" s="32">
        <v>194.45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45247</v>
      </c>
      <c r="B11" s="32">
        <v>543453</v>
      </c>
      <c r="C11" s="31" t="s">
        <v>1039</v>
      </c>
      <c r="D11" s="31" t="s">
        <v>1083</v>
      </c>
      <c r="E11" s="31" t="s">
        <v>574</v>
      </c>
      <c r="F11" s="86">
        <v>60000</v>
      </c>
      <c r="G11" s="32">
        <v>183.01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45247</v>
      </c>
      <c r="B12" s="32">
        <v>543943</v>
      </c>
      <c r="C12" s="31" t="s">
        <v>1084</v>
      </c>
      <c r="D12" s="31" t="s">
        <v>1085</v>
      </c>
      <c r="E12" s="31" t="s">
        <v>574</v>
      </c>
      <c r="F12" s="86">
        <v>102000</v>
      </c>
      <c r="G12" s="32">
        <v>102.69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45247</v>
      </c>
      <c r="B13" s="32">
        <v>537766</v>
      </c>
      <c r="C13" s="31" t="s">
        <v>1086</v>
      </c>
      <c r="D13" s="31" t="s">
        <v>1087</v>
      </c>
      <c r="E13" s="31" t="s">
        <v>575</v>
      </c>
      <c r="F13" s="86">
        <v>397431</v>
      </c>
      <c r="G13" s="32">
        <v>7.05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45247</v>
      </c>
      <c r="B14" s="32">
        <v>537766</v>
      </c>
      <c r="C14" s="31" t="s">
        <v>1086</v>
      </c>
      <c r="D14" s="31" t="s">
        <v>1088</v>
      </c>
      <c r="E14" s="31" t="s">
        <v>575</v>
      </c>
      <c r="F14" s="86">
        <v>368191</v>
      </c>
      <c r="G14" s="32">
        <v>6.98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45247</v>
      </c>
      <c r="B15" s="32">
        <v>537766</v>
      </c>
      <c r="C15" s="31" t="s">
        <v>1086</v>
      </c>
      <c r="D15" s="31" t="s">
        <v>1088</v>
      </c>
      <c r="E15" s="31" t="s">
        <v>574</v>
      </c>
      <c r="F15" s="86">
        <v>397509</v>
      </c>
      <c r="G15" s="32">
        <v>6.96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45247</v>
      </c>
      <c r="B16" s="32">
        <v>542627</v>
      </c>
      <c r="C16" s="31" t="s">
        <v>1089</v>
      </c>
      <c r="D16" s="31" t="s">
        <v>1090</v>
      </c>
      <c r="E16" s="31" t="s">
        <v>575</v>
      </c>
      <c r="F16" s="86">
        <v>21898</v>
      </c>
      <c r="G16" s="32">
        <v>29.59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45247</v>
      </c>
      <c r="B17" s="32">
        <v>534691</v>
      </c>
      <c r="C17" s="31" t="s">
        <v>1041</v>
      </c>
      <c r="D17" s="31" t="s">
        <v>1042</v>
      </c>
      <c r="E17" s="31" t="s">
        <v>575</v>
      </c>
      <c r="F17" s="86">
        <v>125000</v>
      </c>
      <c r="G17" s="32">
        <v>23.86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45247</v>
      </c>
      <c r="B18" s="32">
        <v>522231</v>
      </c>
      <c r="C18" s="31" t="s">
        <v>1091</v>
      </c>
      <c r="D18" s="31" t="s">
        <v>1092</v>
      </c>
      <c r="E18" s="31" t="s">
        <v>574</v>
      </c>
      <c r="F18" s="86">
        <v>16098</v>
      </c>
      <c r="G18" s="32">
        <v>60.17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45247</v>
      </c>
      <c r="B19" s="32">
        <v>522231</v>
      </c>
      <c r="C19" s="31" t="s">
        <v>1091</v>
      </c>
      <c r="D19" s="31" t="s">
        <v>1092</v>
      </c>
      <c r="E19" s="31" t="s">
        <v>575</v>
      </c>
      <c r="F19" s="86">
        <v>12105</v>
      </c>
      <c r="G19" s="32">
        <v>60.39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45247</v>
      </c>
      <c r="B20" s="32">
        <v>543516</v>
      </c>
      <c r="C20" s="31" t="s">
        <v>1093</v>
      </c>
      <c r="D20" s="31" t="s">
        <v>1094</v>
      </c>
      <c r="E20" s="31" t="s">
        <v>574</v>
      </c>
      <c r="F20" s="86">
        <v>8000</v>
      </c>
      <c r="G20" s="32">
        <v>90.13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45247</v>
      </c>
      <c r="B21" s="32">
        <v>543516</v>
      </c>
      <c r="C21" s="31" t="s">
        <v>1093</v>
      </c>
      <c r="D21" s="31" t="s">
        <v>1095</v>
      </c>
      <c r="E21" s="31" t="s">
        <v>575</v>
      </c>
      <c r="F21" s="86">
        <v>17000</v>
      </c>
      <c r="G21" s="32">
        <v>89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45247</v>
      </c>
      <c r="B22" s="32">
        <v>543516</v>
      </c>
      <c r="C22" s="31" t="s">
        <v>1093</v>
      </c>
      <c r="D22" s="31" t="s">
        <v>1096</v>
      </c>
      <c r="E22" s="31" t="s">
        <v>575</v>
      </c>
      <c r="F22" s="86">
        <v>28000</v>
      </c>
      <c r="G22" s="32">
        <v>91.22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45247</v>
      </c>
      <c r="B23" s="32">
        <v>543594</v>
      </c>
      <c r="C23" s="31" t="s">
        <v>1043</v>
      </c>
      <c r="D23" s="31" t="s">
        <v>1044</v>
      </c>
      <c r="E23" s="31" t="s">
        <v>575</v>
      </c>
      <c r="F23" s="86">
        <v>177000</v>
      </c>
      <c r="G23" s="32">
        <v>13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45247</v>
      </c>
      <c r="B24" s="32">
        <v>543594</v>
      </c>
      <c r="C24" s="31" t="s">
        <v>1043</v>
      </c>
      <c r="D24" s="31" t="s">
        <v>1097</v>
      </c>
      <c r="E24" s="31" t="s">
        <v>575</v>
      </c>
      <c r="F24" s="86">
        <v>114000</v>
      </c>
      <c r="G24" s="32">
        <v>13.13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45247</v>
      </c>
      <c r="B25" s="32">
        <v>543594</v>
      </c>
      <c r="C25" s="31" t="s">
        <v>1043</v>
      </c>
      <c r="D25" s="31" t="s">
        <v>1097</v>
      </c>
      <c r="E25" s="31" t="s">
        <v>574</v>
      </c>
      <c r="F25" s="86">
        <v>114000</v>
      </c>
      <c r="G25" s="32">
        <v>13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45247</v>
      </c>
      <c r="B26" s="32">
        <v>531739</v>
      </c>
      <c r="C26" s="31" t="s">
        <v>1017</v>
      </c>
      <c r="D26" s="31" t="s">
        <v>1045</v>
      </c>
      <c r="E26" s="31" t="s">
        <v>575</v>
      </c>
      <c r="F26" s="86">
        <v>7500000</v>
      </c>
      <c r="G26" s="32">
        <v>14.4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45247</v>
      </c>
      <c r="B27" s="32">
        <v>531739</v>
      </c>
      <c r="C27" s="31" t="s">
        <v>1017</v>
      </c>
      <c r="D27" s="31" t="s">
        <v>1098</v>
      </c>
      <c r="E27" s="31" t="s">
        <v>574</v>
      </c>
      <c r="F27" s="86">
        <v>4500000</v>
      </c>
      <c r="G27" s="32">
        <v>14.4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45247</v>
      </c>
      <c r="B28" s="32">
        <v>531739</v>
      </c>
      <c r="C28" s="31" t="s">
        <v>1017</v>
      </c>
      <c r="D28" s="31" t="s">
        <v>1099</v>
      </c>
      <c r="E28" s="31" t="s">
        <v>574</v>
      </c>
      <c r="F28" s="86">
        <v>1000000</v>
      </c>
      <c r="G28" s="32">
        <v>14.4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45247</v>
      </c>
      <c r="B29" s="32">
        <v>530663</v>
      </c>
      <c r="C29" s="31" t="s">
        <v>1100</v>
      </c>
      <c r="D29" s="31" t="s">
        <v>1101</v>
      </c>
      <c r="E29" s="31" t="s">
        <v>575</v>
      </c>
      <c r="F29" s="86">
        <v>525173</v>
      </c>
      <c r="G29" s="32">
        <v>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45247</v>
      </c>
      <c r="B30" s="32">
        <v>524314</v>
      </c>
      <c r="C30" s="31" t="s">
        <v>1102</v>
      </c>
      <c r="D30" s="31" t="s">
        <v>1103</v>
      </c>
      <c r="E30" s="31" t="s">
        <v>574</v>
      </c>
      <c r="F30" s="86">
        <v>44772</v>
      </c>
      <c r="G30" s="32">
        <v>24.92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45247</v>
      </c>
      <c r="B31" s="32">
        <v>543546</v>
      </c>
      <c r="C31" s="31" t="s">
        <v>1104</v>
      </c>
      <c r="D31" s="31" t="s">
        <v>1042</v>
      </c>
      <c r="E31" s="31" t="s">
        <v>574</v>
      </c>
      <c r="F31" s="86">
        <v>150000</v>
      </c>
      <c r="G31" s="32">
        <v>4.24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45247</v>
      </c>
      <c r="B32" s="32">
        <v>505712</v>
      </c>
      <c r="C32" s="31" t="s">
        <v>1105</v>
      </c>
      <c r="D32" s="31" t="s">
        <v>1106</v>
      </c>
      <c r="E32" s="31" t="s">
        <v>575</v>
      </c>
      <c r="F32" s="86">
        <v>110500</v>
      </c>
      <c r="G32" s="32">
        <v>109.34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45247</v>
      </c>
      <c r="B33" s="32">
        <v>543286</v>
      </c>
      <c r="C33" s="31" t="s">
        <v>1107</v>
      </c>
      <c r="D33" s="31" t="s">
        <v>1108</v>
      </c>
      <c r="E33" s="31" t="s">
        <v>574</v>
      </c>
      <c r="F33" s="86">
        <v>30000</v>
      </c>
      <c r="G33" s="32">
        <v>23.89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45247</v>
      </c>
      <c r="B34" s="32">
        <v>543286</v>
      </c>
      <c r="C34" s="31" t="s">
        <v>1107</v>
      </c>
      <c r="D34" s="31" t="s">
        <v>1109</v>
      </c>
      <c r="E34" s="31" t="s">
        <v>574</v>
      </c>
      <c r="F34" s="86">
        <v>30000</v>
      </c>
      <c r="G34" s="32">
        <v>23.8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45247</v>
      </c>
      <c r="B35" s="32">
        <v>543286</v>
      </c>
      <c r="C35" s="31" t="s">
        <v>1107</v>
      </c>
      <c r="D35" s="31" t="s">
        <v>1110</v>
      </c>
      <c r="E35" s="31" t="s">
        <v>575</v>
      </c>
      <c r="F35" s="86">
        <v>48000</v>
      </c>
      <c r="G35" s="32">
        <v>23.8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45247</v>
      </c>
      <c r="B36" s="32">
        <v>544023</v>
      </c>
      <c r="C36" s="31" t="s">
        <v>1111</v>
      </c>
      <c r="D36" s="31" t="s">
        <v>1112</v>
      </c>
      <c r="E36" s="31" t="s">
        <v>574</v>
      </c>
      <c r="F36" s="86">
        <v>45000</v>
      </c>
      <c r="G36" s="32">
        <v>277.3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45247</v>
      </c>
      <c r="B37" s="32">
        <v>544023</v>
      </c>
      <c r="C37" s="31" t="s">
        <v>1111</v>
      </c>
      <c r="D37" s="31" t="s">
        <v>929</v>
      </c>
      <c r="E37" s="31" t="s">
        <v>574</v>
      </c>
      <c r="F37" s="86">
        <v>50000</v>
      </c>
      <c r="G37" s="32">
        <v>264.10000000000002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45247</v>
      </c>
      <c r="B38" s="32">
        <v>513303</v>
      </c>
      <c r="C38" s="31" t="s">
        <v>1113</v>
      </c>
      <c r="D38" s="31" t="s">
        <v>1114</v>
      </c>
      <c r="E38" s="31" t="s">
        <v>575</v>
      </c>
      <c r="F38" s="86">
        <v>72947</v>
      </c>
      <c r="G38" s="32">
        <v>34.11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45247</v>
      </c>
      <c r="B39" s="32">
        <v>541337</v>
      </c>
      <c r="C39" s="31" t="s">
        <v>1115</v>
      </c>
      <c r="D39" s="31" t="s">
        <v>1040</v>
      </c>
      <c r="E39" s="31" t="s">
        <v>575</v>
      </c>
      <c r="F39" s="86">
        <v>99000</v>
      </c>
      <c r="G39" s="32">
        <v>5.7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45247</v>
      </c>
      <c r="B40" s="32">
        <v>541337</v>
      </c>
      <c r="C40" s="31" t="s">
        <v>1115</v>
      </c>
      <c r="D40" s="31" t="s">
        <v>1042</v>
      </c>
      <c r="E40" s="31" t="s">
        <v>574</v>
      </c>
      <c r="F40" s="86">
        <v>81000</v>
      </c>
      <c r="G40" s="32">
        <v>5.7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45247</v>
      </c>
      <c r="B41" s="32">
        <v>504903</v>
      </c>
      <c r="C41" s="31" t="s">
        <v>1116</v>
      </c>
      <c r="D41" s="31" t="s">
        <v>929</v>
      </c>
      <c r="E41" s="31" t="s">
        <v>575</v>
      </c>
      <c r="F41" s="86">
        <v>181907</v>
      </c>
      <c r="G41" s="32">
        <v>29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45247</v>
      </c>
      <c r="B42" s="32">
        <v>539669</v>
      </c>
      <c r="C42" s="31" t="s">
        <v>1047</v>
      </c>
      <c r="D42" s="31" t="s">
        <v>1117</v>
      </c>
      <c r="E42" s="31" t="s">
        <v>574</v>
      </c>
      <c r="F42" s="86">
        <v>1000000</v>
      </c>
      <c r="G42" s="32">
        <v>1.23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45247</v>
      </c>
      <c r="B43" s="32">
        <v>539669</v>
      </c>
      <c r="C43" s="31" t="s">
        <v>1047</v>
      </c>
      <c r="D43" s="31" t="s">
        <v>929</v>
      </c>
      <c r="E43" s="31" t="s">
        <v>574</v>
      </c>
      <c r="F43" s="86">
        <v>1500000</v>
      </c>
      <c r="G43" s="32">
        <v>1.23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45247</v>
      </c>
      <c r="B44" s="32">
        <v>539669</v>
      </c>
      <c r="C44" s="31" t="s">
        <v>1047</v>
      </c>
      <c r="D44" s="31" t="s">
        <v>1048</v>
      </c>
      <c r="E44" s="31" t="s">
        <v>575</v>
      </c>
      <c r="F44" s="86">
        <v>3468393</v>
      </c>
      <c r="G44" s="32">
        <v>1.23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45247</v>
      </c>
      <c r="B45" s="32">
        <v>543366</v>
      </c>
      <c r="C45" s="31" t="s">
        <v>1118</v>
      </c>
      <c r="D45" s="31" t="s">
        <v>1119</v>
      </c>
      <c r="E45" s="31" t="s">
        <v>575</v>
      </c>
      <c r="F45" s="86">
        <v>3600</v>
      </c>
      <c r="G45" s="32">
        <v>27.13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45247</v>
      </c>
      <c r="B46" s="32">
        <v>543366</v>
      </c>
      <c r="C46" s="31" t="s">
        <v>1118</v>
      </c>
      <c r="D46" s="31" t="s">
        <v>1119</v>
      </c>
      <c r="E46" s="31" t="s">
        <v>574</v>
      </c>
      <c r="F46" s="86">
        <v>4800</v>
      </c>
      <c r="G46" s="32">
        <v>27.25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45247</v>
      </c>
      <c r="B47" s="32">
        <v>543963</v>
      </c>
      <c r="C47" s="31" t="s">
        <v>1018</v>
      </c>
      <c r="D47" s="31" t="s">
        <v>1049</v>
      </c>
      <c r="E47" s="31" t="s">
        <v>575</v>
      </c>
      <c r="F47" s="86">
        <v>60000</v>
      </c>
      <c r="G47" s="32">
        <v>59.96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45247</v>
      </c>
      <c r="B48" s="32">
        <v>543963</v>
      </c>
      <c r="C48" s="31" t="s">
        <v>1018</v>
      </c>
      <c r="D48" s="31" t="s">
        <v>1120</v>
      </c>
      <c r="E48" s="31" t="s">
        <v>575</v>
      </c>
      <c r="F48" s="86">
        <v>159000</v>
      </c>
      <c r="G48" s="32">
        <v>56.52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45247</v>
      </c>
      <c r="B49" s="32">
        <v>520086</v>
      </c>
      <c r="C49" s="31" t="s">
        <v>1121</v>
      </c>
      <c r="D49" s="31" t="s">
        <v>929</v>
      </c>
      <c r="E49" s="31" t="s">
        <v>574</v>
      </c>
      <c r="F49" s="86">
        <v>25000</v>
      </c>
      <c r="G49" s="32">
        <v>282.39999999999998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45247</v>
      </c>
      <c r="B50" s="32">
        <v>530611</v>
      </c>
      <c r="C50" s="31" t="s">
        <v>1122</v>
      </c>
      <c r="D50" s="31" t="s">
        <v>1123</v>
      </c>
      <c r="E50" s="31" t="s">
        <v>574</v>
      </c>
      <c r="F50" s="86">
        <v>802650</v>
      </c>
      <c r="G50" s="32">
        <v>0.44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45247</v>
      </c>
      <c r="B51" s="32">
        <v>533941</v>
      </c>
      <c r="C51" s="31" t="s">
        <v>1124</v>
      </c>
      <c r="D51" s="31" t="s">
        <v>1125</v>
      </c>
      <c r="E51" s="31" t="s">
        <v>575</v>
      </c>
      <c r="F51" s="86">
        <v>40000</v>
      </c>
      <c r="G51" s="32">
        <v>180.75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45247</v>
      </c>
      <c r="B52" s="32">
        <v>544011</v>
      </c>
      <c r="C52" s="31" t="s">
        <v>1019</v>
      </c>
      <c r="D52" s="31" t="s">
        <v>1126</v>
      </c>
      <c r="E52" s="31" t="s">
        <v>575</v>
      </c>
      <c r="F52" s="86">
        <v>49200</v>
      </c>
      <c r="G52" s="32">
        <v>67.099999999999994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45247</v>
      </c>
      <c r="B53" s="32">
        <v>544011</v>
      </c>
      <c r="C53" s="31" t="s">
        <v>1019</v>
      </c>
      <c r="D53" s="31" t="s">
        <v>1127</v>
      </c>
      <c r="E53" s="31" t="s">
        <v>575</v>
      </c>
      <c r="F53" s="86">
        <v>36000</v>
      </c>
      <c r="G53" s="32">
        <v>67.05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45247</v>
      </c>
      <c r="B54" s="32">
        <v>544011</v>
      </c>
      <c r="C54" s="31" t="s">
        <v>1019</v>
      </c>
      <c r="D54" s="31" t="s">
        <v>1128</v>
      </c>
      <c r="E54" s="31" t="s">
        <v>574</v>
      </c>
      <c r="F54" s="86">
        <v>30000</v>
      </c>
      <c r="G54" s="32">
        <v>67.05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45247</v>
      </c>
      <c r="B55" s="32">
        <v>544011</v>
      </c>
      <c r="C55" s="31" t="s">
        <v>1019</v>
      </c>
      <c r="D55" s="31" t="s">
        <v>1129</v>
      </c>
      <c r="E55" s="31" t="s">
        <v>575</v>
      </c>
      <c r="F55" s="86">
        <v>72000</v>
      </c>
      <c r="G55" s="32">
        <v>67.05</v>
      </c>
      <c r="H55" s="32" t="s">
        <v>333</v>
      </c>
    </row>
    <row r="56" spans="1:28" ht="15" customHeight="1">
      <c r="A56" s="85">
        <v>45247</v>
      </c>
      <c r="B56" s="32">
        <v>544011</v>
      </c>
      <c r="C56" s="31" t="s">
        <v>1019</v>
      </c>
      <c r="D56" s="31" t="s">
        <v>1130</v>
      </c>
      <c r="E56" s="31" t="s">
        <v>574</v>
      </c>
      <c r="F56" s="86">
        <v>147600</v>
      </c>
      <c r="G56" s="32">
        <v>67.05</v>
      </c>
      <c r="H56" s="32" t="s">
        <v>333</v>
      </c>
    </row>
    <row r="57" spans="1:28" ht="15" customHeight="1">
      <c r="A57" s="85">
        <v>45247</v>
      </c>
      <c r="B57" s="32" t="s">
        <v>1131</v>
      </c>
      <c r="C57" s="31" t="s">
        <v>1132</v>
      </c>
      <c r="D57" s="31" t="s">
        <v>576</v>
      </c>
      <c r="E57" s="31" t="s">
        <v>574</v>
      </c>
      <c r="F57" s="86">
        <v>1613028</v>
      </c>
      <c r="G57" s="32">
        <v>86.89</v>
      </c>
      <c r="H57" s="32" t="s">
        <v>863</v>
      </c>
    </row>
    <row r="58" spans="1:28" ht="15" customHeight="1">
      <c r="A58" s="85">
        <v>45247</v>
      </c>
      <c r="B58" s="32" t="s">
        <v>1131</v>
      </c>
      <c r="C58" s="31" t="s">
        <v>1132</v>
      </c>
      <c r="D58" s="31" t="s">
        <v>1133</v>
      </c>
      <c r="E58" s="31" t="s">
        <v>574</v>
      </c>
      <c r="F58" s="86">
        <v>281991</v>
      </c>
      <c r="G58" s="32">
        <v>86.09</v>
      </c>
      <c r="H58" s="32" t="s">
        <v>863</v>
      </c>
    </row>
    <row r="59" spans="1:28" ht="15" customHeight="1">
      <c r="A59" s="85">
        <v>45247</v>
      </c>
      <c r="B59" s="32" t="s">
        <v>1131</v>
      </c>
      <c r="C59" s="31" t="s">
        <v>1132</v>
      </c>
      <c r="D59" s="31" t="s">
        <v>995</v>
      </c>
      <c r="E59" s="31" t="s">
        <v>574</v>
      </c>
      <c r="F59" s="86">
        <v>702038</v>
      </c>
      <c r="G59" s="32">
        <v>86.82</v>
      </c>
      <c r="H59" s="32" t="s">
        <v>863</v>
      </c>
    </row>
    <row r="60" spans="1:28" ht="15" customHeight="1">
      <c r="A60" s="85">
        <v>45247</v>
      </c>
      <c r="B60" s="32" t="s">
        <v>1134</v>
      </c>
      <c r="C60" s="31" t="s">
        <v>1135</v>
      </c>
      <c r="D60" s="31" t="s">
        <v>576</v>
      </c>
      <c r="E60" s="31" t="s">
        <v>574</v>
      </c>
      <c r="F60" s="86">
        <v>74938</v>
      </c>
      <c r="G60" s="32">
        <v>201.19</v>
      </c>
      <c r="H60" s="32" t="s">
        <v>863</v>
      </c>
    </row>
    <row r="61" spans="1:28" ht="15" customHeight="1">
      <c r="A61" s="85">
        <v>45247</v>
      </c>
      <c r="B61" s="32" t="s">
        <v>1020</v>
      </c>
      <c r="C61" s="31" t="s">
        <v>1021</v>
      </c>
      <c r="D61" s="31" t="s">
        <v>1050</v>
      </c>
      <c r="E61" s="31" t="s">
        <v>574</v>
      </c>
      <c r="F61" s="86">
        <v>73050</v>
      </c>
      <c r="G61" s="32">
        <v>73.3</v>
      </c>
      <c r="H61" s="32" t="s">
        <v>863</v>
      </c>
    </row>
    <row r="62" spans="1:28" ht="15" customHeight="1">
      <c r="A62" s="85">
        <v>45247</v>
      </c>
      <c r="B62" s="32" t="s">
        <v>1020</v>
      </c>
      <c r="C62" s="31" t="s">
        <v>1021</v>
      </c>
      <c r="D62" s="31" t="s">
        <v>1136</v>
      </c>
      <c r="E62" s="31" t="s">
        <v>574</v>
      </c>
      <c r="F62" s="86">
        <v>81375</v>
      </c>
      <c r="G62" s="32">
        <v>71.09</v>
      </c>
      <c r="H62" s="32" t="s">
        <v>863</v>
      </c>
    </row>
    <row r="63" spans="1:28" ht="15" customHeight="1">
      <c r="A63" s="85">
        <v>45247</v>
      </c>
      <c r="B63" s="32" t="s">
        <v>1020</v>
      </c>
      <c r="C63" s="31" t="s">
        <v>1021</v>
      </c>
      <c r="D63" s="31" t="s">
        <v>1024</v>
      </c>
      <c r="E63" s="31" t="s">
        <v>574</v>
      </c>
      <c r="F63" s="86">
        <v>180679</v>
      </c>
      <c r="G63" s="32">
        <v>73.239999999999995</v>
      </c>
      <c r="H63" s="32" t="s">
        <v>863</v>
      </c>
    </row>
    <row r="64" spans="1:28" ht="15" customHeight="1">
      <c r="A64" s="85">
        <v>45247</v>
      </c>
      <c r="B64" s="32" t="s">
        <v>1020</v>
      </c>
      <c r="C64" s="31" t="s">
        <v>1021</v>
      </c>
      <c r="D64" s="31" t="s">
        <v>1133</v>
      </c>
      <c r="E64" s="31" t="s">
        <v>574</v>
      </c>
      <c r="F64" s="86">
        <v>99530</v>
      </c>
      <c r="G64" s="32">
        <v>71.88</v>
      </c>
      <c r="H64" s="32" t="s">
        <v>863</v>
      </c>
    </row>
    <row r="65" spans="1:8" ht="15" customHeight="1">
      <c r="A65" s="85">
        <v>45247</v>
      </c>
      <c r="B65" s="32" t="s">
        <v>1137</v>
      </c>
      <c r="C65" s="31" t="s">
        <v>1138</v>
      </c>
      <c r="D65" s="31" t="s">
        <v>929</v>
      </c>
      <c r="E65" s="31" t="s">
        <v>574</v>
      </c>
      <c r="F65" s="86">
        <v>190385</v>
      </c>
      <c r="G65" s="32">
        <v>62.08</v>
      </c>
      <c r="H65" s="32" t="s">
        <v>863</v>
      </c>
    </row>
    <row r="66" spans="1:8" ht="15" customHeight="1">
      <c r="A66" s="85">
        <v>45247</v>
      </c>
      <c r="B66" s="32" t="s">
        <v>1022</v>
      </c>
      <c r="C66" s="31" t="s">
        <v>1023</v>
      </c>
      <c r="D66" s="31" t="s">
        <v>576</v>
      </c>
      <c r="E66" s="31" t="s">
        <v>574</v>
      </c>
      <c r="F66" s="86">
        <v>458218</v>
      </c>
      <c r="G66" s="32">
        <v>264.87</v>
      </c>
      <c r="H66" s="32" t="s">
        <v>863</v>
      </c>
    </row>
    <row r="67" spans="1:8" ht="15" customHeight="1">
      <c r="A67" s="85">
        <v>45247</v>
      </c>
      <c r="B67" s="32" t="s">
        <v>1051</v>
      </c>
      <c r="C67" s="31" t="s">
        <v>1052</v>
      </c>
      <c r="D67" s="31" t="s">
        <v>1053</v>
      </c>
      <c r="E67" s="31" t="s">
        <v>574</v>
      </c>
      <c r="F67" s="86">
        <v>1271566</v>
      </c>
      <c r="G67" s="32">
        <v>212.68</v>
      </c>
      <c r="H67" s="32" t="s">
        <v>863</v>
      </c>
    </row>
    <row r="68" spans="1:8" ht="15" customHeight="1">
      <c r="A68" s="85">
        <v>45247</v>
      </c>
      <c r="B68" s="32" t="s">
        <v>1139</v>
      </c>
      <c r="C68" s="31" t="s">
        <v>1140</v>
      </c>
      <c r="D68" s="31" t="s">
        <v>576</v>
      </c>
      <c r="E68" s="31" t="s">
        <v>574</v>
      </c>
      <c r="F68" s="86">
        <v>750102</v>
      </c>
      <c r="G68" s="32">
        <v>334.99</v>
      </c>
      <c r="H68" s="32" t="s">
        <v>863</v>
      </c>
    </row>
    <row r="69" spans="1:8" ht="15" customHeight="1">
      <c r="A69" s="85">
        <v>45247</v>
      </c>
      <c r="B69" s="32" t="s">
        <v>1054</v>
      </c>
      <c r="C69" s="31" t="s">
        <v>1055</v>
      </c>
      <c r="D69" s="31" t="s">
        <v>996</v>
      </c>
      <c r="E69" s="31" t="s">
        <v>574</v>
      </c>
      <c r="F69" s="86">
        <v>11951222</v>
      </c>
      <c r="G69" s="32">
        <v>19.68</v>
      </c>
      <c r="H69" s="32" t="s">
        <v>863</v>
      </c>
    </row>
    <row r="70" spans="1:8" ht="15" customHeight="1">
      <c r="A70" s="85">
        <v>45247</v>
      </c>
      <c r="B70" s="32" t="s">
        <v>1141</v>
      </c>
      <c r="C70" s="31" t="s">
        <v>1142</v>
      </c>
      <c r="D70" s="31" t="s">
        <v>997</v>
      </c>
      <c r="E70" s="31" t="s">
        <v>574</v>
      </c>
      <c r="F70" s="86">
        <v>400000</v>
      </c>
      <c r="G70" s="32">
        <v>211.17</v>
      </c>
      <c r="H70" s="32" t="s">
        <v>863</v>
      </c>
    </row>
    <row r="71" spans="1:8" ht="15" customHeight="1">
      <c r="A71" s="85">
        <v>45247</v>
      </c>
      <c r="B71" s="32" t="s">
        <v>1141</v>
      </c>
      <c r="C71" s="31" t="s">
        <v>1142</v>
      </c>
      <c r="D71" s="31" t="s">
        <v>576</v>
      </c>
      <c r="E71" s="31" t="s">
        <v>574</v>
      </c>
      <c r="F71" s="86">
        <v>646773</v>
      </c>
      <c r="G71" s="32">
        <v>196.67</v>
      </c>
      <c r="H71" s="32" t="s">
        <v>863</v>
      </c>
    </row>
    <row r="72" spans="1:8" ht="15" customHeight="1">
      <c r="A72" s="85">
        <v>45247</v>
      </c>
      <c r="B72" s="32" t="s">
        <v>945</v>
      </c>
      <c r="C72" s="31" t="s">
        <v>946</v>
      </c>
      <c r="D72" s="31" t="s">
        <v>991</v>
      </c>
      <c r="E72" s="31" t="s">
        <v>574</v>
      </c>
      <c r="F72" s="86">
        <v>8076935</v>
      </c>
      <c r="G72" s="32">
        <v>0.6</v>
      </c>
      <c r="H72" s="32" t="s">
        <v>863</v>
      </c>
    </row>
    <row r="73" spans="1:8" ht="15" customHeight="1">
      <c r="A73" s="85">
        <v>45247</v>
      </c>
      <c r="B73" s="32" t="s">
        <v>1143</v>
      </c>
      <c r="C73" s="31" t="s">
        <v>1144</v>
      </c>
      <c r="D73" s="31" t="s">
        <v>1145</v>
      </c>
      <c r="E73" s="31" t="s">
        <v>574</v>
      </c>
      <c r="F73" s="86">
        <v>1000010</v>
      </c>
      <c r="G73" s="32">
        <v>22.1</v>
      </c>
      <c r="H73" s="32" t="s">
        <v>863</v>
      </c>
    </row>
    <row r="74" spans="1:8" ht="15" customHeight="1">
      <c r="A74" s="85">
        <v>45247</v>
      </c>
      <c r="B74" s="32" t="s">
        <v>1057</v>
      </c>
      <c r="C74" s="31" t="s">
        <v>1058</v>
      </c>
      <c r="D74" s="31" t="s">
        <v>576</v>
      </c>
      <c r="E74" s="31" t="s">
        <v>574</v>
      </c>
      <c r="F74" s="86">
        <v>101762</v>
      </c>
      <c r="G74" s="32">
        <v>494.73</v>
      </c>
      <c r="H74" s="32" t="s">
        <v>863</v>
      </c>
    </row>
    <row r="75" spans="1:8" ht="15" customHeight="1">
      <c r="A75" s="85">
        <v>45247</v>
      </c>
      <c r="B75" s="32" t="s">
        <v>137</v>
      </c>
      <c r="C75" s="31" t="s">
        <v>1146</v>
      </c>
      <c r="D75" s="31" t="s">
        <v>996</v>
      </c>
      <c r="E75" s="31" t="s">
        <v>574</v>
      </c>
      <c r="F75" s="86">
        <v>3177730</v>
      </c>
      <c r="G75" s="32">
        <v>191.99</v>
      </c>
      <c r="H75" s="32" t="s">
        <v>863</v>
      </c>
    </row>
    <row r="76" spans="1:8" ht="15" customHeight="1">
      <c r="A76" s="85">
        <v>45247</v>
      </c>
      <c r="B76" s="32" t="s">
        <v>137</v>
      </c>
      <c r="C76" s="31" t="s">
        <v>1146</v>
      </c>
      <c r="D76" s="31" t="s">
        <v>576</v>
      </c>
      <c r="E76" s="31" t="s">
        <v>574</v>
      </c>
      <c r="F76" s="86">
        <v>2443844</v>
      </c>
      <c r="G76" s="32">
        <v>192.07</v>
      </c>
      <c r="H76" s="32" t="s">
        <v>863</v>
      </c>
    </row>
    <row r="77" spans="1:8" ht="15" customHeight="1">
      <c r="A77" s="85">
        <v>45247</v>
      </c>
      <c r="B77" s="32" t="s">
        <v>1147</v>
      </c>
      <c r="C77" s="31" t="s">
        <v>1148</v>
      </c>
      <c r="D77" s="31" t="s">
        <v>1149</v>
      </c>
      <c r="E77" s="31" t="s">
        <v>574</v>
      </c>
      <c r="F77" s="86">
        <v>48800</v>
      </c>
      <c r="G77" s="32">
        <v>273.99</v>
      </c>
      <c r="H77" s="32" t="s">
        <v>863</v>
      </c>
    </row>
    <row r="78" spans="1:8" ht="15" customHeight="1">
      <c r="A78" s="85">
        <v>45247</v>
      </c>
      <c r="B78" s="32" t="s">
        <v>831</v>
      </c>
      <c r="C78" s="31" t="s">
        <v>1150</v>
      </c>
      <c r="D78" s="31" t="s">
        <v>996</v>
      </c>
      <c r="E78" s="31" t="s">
        <v>574</v>
      </c>
      <c r="F78" s="86">
        <v>4213933</v>
      </c>
      <c r="G78" s="32">
        <v>164.29</v>
      </c>
      <c r="H78" s="32" t="s">
        <v>863</v>
      </c>
    </row>
    <row r="79" spans="1:8" ht="15" customHeight="1">
      <c r="A79" s="85">
        <v>45247</v>
      </c>
      <c r="B79" s="32" t="s">
        <v>1151</v>
      </c>
      <c r="C79" s="31" t="s">
        <v>1152</v>
      </c>
      <c r="D79" s="31" t="s">
        <v>576</v>
      </c>
      <c r="E79" s="31" t="s">
        <v>574</v>
      </c>
      <c r="F79" s="86">
        <v>150626</v>
      </c>
      <c r="G79" s="32">
        <v>249.1</v>
      </c>
      <c r="H79" s="32" t="s">
        <v>863</v>
      </c>
    </row>
    <row r="80" spans="1:8" ht="15" customHeight="1">
      <c r="A80" s="85">
        <v>45247</v>
      </c>
      <c r="B80" s="32" t="s">
        <v>992</v>
      </c>
      <c r="C80" s="31" t="s">
        <v>993</v>
      </c>
      <c r="D80" s="31" t="s">
        <v>994</v>
      </c>
      <c r="E80" s="31" t="s">
        <v>574</v>
      </c>
      <c r="F80" s="86">
        <v>482342</v>
      </c>
      <c r="G80" s="32">
        <v>16.93</v>
      </c>
      <c r="H80" s="32" t="s">
        <v>863</v>
      </c>
    </row>
    <row r="81" spans="1:8" ht="15" customHeight="1">
      <c r="A81" s="85">
        <v>45247</v>
      </c>
      <c r="B81" s="32" t="s">
        <v>992</v>
      </c>
      <c r="C81" s="31" t="s">
        <v>993</v>
      </c>
      <c r="D81" s="31" t="s">
        <v>995</v>
      </c>
      <c r="E81" s="31" t="s">
        <v>574</v>
      </c>
      <c r="F81" s="86">
        <v>345953</v>
      </c>
      <c r="G81" s="32">
        <v>16.97</v>
      </c>
      <c r="H81" s="32" t="s">
        <v>863</v>
      </c>
    </row>
    <row r="82" spans="1:8" ht="15" customHeight="1">
      <c r="A82" s="85">
        <v>45247</v>
      </c>
      <c r="B82" s="32" t="s">
        <v>992</v>
      </c>
      <c r="C82" s="31" t="s">
        <v>993</v>
      </c>
      <c r="D82" s="31" t="s">
        <v>576</v>
      </c>
      <c r="E82" s="31" t="s">
        <v>574</v>
      </c>
      <c r="F82" s="86">
        <v>186884</v>
      </c>
      <c r="G82" s="32">
        <v>16.96</v>
      </c>
      <c r="H82" s="32" t="s">
        <v>863</v>
      </c>
    </row>
    <row r="83" spans="1:8" ht="15" customHeight="1">
      <c r="A83" s="85">
        <v>45247</v>
      </c>
      <c r="B83" s="32" t="s">
        <v>1153</v>
      </c>
      <c r="C83" s="31" t="s">
        <v>1154</v>
      </c>
      <c r="D83" s="31" t="s">
        <v>1046</v>
      </c>
      <c r="E83" s="31" t="s">
        <v>574</v>
      </c>
      <c r="F83" s="86">
        <v>100000</v>
      </c>
      <c r="G83" s="32">
        <v>120.94</v>
      </c>
      <c r="H83" s="32" t="s">
        <v>863</v>
      </c>
    </row>
    <row r="84" spans="1:8" ht="15" customHeight="1">
      <c r="A84" s="85">
        <v>45247</v>
      </c>
      <c r="B84" s="32" t="s">
        <v>1155</v>
      </c>
      <c r="C84" s="31" t="s">
        <v>1156</v>
      </c>
      <c r="D84" s="31" t="s">
        <v>1157</v>
      </c>
      <c r="E84" s="31" t="s">
        <v>574</v>
      </c>
      <c r="F84" s="86">
        <v>1548258</v>
      </c>
      <c r="G84" s="32">
        <v>1.7</v>
      </c>
      <c r="H84" s="32" t="s">
        <v>863</v>
      </c>
    </row>
    <row r="85" spans="1:8" ht="15" customHeight="1">
      <c r="A85" s="85">
        <v>45247</v>
      </c>
      <c r="B85" s="32" t="s">
        <v>1158</v>
      </c>
      <c r="C85" s="31" t="s">
        <v>1159</v>
      </c>
      <c r="D85" s="31" t="s">
        <v>1160</v>
      </c>
      <c r="E85" s="31" t="s">
        <v>574</v>
      </c>
      <c r="F85" s="86">
        <v>669995</v>
      </c>
      <c r="G85" s="32">
        <v>86.16</v>
      </c>
      <c r="H85" s="32" t="s">
        <v>863</v>
      </c>
    </row>
    <row r="86" spans="1:8" ht="15" customHeight="1">
      <c r="A86" s="85">
        <v>45247</v>
      </c>
      <c r="B86" s="32" t="s">
        <v>1059</v>
      </c>
      <c r="C86" s="31" t="s">
        <v>1060</v>
      </c>
      <c r="D86" s="31" t="s">
        <v>1061</v>
      </c>
      <c r="E86" s="31" t="s">
        <v>574</v>
      </c>
      <c r="F86" s="86">
        <v>224760</v>
      </c>
      <c r="G86" s="32">
        <v>486.95</v>
      </c>
      <c r="H86" s="32" t="s">
        <v>863</v>
      </c>
    </row>
    <row r="87" spans="1:8" ht="15" customHeight="1">
      <c r="A87" s="85">
        <v>45247</v>
      </c>
      <c r="B87" s="32" t="s">
        <v>1161</v>
      </c>
      <c r="C87" s="31" t="s">
        <v>1162</v>
      </c>
      <c r="D87" s="31" t="s">
        <v>1163</v>
      </c>
      <c r="E87" s="31" t="s">
        <v>574</v>
      </c>
      <c r="F87" s="86">
        <v>2980000</v>
      </c>
      <c r="G87" s="32">
        <v>80.239999999999995</v>
      </c>
      <c r="H87" s="32" t="s">
        <v>863</v>
      </c>
    </row>
    <row r="88" spans="1:8" ht="15" customHeight="1">
      <c r="A88" s="85">
        <v>45247</v>
      </c>
      <c r="B88" s="32" t="s">
        <v>475</v>
      </c>
      <c r="C88" s="31" t="s">
        <v>1164</v>
      </c>
      <c r="D88" s="31" t="s">
        <v>576</v>
      </c>
      <c r="E88" s="31" t="s">
        <v>574</v>
      </c>
      <c r="F88" s="86">
        <v>1938927</v>
      </c>
      <c r="G88" s="32">
        <v>238.06</v>
      </c>
      <c r="H88" s="32" t="s">
        <v>863</v>
      </c>
    </row>
    <row r="89" spans="1:8" ht="15" customHeight="1">
      <c r="A89" s="85">
        <v>45247</v>
      </c>
      <c r="B89" s="32" t="s">
        <v>1165</v>
      </c>
      <c r="C89" s="31" t="s">
        <v>1166</v>
      </c>
      <c r="D89" s="31" t="s">
        <v>576</v>
      </c>
      <c r="E89" s="31" t="s">
        <v>574</v>
      </c>
      <c r="F89" s="86">
        <v>2057598</v>
      </c>
      <c r="G89" s="32">
        <v>265.37</v>
      </c>
      <c r="H89" s="32" t="s">
        <v>863</v>
      </c>
    </row>
    <row r="90" spans="1:8" ht="15" customHeight="1">
      <c r="A90" s="85">
        <v>45247</v>
      </c>
      <c r="B90" s="32" t="s">
        <v>1167</v>
      </c>
      <c r="C90" s="31" t="s">
        <v>1168</v>
      </c>
      <c r="D90" s="31" t="s">
        <v>576</v>
      </c>
      <c r="E90" s="31" t="s">
        <v>574</v>
      </c>
      <c r="F90" s="86">
        <v>106094</v>
      </c>
      <c r="G90" s="32">
        <v>1115.1300000000001</v>
      </c>
      <c r="H90" s="32" t="s">
        <v>863</v>
      </c>
    </row>
    <row r="91" spans="1:8" ht="15" customHeight="1">
      <c r="A91" s="85">
        <v>45247</v>
      </c>
      <c r="B91" s="32" t="s">
        <v>1169</v>
      </c>
      <c r="C91" s="31" t="s">
        <v>1170</v>
      </c>
      <c r="D91" s="31" t="s">
        <v>996</v>
      </c>
      <c r="E91" s="31" t="s">
        <v>574</v>
      </c>
      <c r="F91" s="86">
        <v>35851267</v>
      </c>
      <c r="G91" s="32">
        <v>23</v>
      </c>
      <c r="H91" s="32" t="s">
        <v>863</v>
      </c>
    </row>
    <row r="92" spans="1:8" ht="15" customHeight="1">
      <c r="A92" s="85">
        <v>45247</v>
      </c>
      <c r="B92" s="32" t="s">
        <v>1169</v>
      </c>
      <c r="C92" s="31" t="s">
        <v>1170</v>
      </c>
      <c r="D92" s="31" t="s">
        <v>576</v>
      </c>
      <c r="E92" s="31" t="s">
        <v>574</v>
      </c>
      <c r="F92" s="86">
        <v>19069509</v>
      </c>
      <c r="G92" s="32">
        <v>22.96</v>
      </c>
      <c r="H92" s="32" t="s">
        <v>863</v>
      </c>
    </row>
    <row r="93" spans="1:8" ht="15" customHeight="1">
      <c r="A93" s="85">
        <v>45247</v>
      </c>
      <c r="B93" s="32" t="s">
        <v>1171</v>
      </c>
      <c r="C93" s="31" t="s">
        <v>1172</v>
      </c>
      <c r="D93" s="31" t="s">
        <v>1173</v>
      </c>
      <c r="E93" s="31" t="s">
        <v>574</v>
      </c>
      <c r="F93" s="86">
        <v>19200</v>
      </c>
      <c r="G93" s="32">
        <v>192.46</v>
      </c>
      <c r="H93" s="32" t="s">
        <v>863</v>
      </c>
    </row>
    <row r="94" spans="1:8" ht="15" customHeight="1">
      <c r="A94" s="85">
        <v>45247</v>
      </c>
      <c r="B94" s="32" t="s">
        <v>1121</v>
      </c>
      <c r="C94" s="31" t="s">
        <v>1174</v>
      </c>
      <c r="D94" s="31" t="s">
        <v>1175</v>
      </c>
      <c r="E94" s="31" t="s">
        <v>574</v>
      </c>
      <c r="F94" s="86">
        <v>16500</v>
      </c>
      <c r="G94" s="32">
        <v>286.95</v>
      </c>
      <c r="H94" s="32" t="s">
        <v>863</v>
      </c>
    </row>
    <row r="95" spans="1:8" ht="15" customHeight="1">
      <c r="A95" s="85">
        <v>45247</v>
      </c>
      <c r="B95" s="32" t="s">
        <v>1121</v>
      </c>
      <c r="C95" s="31" t="s">
        <v>1174</v>
      </c>
      <c r="D95" s="31" t="s">
        <v>1176</v>
      </c>
      <c r="E95" s="31" t="s">
        <v>574</v>
      </c>
      <c r="F95" s="86">
        <v>30000</v>
      </c>
      <c r="G95" s="32">
        <v>276.2</v>
      </c>
      <c r="H95" s="32" t="s">
        <v>863</v>
      </c>
    </row>
    <row r="96" spans="1:8" ht="15" customHeight="1">
      <c r="A96" s="85">
        <v>45247</v>
      </c>
      <c r="B96" s="32" t="s">
        <v>1121</v>
      </c>
      <c r="C96" s="31" t="s">
        <v>1174</v>
      </c>
      <c r="D96" s="31" t="s">
        <v>1145</v>
      </c>
      <c r="E96" s="31" t="s">
        <v>574</v>
      </c>
      <c r="F96" s="86">
        <v>25000</v>
      </c>
      <c r="G96" s="32">
        <v>283.3</v>
      </c>
      <c r="H96" s="32" t="s">
        <v>863</v>
      </c>
    </row>
    <row r="97" spans="1:8" ht="15" customHeight="1">
      <c r="A97" s="85">
        <v>45247</v>
      </c>
      <c r="B97" s="32" t="s">
        <v>1062</v>
      </c>
      <c r="C97" s="31" t="s">
        <v>1063</v>
      </c>
      <c r="D97" s="31" t="s">
        <v>576</v>
      </c>
      <c r="E97" s="31" t="s">
        <v>574</v>
      </c>
      <c r="F97" s="86">
        <v>842146</v>
      </c>
      <c r="G97" s="32">
        <v>115.71</v>
      </c>
      <c r="H97" s="32" t="s">
        <v>863</v>
      </c>
    </row>
    <row r="98" spans="1:8" ht="15" customHeight="1">
      <c r="A98" s="85">
        <v>45247</v>
      </c>
      <c r="B98" s="32" t="s">
        <v>1177</v>
      </c>
      <c r="C98" s="31" t="s">
        <v>1178</v>
      </c>
      <c r="D98" s="31" t="s">
        <v>576</v>
      </c>
      <c r="E98" s="31" t="s">
        <v>574</v>
      </c>
      <c r="F98" s="86">
        <v>1249879</v>
      </c>
      <c r="G98" s="32">
        <v>922.42</v>
      </c>
      <c r="H98" s="32" t="s">
        <v>863</v>
      </c>
    </row>
    <row r="99" spans="1:8" ht="15" customHeight="1">
      <c r="A99" s="85">
        <v>45247</v>
      </c>
      <c r="B99" s="32" t="s">
        <v>1179</v>
      </c>
      <c r="C99" s="31" t="s">
        <v>1180</v>
      </c>
      <c r="D99" s="31" t="s">
        <v>1133</v>
      </c>
      <c r="E99" s="31" t="s">
        <v>574</v>
      </c>
      <c r="F99" s="86">
        <v>3821663</v>
      </c>
      <c r="G99" s="32">
        <v>11.68</v>
      </c>
      <c r="H99" s="32" t="s">
        <v>863</v>
      </c>
    </row>
    <row r="100" spans="1:8" ht="15" customHeight="1">
      <c r="A100" s="85">
        <v>45247</v>
      </c>
      <c r="B100" s="32" t="s">
        <v>1179</v>
      </c>
      <c r="C100" s="31" t="s">
        <v>1180</v>
      </c>
      <c r="D100" s="31" t="s">
        <v>1056</v>
      </c>
      <c r="E100" s="31" t="s">
        <v>574</v>
      </c>
      <c r="F100" s="86">
        <v>4563936</v>
      </c>
      <c r="G100" s="32">
        <v>11.92</v>
      </c>
      <c r="H100" s="32" t="s">
        <v>863</v>
      </c>
    </row>
    <row r="101" spans="1:8" ht="15" customHeight="1">
      <c r="A101" s="85">
        <v>45247</v>
      </c>
      <c r="B101" s="32" t="s">
        <v>1179</v>
      </c>
      <c r="C101" s="31" t="s">
        <v>1180</v>
      </c>
      <c r="D101" s="31" t="s">
        <v>991</v>
      </c>
      <c r="E101" s="31" t="s">
        <v>574</v>
      </c>
      <c r="F101" s="86">
        <v>4271395</v>
      </c>
      <c r="G101" s="32">
        <v>12.06</v>
      </c>
      <c r="H101" s="32" t="s">
        <v>863</v>
      </c>
    </row>
    <row r="102" spans="1:8" ht="15" customHeight="1">
      <c r="A102" s="85">
        <v>45247</v>
      </c>
      <c r="B102" s="32" t="s">
        <v>1179</v>
      </c>
      <c r="C102" s="31" t="s">
        <v>1180</v>
      </c>
      <c r="D102" s="31" t="s">
        <v>1181</v>
      </c>
      <c r="E102" s="31" t="s">
        <v>574</v>
      </c>
      <c r="F102" s="86">
        <v>11361943</v>
      </c>
      <c r="G102" s="32">
        <v>11.85</v>
      </c>
      <c r="H102" s="32" t="s">
        <v>863</v>
      </c>
    </row>
    <row r="103" spans="1:8" ht="15" customHeight="1">
      <c r="A103" s="85">
        <v>45247</v>
      </c>
      <c r="B103" s="32" t="s">
        <v>1179</v>
      </c>
      <c r="C103" s="31" t="s">
        <v>1180</v>
      </c>
      <c r="D103" s="31" t="s">
        <v>996</v>
      </c>
      <c r="E103" s="31" t="s">
        <v>574</v>
      </c>
      <c r="F103" s="86">
        <v>4240774</v>
      </c>
      <c r="G103" s="32">
        <v>11.83</v>
      </c>
      <c r="H103" s="32" t="s">
        <v>863</v>
      </c>
    </row>
    <row r="104" spans="1:8" ht="15" customHeight="1">
      <c r="A104" s="85">
        <v>45247</v>
      </c>
      <c r="B104" s="32" t="s">
        <v>1179</v>
      </c>
      <c r="C104" s="31" t="s">
        <v>1180</v>
      </c>
      <c r="D104" s="31" t="s">
        <v>1182</v>
      </c>
      <c r="E104" s="31" t="s">
        <v>574</v>
      </c>
      <c r="F104" s="86">
        <v>3725196</v>
      </c>
      <c r="G104" s="32">
        <v>11.71</v>
      </c>
      <c r="H104" s="32" t="s">
        <v>863</v>
      </c>
    </row>
    <row r="105" spans="1:8" ht="15" customHeight="1">
      <c r="A105" s="85">
        <v>45247</v>
      </c>
      <c r="B105" s="32" t="s">
        <v>1179</v>
      </c>
      <c r="C105" s="31" t="s">
        <v>1180</v>
      </c>
      <c r="D105" s="31" t="s">
        <v>995</v>
      </c>
      <c r="E105" s="31" t="s">
        <v>574</v>
      </c>
      <c r="F105" s="86">
        <v>3883152</v>
      </c>
      <c r="G105" s="32">
        <v>11.8</v>
      </c>
      <c r="H105" s="32" t="s">
        <v>863</v>
      </c>
    </row>
    <row r="106" spans="1:8" ht="15" customHeight="1">
      <c r="A106" s="85">
        <v>45247</v>
      </c>
      <c r="B106" s="32" t="s">
        <v>1179</v>
      </c>
      <c r="C106" s="31" t="s">
        <v>1180</v>
      </c>
      <c r="D106" s="31" t="s">
        <v>576</v>
      </c>
      <c r="E106" s="31" t="s">
        <v>574</v>
      </c>
      <c r="F106" s="86">
        <v>5567169</v>
      </c>
      <c r="G106" s="32">
        <v>11.88</v>
      </c>
      <c r="H106" s="32" t="s">
        <v>863</v>
      </c>
    </row>
    <row r="107" spans="1:8" ht="15" customHeight="1">
      <c r="A107" s="85">
        <v>45247</v>
      </c>
      <c r="B107" s="32" t="s">
        <v>552</v>
      </c>
      <c r="C107" s="31" t="s">
        <v>1183</v>
      </c>
      <c r="D107" s="31" t="s">
        <v>576</v>
      </c>
      <c r="E107" s="31" t="s">
        <v>574</v>
      </c>
      <c r="F107" s="86">
        <v>838298</v>
      </c>
      <c r="G107" s="32">
        <v>528.48</v>
      </c>
      <c r="H107" s="32" t="s">
        <v>863</v>
      </c>
    </row>
    <row r="108" spans="1:8" ht="15" customHeight="1">
      <c r="A108" s="85">
        <v>45247</v>
      </c>
      <c r="B108" s="32" t="s">
        <v>1184</v>
      </c>
      <c r="C108" s="31" t="s">
        <v>1185</v>
      </c>
      <c r="D108" s="31" t="s">
        <v>1056</v>
      </c>
      <c r="E108" s="31" t="s">
        <v>574</v>
      </c>
      <c r="F108" s="86">
        <v>488404</v>
      </c>
      <c r="G108" s="32">
        <v>23.59</v>
      </c>
      <c r="H108" s="32" t="s">
        <v>863</v>
      </c>
    </row>
    <row r="109" spans="1:8" ht="15" customHeight="1">
      <c r="A109" s="85">
        <v>45247</v>
      </c>
      <c r="B109" s="32" t="s">
        <v>1186</v>
      </c>
      <c r="C109" s="31" t="s">
        <v>1187</v>
      </c>
      <c r="D109" s="31" t="s">
        <v>1188</v>
      </c>
      <c r="E109" s="31" t="s">
        <v>574</v>
      </c>
      <c r="F109" s="86">
        <v>55000</v>
      </c>
      <c r="G109" s="32">
        <v>32.049999999999997</v>
      </c>
      <c r="H109" s="32" t="s">
        <v>863</v>
      </c>
    </row>
    <row r="110" spans="1:8" ht="15" customHeight="1">
      <c r="A110" s="85">
        <v>45247</v>
      </c>
      <c r="B110" s="32" t="s">
        <v>998</v>
      </c>
      <c r="C110" s="31" t="s">
        <v>999</v>
      </c>
      <c r="D110" s="31" t="s">
        <v>576</v>
      </c>
      <c r="E110" s="31" t="s">
        <v>574</v>
      </c>
      <c r="F110" s="86">
        <v>1148101</v>
      </c>
      <c r="G110" s="32">
        <v>324.81</v>
      </c>
      <c r="H110" s="32" t="s">
        <v>863</v>
      </c>
    </row>
    <row r="111" spans="1:8" ht="15" customHeight="1">
      <c r="A111" s="85">
        <v>45247</v>
      </c>
      <c r="B111" s="32" t="s">
        <v>1025</v>
      </c>
      <c r="C111" s="31" t="s">
        <v>1026</v>
      </c>
      <c r="D111" s="31" t="s">
        <v>1145</v>
      </c>
      <c r="E111" s="31" t="s">
        <v>574</v>
      </c>
      <c r="F111" s="86">
        <v>48000</v>
      </c>
      <c r="G111" s="32">
        <v>187.8</v>
      </c>
      <c r="H111" s="32" t="s">
        <v>863</v>
      </c>
    </row>
    <row r="112" spans="1:8" ht="15" customHeight="1">
      <c r="A112" s="85">
        <v>45247</v>
      </c>
      <c r="B112" s="32" t="s">
        <v>1131</v>
      </c>
      <c r="C112" s="31" t="s">
        <v>1132</v>
      </c>
      <c r="D112" s="31" t="s">
        <v>995</v>
      </c>
      <c r="E112" s="31" t="s">
        <v>575</v>
      </c>
      <c r="F112" s="86">
        <v>704107</v>
      </c>
      <c r="G112" s="32">
        <v>86.93</v>
      </c>
      <c r="H112" s="32" t="s">
        <v>863</v>
      </c>
    </row>
    <row r="113" spans="1:8" ht="15" customHeight="1">
      <c r="A113" s="85">
        <v>45247</v>
      </c>
      <c r="B113" s="32" t="s">
        <v>1131</v>
      </c>
      <c r="C113" s="31" t="s">
        <v>1132</v>
      </c>
      <c r="D113" s="31" t="s">
        <v>576</v>
      </c>
      <c r="E113" s="31" t="s">
        <v>575</v>
      </c>
      <c r="F113" s="86">
        <v>1613028</v>
      </c>
      <c r="G113" s="32">
        <v>86.93</v>
      </c>
      <c r="H113" s="32" t="s">
        <v>863</v>
      </c>
    </row>
    <row r="114" spans="1:8" ht="15" customHeight="1">
      <c r="A114" s="85">
        <v>45247</v>
      </c>
      <c r="B114" s="32" t="s">
        <v>1131</v>
      </c>
      <c r="C114" s="31" t="s">
        <v>1132</v>
      </c>
      <c r="D114" s="31" t="s">
        <v>1133</v>
      </c>
      <c r="E114" s="31" t="s">
        <v>575</v>
      </c>
      <c r="F114" s="86">
        <v>610115</v>
      </c>
      <c r="G114" s="32">
        <v>85.5</v>
      </c>
      <c r="H114" s="32" t="s">
        <v>863</v>
      </c>
    </row>
    <row r="115" spans="1:8" ht="15" customHeight="1">
      <c r="A115" s="85">
        <v>45247</v>
      </c>
      <c r="B115" s="32" t="s">
        <v>1134</v>
      </c>
      <c r="C115" s="31" t="s">
        <v>1135</v>
      </c>
      <c r="D115" s="31" t="s">
        <v>576</v>
      </c>
      <c r="E115" s="31" t="s">
        <v>575</v>
      </c>
      <c r="F115" s="86">
        <v>74938</v>
      </c>
      <c r="G115" s="32">
        <v>201.44</v>
      </c>
      <c r="H115" s="32" t="s">
        <v>863</v>
      </c>
    </row>
    <row r="116" spans="1:8" ht="15" customHeight="1">
      <c r="A116" s="85">
        <v>45247</v>
      </c>
      <c r="B116" s="32" t="s">
        <v>1189</v>
      </c>
      <c r="C116" s="31" t="s">
        <v>1190</v>
      </c>
      <c r="D116" s="31" t="s">
        <v>1126</v>
      </c>
      <c r="E116" s="31" t="s">
        <v>575</v>
      </c>
      <c r="F116" s="86">
        <v>296000</v>
      </c>
      <c r="G116" s="32">
        <v>71.98</v>
      </c>
      <c r="H116" s="32" t="s">
        <v>863</v>
      </c>
    </row>
    <row r="117" spans="1:8" ht="15" customHeight="1">
      <c r="A117" s="85">
        <v>45247</v>
      </c>
      <c r="B117" s="32" t="s">
        <v>1189</v>
      </c>
      <c r="C117" s="31" t="s">
        <v>1190</v>
      </c>
      <c r="D117" s="31" t="s">
        <v>1191</v>
      </c>
      <c r="E117" s="31" t="s">
        <v>575</v>
      </c>
      <c r="F117" s="86">
        <v>217600</v>
      </c>
      <c r="G117" s="32">
        <v>71.11</v>
      </c>
      <c r="H117" s="32" t="s">
        <v>863</v>
      </c>
    </row>
    <row r="118" spans="1:8" ht="15" customHeight="1">
      <c r="A118" s="85">
        <v>45247</v>
      </c>
      <c r="B118" s="32" t="s">
        <v>1020</v>
      </c>
      <c r="C118" s="31" t="s">
        <v>1021</v>
      </c>
      <c r="D118" s="31" t="s">
        <v>1136</v>
      </c>
      <c r="E118" s="31" t="s">
        <v>575</v>
      </c>
      <c r="F118" s="86">
        <v>81375</v>
      </c>
      <c r="G118" s="32">
        <v>71.13</v>
      </c>
      <c r="H118" s="32" t="s">
        <v>863</v>
      </c>
    </row>
    <row r="119" spans="1:8" ht="15" customHeight="1">
      <c r="A119" s="85">
        <v>45247</v>
      </c>
      <c r="B119" s="32" t="s">
        <v>1020</v>
      </c>
      <c r="C119" s="31" t="s">
        <v>1021</v>
      </c>
      <c r="D119" s="31" t="s">
        <v>1133</v>
      </c>
      <c r="E119" s="31" t="s">
        <v>575</v>
      </c>
      <c r="F119" s="86">
        <v>9530</v>
      </c>
      <c r="G119" s="32">
        <v>71.760000000000005</v>
      </c>
      <c r="H119" s="32" t="s">
        <v>863</v>
      </c>
    </row>
    <row r="120" spans="1:8" ht="15" customHeight="1">
      <c r="A120" s="85">
        <v>45247</v>
      </c>
      <c r="B120" s="32" t="s">
        <v>1020</v>
      </c>
      <c r="C120" s="31" t="s">
        <v>1021</v>
      </c>
      <c r="D120" s="31" t="s">
        <v>1050</v>
      </c>
      <c r="E120" s="31" t="s">
        <v>575</v>
      </c>
      <c r="F120" s="86">
        <v>61550</v>
      </c>
      <c r="G120" s="32">
        <v>69.11</v>
      </c>
      <c r="H120" s="32" t="s">
        <v>863</v>
      </c>
    </row>
    <row r="121" spans="1:8" ht="15" customHeight="1">
      <c r="A121" s="85">
        <v>45247</v>
      </c>
      <c r="B121" s="32" t="s">
        <v>1020</v>
      </c>
      <c r="C121" s="31" t="s">
        <v>1021</v>
      </c>
      <c r="D121" s="31" t="s">
        <v>1024</v>
      </c>
      <c r="E121" s="31" t="s">
        <v>575</v>
      </c>
      <c r="F121" s="86">
        <v>180679</v>
      </c>
      <c r="G121" s="32">
        <v>72.64</v>
      </c>
      <c r="H121" s="32" t="s">
        <v>863</v>
      </c>
    </row>
    <row r="122" spans="1:8" ht="15" customHeight="1">
      <c r="A122" s="85">
        <v>45247</v>
      </c>
      <c r="B122" s="32" t="s">
        <v>1137</v>
      </c>
      <c r="C122" s="31" t="s">
        <v>1138</v>
      </c>
      <c r="D122" s="31" t="s">
        <v>929</v>
      </c>
      <c r="E122" s="31" t="s">
        <v>575</v>
      </c>
      <c r="F122" s="86">
        <v>404200</v>
      </c>
      <c r="G122" s="32">
        <v>63.14</v>
      </c>
      <c r="H122" s="32" t="s">
        <v>863</v>
      </c>
    </row>
    <row r="123" spans="1:8" ht="15" customHeight="1">
      <c r="A123" s="85">
        <v>45247</v>
      </c>
      <c r="B123" s="32" t="s">
        <v>1022</v>
      </c>
      <c r="C123" s="31" t="s">
        <v>1023</v>
      </c>
      <c r="D123" s="31" t="s">
        <v>576</v>
      </c>
      <c r="E123" s="31" t="s">
        <v>575</v>
      </c>
      <c r="F123" s="86">
        <v>458218</v>
      </c>
      <c r="G123" s="32">
        <v>264.83999999999997</v>
      </c>
      <c r="H123" s="32" t="s">
        <v>863</v>
      </c>
    </row>
    <row r="124" spans="1:8" ht="15" customHeight="1">
      <c r="A124" s="85">
        <v>45247</v>
      </c>
      <c r="B124" s="32" t="s">
        <v>1051</v>
      </c>
      <c r="C124" s="31" t="s">
        <v>1052</v>
      </c>
      <c r="D124" s="31" t="s">
        <v>1053</v>
      </c>
      <c r="E124" s="31" t="s">
        <v>575</v>
      </c>
      <c r="F124" s="86">
        <v>2072373</v>
      </c>
      <c r="G124" s="32">
        <v>206.83</v>
      </c>
      <c r="H124" s="32" t="s">
        <v>863</v>
      </c>
    </row>
    <row r="125" spans="1:8" ht="15" customHeight="1">
      <c r="A125" s="85">
        <v>45247</v>
      </c>
      <c r="B125" s="32" t="s">
        <v>1051</v>
      </c>
      <c r="C125" s="31" t="s">
        <v>1052</v>
      </c>
      <c r="D125" s="31" t="s">
        <v>1192</v>
      </c>
      <c r="E125" s="31" t="s">
        <v>575</v>
      </c>
      <c r="F125" s="86">
        <v>2600000</v>
      </c>
      <c r="G125" s="32">
        <v>210.97</v>
      </c>
      <c r="H125" s="32" t="s">
        <v>863</v>
      </c>
    </row>
    <row r="126" spans="1:8" ht="15" customHeight="1">
      <c r="A126" s="85">
        <v>45247</v>
      </c>
      <c r="B126" s="32" t="s">
        <v>1139</v>
      </c>
      <c r="C126" s="31" t="s">
        <v>1140</v>
      </c>
      <c r="D126" s="31" t="s">
        <v>576</v>
      </c>
      <c r="E126" s="31" t="s">
        <v>575</v>
      </c>
      <c r="F126" s="86">
        <v>750102</v>
      </c>
      <c r="G126" s="32">
        <v>335.03</v>
      </c>
      <c r="H126" s="32" t="s">
        <v>863</v>
      </c>
    </row>
    <row r="127" spans="1:8" ht="15" customHeight="1">
      <c r="A127" s="85">
        <v>45247</v>
      </c>
      <c r="B127" s="32" t="s">
        <v>273</v>
      </c>
      <c r="C127" s="31" t="s">
        <v>1193</v>
      </c>
      <c r="D127" s="31" t="s">
        <v>1194</v>
      </c>
      <c r="E127" s="31" t="s">
        <v>575</v>
      </c>
      <c r="F127" s="86">
        <v>18305480</v>
      </c>
      <c r="G127" s="32">
        <v>403.51</v>
      </c>
      <c r="H127" s="32" t="s">
        <v>863</v>
      </c>
    </row>
    <row r="128" spans="1:8" ht="15" customHeight="1">
      <c r="A128" s="85">
        <v>45247</v>
      </c>
      <c r="B128" s="32" t="s">
        <v>1054</v>
      </c>
      <c r="C128" s="31" t="s">
        <v>1055</v>
      </c>
      <c r="D128" s="31" t="s">
        <v>996</v>
      </c>
      <c r="E128" s="31" t="s">
        <v>575</v>
      </c>
      <c r="F128" s="86">
        <v>12336325</v>
      </c>
      <c r="G128" s="32">
        <v>19.670000000000002</v>
      </c>
      <c r="H128" s="32" t="s">
        <v>863</v>
      </c>
    </row>
    <row r="129" spans="1:8" ht="15" customHeight="1">
      <c r="A129" s="85">
        <v>45247</v>
      </c>
      <c r="B129" s="32" t="s">
        <v>709</v>
      </c>
      <c r="C129" s="31" t="s">
        <v>1195</v>
      </c>
      <c r="D129" s="31" t="s">
        <v>1196</v>
      </c>
      <c r="E129" s="31" t="s">
        <v>575</v>
      </c>
      <c r="F129" s="86">
        <v>98275</v>
      </c>
      <c r="G129" s="32">
        <v>1907.56</v>
      </c>
      <c r="H129" s="32" t="s">
        <v>863</v>
      </c>
    </row>
    <row r="130" spans="1:8" ht="15" customHeight="1">
      <c r="A130" s="85">
        <v>45247</v>
      </c>
      <c r="B130" s="32" t="s">
        <v>1141</v>
      </c>
      <c r="C130" s="31" t="s">
        <v>1142</v>
      </c>
      <c r="D130" s="31" t="s">
        <v>997</v>
      </c>
      <c r="E130" s="31" t="s">
        <v>575</v>
      </c>
      <c r="F130" s="86">
        <v>300000</v>
      </c>
      <c r="G130" s="32">
        <v>211.85</v>
      </c>
      <c r="H130" s="32" t="s">
        <v>863</v>
      </c>
    </row>
    <row r="131" spans="1:8" ht="15" customHeight="1">
      <c r="A131" s="85">
        <v>45247</v>
      </c>
      <c r="B131" s="32" t="s">
        <v>1141</v>
      </c>
      <c r="C131" s="31" t="s">
        <v>1142</v>
      </c>
      <c r="D131" s="31" t="s">
        <v>576</v>
      </c>
      <c r="E131" s="31" t="s">
        <v>575</v>
      </c>
      <c r="F131" s="86">
        <v>646773</v>
      </c>
      <c r="G131" s="32">
        <v>196.89</v>
      </c>
      <c r="H131" s="32" t="s">
        <v>863</v>
      </c>
    </row>
    <row r="132" spans="1:8" ht="15" customHeight="1">
      <c r="A132" s="85">
        <v>45247</v>
      </c>
      <c r="B132" s="32" t="s">
        <v>945</v>
      </c>
      <c r="C132" s="31" t="s">
        <v>946</v>
      </c>
      <c r="D132" s="31" t="s">
        <v>991</v>
      </c>
      <c r="E132" s="31" t="s">
        <v>575</v>
      </c>
      <c r="F132" s="86">
        <v>199212</v>
      </c>
      <c r="G132" s="32">
        <v>0.65</v>
      </c>
      <c r="H132" s="32" t="s">
        <v>863</v>
      </c>
    </row>
    <row r="133" spans="1:8" ht="15" customHeight="1">
      <c r="A133" s="85">
        <v>45247</v>
      </c>
      <c r="B133" s="32" t="s">
        <v>1143</v>
      </c>
      <c r="C133" s="31" t="s">
        <v>1144</v>
      </c>
      <c r="D133" s="31" t="s">
        <v>1145</v>
      </c>
      <c r="E133" s="31" t="s">
        <v>575</v>
      </c>
      <c r="F133" s="86">
        <v>6064248</v>
      </c>
      <c r="G133" s="32">
        <v>21.95</v>
      </c>
      <c r="H133" s="32" t="s">
        <v>863</v>
      </c>
    </row>
    <row r="134" spans="1:8" ht="15" customHeight="1">
      <c r="A134" s="85">
        <v>45247</v>
      </c>
      <c r="B134" s="32" t="s">
        <v>1057</v>
      </c>
      <c r="C134" s="31" t="s">
        <v>1058</v>
      </c>
      <c r="D134" s="31" t="s">
        <v>576</v>
      </c>
      <c r="E134" s="31" t="s">
        <v>575</v>
      </c>
      <c r="F134" s="86">
        <v>101762</v>
      </c>
      <c r="G134" s="32">
        <v>495.4</v>
      </c>
      <c r="H134" s="32" t="s">
        <v>863</v>
      </c>
    </row>
    <row r="135" spans="1:8" ht="15" customHeight="1">
      <c r="A135" s="85">
        <v>45247</v>
      </c>
      <c r="B135" s="32" t="s">
        <v>137</v>
      </c>
      <c r="C135" s="31" t="s">
        <v>1146</v>
      </c>
      <c r="D135" s="31" t="s">
        <v>996</v>
      </c>
      <c r="E135" s="31" t="s">
        <v>575</v>
      </c>
      <c r="F135" s="86">
        <v>3182621</v>
      </c>
      <c r="G135" s="32">
        <v>192.15</v>
      </c>
      <c r="H135" s="32" t="s">
        <v>863</v>
      </c>
    </row>
    <row r="136" spans="1:8" ht="15" customHeight="1">
      <c r="A136" s="85">
        <v>45247</v>
      </c>
      <c r="B136" s="32" t="s">
        <v>137</v>
      </c>
      <c r="C136" s="31" t="s">
        <v>1146</v>
      </c>
      <c r="D136" s="31" t="s">
        <v>576</v>
      </c>
      <c r="E136" s="31" t="s">
        <v>575</v>
      </c>
      <c r="F136" s="86">
        <v>2443844</v>
      </c>
      <c r="G136" s="32">
        <v>192.06</v>
      </c>
      <c r="H136" s="32" t="s">
        <v>863</v>
      </c>
    </row>
    <row r="137" spans="1:8" ht="15" customHeight="1">
      <c r="A137" s="85">
        <v>45247</v>
      </c>
      <c r="B137" s="32" t="s">
        <v>1147</v>
      </c>
      <c r="C137" s="31" t="s">
        <v>1148</v>
      </c>
      <c r="D137" s="31" t="s">
        <v>1149</v>
      </c>
      <c r="E137" s="31" t="s">
        <v>575</v>
      </c>
      <c r="F137" s="86">
        <v>33600</v>
      </c>
      <c r="G137" s="32">
        <v>272.51</v>
      </c>
      <c r="H137" s="32" t="s">
        <v>863</v>
      </c>
    </row>
    <row r="138" spans="1:8" ht="15" customHeight="1">
      <c r="A138" s="85">
        <v>45247</v>
      </c>
      <c r="B138" s="32" t="s">
        <v>831</v>
      </c>
      <c r="C138" s="31" t="s">
        <v>1150</v>
      </c>
      <c r="D138" s="31" t="s">
        <v>996</v>
      </c>
      <c r="E138" s="31" t="s">
        <v>575</v>
      </c>
      <c r="F138" s="86">
        <v>4983342</v>
      </c>
      <c r="G138" s="32">
        <v>164.41</v>
      </c>
      <c r="H138" s="32" t="s">
        <v>863</v>
      </c>
    </row>
    <row r="139" spans="1:8" ht="15" customHeight="1">
      <c r="A139" s="85">
        <v>45247</v>
      </c>
      <c r="B139" s="32" t="s">
        <v>1151</v>
      </c>
      <c r="C139" s="31" t="s">
        <v>1152</v>
      </c>
      <c r="D139" s="31" t="s">
        <v>576</v>
      </c>
      <c r="E139" s="31" t="s">
        <v>575</v>
      </c>
      <c r="F139" s="86">
        <v>150626</v>
      </c>
      <c r="G139" s="32">
        <v>249.49</v>
      </c>
      <c r="H139" s="32" t="s">
        <v>863</v>
      </c>
    </row>
    <row r="140" spans="1:8" ht="15" customHeight="1">
      <c r="A140" s="85">
        <v>45247</v>
      </c>
      <c r="B140" s="32" t="s">
        <v>992</v>
      </c>
      <c r="C140" s="31" t="s">
        <v>993</v>
      </c>
      <c r="D140" s="31" t="s">
        <v>994</v>
      </c>
      <c r="E140" s="31" t="s">
        <v>575</v>
      </c>
      <c r="F140" s="86">
        <v>485342</v>
      </c>
      <c r="G140" s="32">
        <v>16.96</v>
      </c>
      <c r="H140" s="32" t="s">
        <v>863</v>
      </c>
    </row>
    <row r="141" spans="1:8" ht="15" customHeight="1">
      <c r="A141" s="85">
        <v>45247</v>
      </c>
      <c r="B141" s="32" t="s">
        <v>992</v>
      </c>
      <c r="C141" s="31" t="s">
        <v>993</v>
      </c>
      <c r="D141" s="31" t="s">
        <v>995</v>
      </c>
      <c r="E141" s="31" t="s">
        <v>575</v>
      </c>
      <c r="F141" s="86">
        <v>345953</v>
      </c>
      <c r="G141" s="32">
        <v>16.829999999999998</v>
      </c>
      <c r="H141" s="32" t="s">
        <v>863</v>
      </c>
    </row>
    <row r="142" spans="1:8" ht="15" customHeight="1">
      <c r="A142" s="85">
        <v>45247</v>
      </c>
      <c r="B142" s="32" t="s">
        <v>992</v>
      </c>
      <c r="C142" s="31" t="s">
        <v>993</v>
      </c>
      <c r="D142" s="31" t="s">
        <v>576</v>
      </c>
      <c r="E142" s="31" t="s">
        <v>575</v>
      </c>
      <c r="F142" s="86">
        <v>186884</v>
      </c>
      <c r="G142" s="32">
        <v>16.91</v>
      </c>
      <c r="H142" s="32" t="s">
        <v>863</v>
      </c>
    </row>
    <row r="143" spans="1:8" ht="15" customHeight="1">
      <c r="A143" s="85">
        <v>45247</v>
      </c>
      <c r="B143" s="32" t="s">
        <v>1155</v>
      </c>
      <c r="C143" s="31" t="s">
        <v>1156</v>
      </c>
      <c r="D143" s="31" t="s">
        <v>1157</v>
      </c>
      <c r="E143" s="31" t="s">
        <v>575</v>
      </c>
      <c r="F143" s="86">
        <v>916991</v>
      </c>
      <c r="G143" s="32">
        <v>1.7</v>
      </c>
      <c r="H143" s="32" t="s">
        <v>863</v>
      </c>
    </row>
    <row r="144" spans="1:8" ht="15" customHeight="1">
      <c r="A144" s="85">
        <v>45247</v>
      </c>
      <c r="B144" s="32" t="s">
        <v>1059</v>
      </c>
      <c r="C144" s="31" t="s">
        <v>1060</v>
      </c>
      <c r="D144" s="31" t="s">
        <v>1061</v>
      </c>
      <c r="E144" s="31" t="s">
        <v>575</v>
      </c>
      <c r="F144" s="86">
        <v>224760</v>
      </c>
      <c r="G144" s="32">
        <v>486.85</v>
      </c>
      <c r="H144" s="32" t="s">
        <v>863</v>
      </c>
    </row>
    <row r="145" spans="1:8" ht="15" customHeight="1">
      <c r="A145" s="85">
        <v>45247</v>
      </c>
      <c r="B145" s="32" t="s">
        <v>1161</v>
      </c>
      <c r="C145" s="31" t="s">
        <v>1162</v>
      </c>
      <c r="D145" s="31" t="s">
        <v>1197</v>
      </c>
      <c r="E145" s="31" t="s">
        <v>575</v>
      </c>
      <c r="F145" s="86">
        <v>3212815</v>
      </c>
      <c r="G145" s="32">
        <v>80.25</v>
      </c>
      <c r="H145" s="32" t="s">
        <v>863</v>
      </c>
    </row>
    <row r="146" spans="1:8" ht="15" customHeight="1">
      <c r="A146" s="85">
        <v>45247</v>
      </c>
      <c r="B146" s="32" t="s">
        <v>475</v>
      </c>
      <c r="C146" s="31" t="s">
        <v>1164</v>
      </c>
      <c r="D146" s="31" t="s">
        <v>576</v>
      </c>
      <c r="E146" s="31" t="s">
        <v>575</v>
      </c>
      <c r="F146" s="86">
        <v>1938927</v>
      </c>
      <c r="G146" s="32">
        <v>238.27</v>
      </c>
      <c r="H146" s="32" t="s">
        <v>863</v>
      </c>
    </row>
    <row r="147" spans="1:8" ht="15" customHeight="1">
      <c r="A147" s="85">
        <v>45247</v>
      </c>
      <c r="B147" s="32" t="s">
        <v>1165</v>
      </c>
      <c r="C147" s="31" t="s">
        <v>1166</v>
      </c>
      <c r="D147" s="31" t="s">
        <v>576</v>
      </c>
      <c r="E147" s="31" t="s">
        <v>575</v>
      </c>
      <c r="F147" s="86">
        <v>2057598</v>
      </c>
      <c r="G147" s="32">
        <v>265.43</v>
      </c>
      <c r="H147" s="32" t="s">
        <v>863</v>
      </c>
    </row>
    <row r="148" spans="1:8" ht="15" customHeight="1">
      <c r="A148" s="85">
        <v>45247</v>
      </c>
      <c r="B148" s="32" t="s">
        <v>1198</v>
      </c>
      <c r="C148" s="31" t="s">
        <v>1199</v>
      </c>
      <c r="D148" s="31" t="s">
        <v>1200</v>
      </c>
      <c r="E148" s="31" t="s">
        <v>575</v>
      </c>
      <c r="F148" s="86">
        <v>1740000</v>
      </c>
      <c r="G148" s="32">
        <v>10.050000000000001</v>
      </c>
      <c r="H148" s="32" t="s">
        <v>863</v>
      </c>
    </row>
    <row r="149" spans="1:8" ht="15" customHeight="1">
      <c r="A149" s="85">
        <v>45247</v>
      </c>
      <c r="B149" s="32" t="s">
        <v>1167</v>
      </c>
      <c r="C149" s="31" t="s">
        <v>1168</v>
      </c>
      <c r="D149" s="31" t="s">
        <v>576</v>
      </c>
      <c r="E149" s="31" t="s">
        <v>575</v>
      </c>
      <c r="F149" s="86">
        <v>106094</v>
      </c>
      <c r="G149" s="32">
        <v>1115.23</v>
      </c>
      <c r="H149" s="32" t="s">
        <v>863</v>
      </c>
    </row>
    <row r="150" spans="1:8" ht="15" customHeight="1">
      <c r="A150" s="85">
        <v>45247</v>
      </c>
      <c r="B150" s="32" t="s">
        <v>1169</v>
      </c>
      <c r="C150" s="31" t="s">
        <v>1170</v>
      </c>
      <c r="D150" s="31" t="s">
        <v>996</v>
      </c>
      <c r="E150" s="31" t="s">
        <v>575</v>
      </c>
      <c r="F150" s="86">
        <v>38361599</v>
      </c>
      <c r="G150" s="32">
        <v>23.05</v>
      </c>
      <c r="H150" s="32" t="s">
        <v>863</v>
      </c>
    </row>
    <row r="151" spans="1:8" ht="15" customHeight="1">
      <c r="A151" s="85">
        <v>45247</v>
      </c>
      <c r="B151" s="32" t="s">
        <v>1169</v>
      </c>
      <c r="C151" s="31" t="s">
        <v>1170</v>
      </c>
      <c r="D151" s="31" t="s">
        <v>576</v>
      </c>
      <c r="E151" s="31" t="s">
        <v>575</v>
      </c>
      <c r="F151" s="86">
        <v>19069509</v>
      </c>
      <c r="G151" s="32">
        <v>22.98</v>
      </c>
      <c r="H151" s="32" t="s">
        <v>863</v>
      </c>
    </row>
    <row r="152" spans="1:8" ht="15" customHeight="1">
      <c r="A152" s="85">
        <v>45247</v>
      </c>
      <c r="B152" s="32" t="s">
        <v>1121</v>
      </c>
      <c r="C152" s="31" t="s">
        <v>1174</v>
      </c>
      <c r="D152" s="31" t="s">
        <v>929</v>
      </c>
      <c r="E152" s="31" t="s">
        <v>575</v>
      </c>
      <c r="F152" s="86">
        <v>50616</v>
      </c>
      <c r="G152" s="32">
        <v>280.57</v>
      </c>
      <c r="H152" s="32" t="s">
        <v>863</v>
      </c>
    </row>
    <row r="153" spans="1:8" ht="15" customHeight="1">
      <c r="A153" s="85">
        <v>45247</v>
      </c>
      <c r="B153" s="32" t="s">
        <v>1062</v>
      </c>
      <c r="C153" s="31" t="s">
        <v>1063</v>
      </c>
      <c r="D153" s="31" t="s">
        <v>576</v>
      </c>
      <c r="E153" s="31" t="s">
        <v>575</v>
      </c>
      <c r="F153" s="86">
        <v>842146</v>
      </c>
      <c r="G153" s="32">
        <v>115.64</v>
      </c>
      <c r="H153" s="32" t="s">
        <v>863</v>
      </c>
    </row>
    <row r="154" spans="1:8" ht="15" customHeight="1">
      <c r="A154" s="85">
        <v>45247</v>
      </c>
      <c r="B154" s="32" t="s">
        <v>1177</v>
      </c>
      <c r="C154" s="31" t="s">
        <v>1178</v>
      </c>
      <c r="D154" s="31" t="s">
        <v>576</v>
      </c>
      <c r="E154" s="31" t="s">
        <v>575</v>
      </c>
      <c r="F154" s="86">
        <v>1249879</v>
      </c>
      <c r="G154" s="32">
        <v>922.92</v>
      </c>
      <c r="H154" s="32" t="s">
        <v>863</v>
      </c>
    </row>
    <row r="155" spans="1:8" ht="15" customHeight="1">
      <c r="A155" s="85">
        <v>45247</v>
      </c>
      <c r="B155" s="32" t="s">
        <v>1179</v>
      </c>
      <c r="C155" s="31" t="s">
        <v>1180</v>
      </c>
      <c r="D155" s="31" t="s">
        <v>576</v>
      </c>
      <c r="E155" s="31" t="s">
        <v>575</v>
      </c>
      <c r="F155" s="86">
        <v>5495029</v>
      </c>
      <c r="G155" s="32">
        <v>11.91</v>
      </c>
      <c r="H155" s="32" t="s">
        <v>863</v>
      </c>
    </row>
    <row r="156" spans="1:8" ht="15" customHeight="1">
      <c r="A156" s="85">
        <v>45247</v>
      </c>
      <c r="B156" s="32" t="s">
        <v>1179</v>
      </c>
      <c r="C156" s="31" t="s">
        <v>1180</v>
      </c>
      <c r="D156" s="31" t="s">
        <v>996</v>
      </c>
      <c r="E156" s="31" t="s">
        <v>575</v>
      </c>
      <c r="F156" s="86">
        <v>3849092</v>
      </c>
      <c r="G156" s="32">
        <v>11.66</v>
      </c>
      <c r="H156" s="32" t="s">
        <v>863</v>
      </c>
    </row>
    <row r="157" spans="1:8" ht="15" customHeight="1">
      <c r="A157" s="85">
        <v>45247</v>
      </c>
      <c r="B157" s="32" t="s">
        <v>1179</v>
      </c>
      <c r="C157" s="31" t="s">
        <v>1180</v>
      </c>
      <c r="D157" s="31" t="s">
        <v>991</v>
      </c>
      <c r="E157" s="31" t="s">
        <v>575</v>
      </c>
      <c r="F157" s="86">
        <v>3651395</v>
      </c>
      <c r="G157" s="32">
        <v>12.17</v>
      </c>
      <c r="H157" s="32" t="s">
        <v>863</v>
      </c>
    </row>
    <row r="158" spans="1:8" ht="15" customHeight="1">
      <c r="A158" s="85">
        <v>45247</v>
      </c>
      <c r="B158" s="32" t="s">
        <v>1179</v>
      </c>
      <c r="C158" s="31" t="s">
        <v>1180</v>
      </c>
      <c r="D158" s="31" t="s">
        <v>1181</v>
      </c>
      <c r="E158" s="31" t="s">
        <v>575</v>
      </c>
      <c r="F158" s="86">
        <v>11161943</v>
      </c>
      <c r="G158" s="32">
        <v>11.91</v>
      </c>
      <c r="H158" s="32" t="s">
        <v>863</v>
      </c>
    </row>
    <row r="159" spans="1:8" ht="15" customHeight="1">
      <c r="A159" s="85">
        <v>45247</v>
      </c>
      <c r="B159" s="32" t="s">
        <v>1179</v>
      </c>
      <c r="C159" s="31" t="s">
        <v>1180</v>
      </c>
      <c r="D159" s="31" t="s">
        <v>1182</v>
      </c>
      <c r="E159" s="31" t="s">
        <v>575</v>
      </c>
      <c r="F159" s="86">
        <v>3236196</v>
      </c>
      <c r="G159" s="32">
        <v>12.12</v>
      </c>
      <c r="H159" s="32" t="s">
        <v>863</v>
      </c>
    </row>
    <row r="160" spans="1:8" ht="15" customHeight="1">
      <c r="A160" s="85">
        <v>45247</v>
      </c>
      <c r="B160" s="32" t="s">
        <v>1179</v>
      </c>
      <c r="C160" s="31" t="s">
        <v>1180</v>
      </c>
      <c r="D160" s="31" t="s">
        <v>1056</v>
      </c>
      <c r="E160" s="31" t="s">
        <v>575</v>
      </c>
      <c r="F160" s="86">
        <v>2550500</v>
      </c>
      <c r="G160" s="32">
        <v>12.12</v>
      </c>
      <c r="H160" s="32" t="s">
        <v>863</v>
      </c>
    </row>
    <row r="161" spans="1:8" ht="15" customHeight="1">
      <c r="A161" s="85">
        <v>45247</v>
      </c>
      <c r="B161" s="32" t="s">
        <v>1179</v>
      </c>
      <c r="C161" s="31" t="s">
        <v>1180</v>
      </c>
      <c r="D161" s="31" t="s">
        <v>995</v>
      </c>
      <c r="E161" s="31" t="s">
        <v>575</v>
      </c>
      <c r="F161" s="86">
        <v>4294879</v>
      </c>
      <c r="G161" s="32">
        <v>12.02</v>
      </c>
      <c r="H161" s="32" t="s">
        <v>863</v>
      </c>
    </row>
    <row r="162" spans="1:8" ht="15" customHeight="1">
      <c r="A162" s="85">
        <v>45247</v>
      </c>
      <c r="B162" s="32" t="s">
        <v>1179</v>
      </c>
      <c r="C162" s="31" t="s">
        <v>1180</v>
      </c>
      <c r="D162" s="31" t="s">
        <v>1133</v>
      </c>
      <c r="E162" s="31" t="s">
        <v>575</v>
      </c>
      <c r="F162" s="86">
        <v>1877080</v>
      </c>
      <c r="G162" s="32">
        <v>11.44</v>
      </c>
      <c r="H162" s="32" t="s">
        <v>863</v>
      </c>
    </row>
    <row r="163" spans="1:8" ht="15" customHeight="1">
      <c r="A163" s="85">
        <v>45247</v>
      </c>
      <c r="B163" s="32" t="s">
        <v>552</v>
      </c>
      <c r="C163" s="31" t="s">
        <v>1183</v>
      </c>
      <c r="D163" s="31" t="s">
        <v>576</v>
      </c>
      <c r="E163" s="31" t="s">
        <v>575</v>
      </c>
      <c r="F163" s="86">
        <v>838298</v>
      </c>
      <c r="G163" s="32">
        <v>528.66</v>
      </c>
      <c r="H163" s="32" t="s">
        <v>863</v>
      </c>
    </row>
    <row r="164" spans="1:8" ht="15" customHeight="1">
      <c r="A164" s="85">
        <v>45247</v>
      </c>
      <c r="B164" s="32" t="s">
        <v>1184</v>
      </c>
      <c r="C164" s="31" t="s">
        <v>1185</v>
      </c>
      <c r="D164" s="31" t="s">
        <v>1056</v>
      </c>
      <c r="E164" s="31" t="s">
        <v>575</v>
      </c>
      <c r="F164" s="86">
        <v>359541</v>
      </c>
      <c r="G164" s="32">
        <v>23.96</v>
      </c>
      <c r="H164" s="32" t="s">
        <v>863</v>
      </c>
    </row>
    <row r="165" spans="1:8" ht="15" customHeight="1">
      <c r="A165" s="85">
        <v>45247</v>
      </c>
      <c r="B165" s="32" t="s">
        <v>998</v>
      </c>
      <c r="C165" s="31" t="s">
        <v>999</v>
      </c>
      <c r="D165" s="31" t="s">
        <v>576</v>
      </c>
      <c r="E165" s="31" t="s">
        <v>575</v>
      </c>
      <c r="F165" s="86">
        <v>1148101</v>
      </c>
      <c r="G165" s="32">
        <v>325.17</v>
      </c>
      <c r="H165" s="32" t="s">
        <v>863</v>
      </c>
    </row>
    <row r="166" spans="1:8" ht="15" customHeight="1">
      <c r="A166" s="85">
        <v>45247</v>
      </c>
      <c r="B166" s="32" t="s">
        <v>1025</v>
      </c>
      <c r="C166" s="31" t="s">
        <v>1026</v>
      </c>
      <c r="D166" s="31" t="s">
        <v>1145</v>
      </c>
      <c r="E166" s="31" t="s">
        <v>575</v>
      </c>
      <c r="F166" s="86">
        <v>38400</v>
      </c>
      <c r="G166" s="32">
        <v>184.84</v>
      </c>
      <c r="H166" s="32" t="s">
        <v>863</v>
      </c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98"/>
  <sheetViews>
    <sheetView zoomScale="80" zoomScaleNormal="80" workbookViewId="0">
      <selection activeCell="M18" sqref="M1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911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2" t="s">
        <v>590</v>
      </c>
      <c r="Q9" s="234" t="s">
        <v>892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6">
        <v>1</v>
      </c>
      <c r="B10" s="222">
        <v>45181</v>
      </c>
      <c r="C10" s="227"/>
      <c r="D10" s="231" t="s">
        <v>900</v>
      </c>
      <c r="E10" s="228" t="s">
        <v>989</v>
      </c>
      <c r="F10" s="288" t="s">
        <v>988</v>
      </c>
      <c r="G10" s="291">
        <v>603.20000000000005</v>
      </c>
      <c r="H10" s="288"/>
      <c r="I10" s="288" t="s">
        <v>875</v>
      </c>
      <c r="J10" s="291" t="s">
        <v>592</v>
      </c>
      <c r="K10" s="291"/>
      <c r="L10" s="292"/>
      <c r="M10" s="293"/>
      <c r="N10" s="291"/>
      <c r="O10" s="294"/>
      <c r="P10" s="295">
        <f>VLOOKUP(D10,'MidCap Intra'!$B$11:$C$568,2,0)</f>
        <v>639.20000000000005</v>
      </c>
      <c r="Q10" s="289">
        <v>45219</v>
      </c>
      <c r="S10" s="37" t="s">
        <v>593</v>
      </c>
    </row>
    <row r="11" spans="1:27" ht="15" customHeight="1">
      <c r="A11" s="226">
        <v>2</v>
      </c>
      <c r="B11" s="222">
        <v>45189</v>
      </c>
      <c r="C11" s="227"/>
      <c r="D11" s="231" t="s">
        <v>211</v>
      </c>
      <c r="E11" s="228" t="s">
        <v>591</v>
      </c>
      <c r="F11" s="221" t="s">
        <v>878</v>
      </c>
      <c r="G11" s="223">
        <v>2235</v>
      </c>
      <c r="H11" s="221"/>
      <c r="I11" s="221" t="s">
        <v>879</v>
      </c>
      <c r="J11" s="223" t="s">
        <v>592</v>
      </c>
      <c r="K11" s="223"/>
      <c r="L11" s="225"/>
      <c r="M11" s="229"/>
      <c r="N11" s="223"/>
      <c r="O11" s="230"/>
      <c r="P11" s="225">
        <f>VLOOKUP(D11,'MidCap Intra'!$B$11:$C$568,2,0)</f>
        <v>2355.5500000000002</v>
      </c>
      <c r="Q11" s="289">
        <v>45203</v>
      </c>
      <c r="S11" s="37" t="s">
        <v>593</v>
      </c>
    </row>
    <row r="12" spans="1:27" ht="15" customHeight="1">
      <c r="A12" s="226">
        <v>3</v>
      </c>
      <c r="B12" s="222">
        <v>45190</v>
      </c>
      <c r="C12" s="227"/>
      <c r="D12" s="231" t="s">
        <v>547</v>
      </c>
      <c r="E12" s="228" t="s">
        <v>591</v>
      </c>
      <c r="F12" s="221" t="s">
        <v>880</v>
      </c>
      <c r="G12" s="223">
        <v>276</v>
      </c>
      <c r="H12" s="221"/>
      <c r="I12" s="221" t="s">
        <v>881</v>
      </c>
      <c r="J12" s="223" t="s">
        <v>592</v>
      </c>
      <c r="K12" s="223"/>
      <c r="L12" s="225"/>
      <c r="M12" s="229"/>
      <c r="N12" s="223"/>
      <c r="O12" s="230"/>
      <c r="P12" s="225">
        <f>VLOOKUP(D12,'MidCap Intra'!$B$11:$C$568,2,0)</f>
        <v>291.7</v>
      </c>
      <c r="Q12" s="289">
        <v>45208</v>
      </c>
      <c r="S12" s="37" t="s">
        <v>786</v>
      </c>
    </row>
    <row r="13" spans="1:27" ht="15" customHeight="1">
      <c r="A13" s="296">
        <v>4</v>
      </c>
      <c r="B13" s="281">
        <v>45208</v>
      </c>
      <c r="C13" s="297"/>
      <c r="D13" s="298" t="s">
        <v>228</v>
      </c>
      <c r="E13" s="299" t="s">
        <v>591</v>
      </c>
      <c r="F13" s="235">
        <v>122</v>
      </c>
      <c r="G13" s="235">
        <v>117</v>
      </c>
      <c r="H13" s="235">
        <v>117</v>
      </c>
      <c r="I13" s="235" t="s">
        <v>884</v>
      </c>
      <c r="J13" s="313" t="s">
        <v>910</v>
      </c>
      <c r="K13" s="313">
        <f t="shared" ref="K13" si="0">H13-F13</f>
        <v>-5</v>
      </c>
      <c r="L13" s="314">
        <f>(F13*-0.3)/100</f>
        <v>-0.36599999999999999</v>
      </c>
      <c r="M13" s="315">
        <f t="shared" ref="M13" si="1">(K13+L13)/F13</f>
        <v>-4.3983606557377049E-2</v>
      </c>
      <c r="N13" s="313" t="s">
        <v>604</v>
      </c>
      <c r="O13" s="316">
        <v>45231</v>
      </c>
      <c r="P13" s="300"/>
      <c r="Q13" s="289">
        <v>45222</v>
      </c>
      <c r="S13" s="37" t="s">
        <v>593</v>
      </c>
    </row>
    <row r="14" spans="1:27" ht="15" customHeight="1">
      <c r="A14" s="226">
        <v>5</v>
      </c>
      <c r="B14" s="222">
        <v>45212</v>
      </c>
      <c r="C14" s="227"/>
      <c r="D14" s="231" t="s">
        <v>229</v>
      </c>
      <c r="E14" s="228" t="s">
        <v>989</v>
      </c>
      <c r="F14" s="221" t="s">
        <v>990</v>
      </c>
      <c r="G14" s="223">
        <v>3321</v>
      </c>
      <c r="H14" s="221"/>
      <c r="I14" s="221" t="s">
        <v>885</v>
      </c>
      <c r="J14" s="223" t="s">
        <v>592</v>
      </c>
      <c r="K14" s="223"/>
      <c r="L14" s="225"/>
      <c r="M14" s="229"/>
      <c r="N14" s="223"/>
      <c r="O14" s="230"/>
      <c r="P14" s="225">
        <f>VLOOKUP(D14,'MidCap Intra'!$B$11:$C$568,2,0)</f>
        <v>3502.45</v>
      </c>
      <c r="Q14" s="289">
        <v>45218</v>
      </c>
      <c r="S14" s="37" t="s">
        <v>593</v>
      </c>
    </row>
    <row r="15" spans="1:27" ht="15" customHeight="1">
      <c r="A15" s="324">
        <v>6</v>
      </c>
      <c r="B15" s="333">
        <v>45218</v>
      </c>
      <c r="C15" s="334"/>
      <c r="D15" s="335" t="s">
        <v>534</v>
      </c>
      <c r="E15" s="336" t="s">
        <v>591</v>
      </c>
      <c r="F15" s="224">
        <v>427</v>
      </c>
      <c r="G15" s="219">
        <v>408</v>
      </c>
      <c r="H15" s="224">
        <v>453</v>
      </c>
      <c r="I15" s="224" t="s">
        <v>890</v>
      </c>
      <c r="J15" s="337" t="s">
        <v>1002</v>
      </c>
      <c r="K15" s="337">
        <f t="shared" ref="K15" si="2">H15-F15</f>
        <v>26</v>
      </c>
      <c r="L15" s="338">
        <f>(F15*-0.3)/100</f>
        <v>-1.2809999999999999</v>
      </c>
      <c r="M15" s="339">
        <f t="shared" ref="M15" si="3">(K15+L15)/F15</f>
        <v>5.7889929742388761E-2</v>
      </c>
      <c r="N15" s="337" t="s">
        <v>594</v>
      </c>
      <c r="O15" s="340">
        <v>45245</v>
      </c>
      <c r="P15" s="341"/>
      <c r="Q15" s="289">
        <v>45224</v>
      </c>
      <c r="S15" s="37" t="s">
        <v>593</v>
      </c>
    </row>
    <row r="16" spans="1:27" ht="15" customHeight="1">
      <c r="A16" s="332">
        <v>7</v>
      </c>
      <c r="B16" s="333">
        <v>45219</v>
      </c>
      <c r="C16" s="334"/>
      <c r="D16" s="335" t="s">
        <v>227</v>
      </c>
      <c r="E16" s="336" t="s">
        <v>591</v>
      </c>
      <c r="F16" s="224">
        <v>240.5</v>
      </c>
      <c r="G16" s="219">
        <v>227</v>
      </c>
      <c r="H16" s="224">
        <v>256</v>
      </c>
      <c r="I16" s="224" t="s">
        <v>891</v>
      </c>
      <c r="J16" s="337" t="s">
        <v>950</v>
      </c>
      <c r="K16" s="337">
        <f t="shared" ref="K16" si="4">H16-F16</f>
        <v>15.5</v>
      </c>
      <c r="L16" s="338">
        <f>(F16*-0.3)/100</f>
        <v>-0.72149999999999992</v>
      </c>
      <c r="M16" s="339">
        <f t="shared" ref="M16" si="5">(K16+L16)/F16</f>
        <v>6.1449064449064443E-2</v>
      </c>
      <c r="N16" s="337" t="s">
        <v>594</v>
      </c>
      <c r="O16" s="340">
        <v>45238</v>
      </c>
      <c r="P16" s="341"/>
      <c r="Q16" s="289">
        <v>45224</v>
      </c>
      <c r="S16" s="37" t="s">
        <v>593</v>
      </c>
    </row>
    <row r="17" spans="1:39" ht="15" customHeight="1">
      <c r="A17" s="226">
        <v>8</v>
      </c>
      <c r="B17" s="222">
        <v>45224</v>
      </c>
      <c r="C17" s="227"/>
      <c r="D17" s="231" t="s">
        <v>138</v>
      </c>
      <c r="E17" s="228" t="s">
        <v>591</v>
      </c>
      <c r="F17" s="221" t="s">
        <v>893</v>
      </c>
      <c r="G17" s="223">
        <v>870</v>
      </c>
      <c r="H17" s="221"/>
      <c r="I17" s="221" t="s">
        <v>894</v>
      </c>
      <c r="J17" s="223" t="s">
        <v>592</v>
      </c>
      <c r="K17" s="223"/>
      <c r="L17" s="225"/>
      <c r="M17" s="229"/>
      <c r="N17" s="223"/>
      <c r="O17" s="230"/>
      <c r="P17" s="225">
        <f>VLOOKUP(D17,'MidCap Intra'!$B$11:$C$568,2,0)</f>
        <v>921.85</v>
      </c>
      <c r="Q17" s="289">
        <v>45225</v>
      </c>
      <c r="S17" s="37" t="s">
        <v>593</v>
      </c>
    </row>
    <row r="18" spans="1:39" ht="15" customHeight="1">
      <c r="A18" s="332">
        <v>9</v>
      </c>
      <c r="B18" s="333">
        <v>45231</v>
      </c>
      <c r="C18" s="334"/>
      <c r="D18" s="335" t="s">
        <v>353</v>
      </c>
      <c r="E18" s="336" t="s">
        <v>591</v>
      </c>
      <c r="F18" s="224">
        <v>1060</v>
      </c>
      <c r="G18" s="219">
        <v>990</v>
      </c>
      <c r="H18" s="224">
        <v>1117.5</v>
      </c>
      <c r="I18" s="224" t="s">
        <v>906</v>
      </c>
      <c r="J18" s="337" t="s">
        <v>1073</v>
      </c>
      <c r="K18" s="337">
        <f t="shared" ref="K18" si="6">H18-F18</f>
        <v>57.5</v>
      </c>
      <c r="L18" s="338">
        <f>(F18*-0.3)/100</f>
        <v>-3.18</v>
      </c>
      <c r="M18" s="339">
        <f t="shared" ref="M18" si="7">(K18+L18)/F18</f>
        <v>5.1245283018867924E-2</v>
      </c>
      <c r="N18" s="337" t="s">
        <v>594</v>
      </c>
      <c r="O18" s="340">
        <v>45247</v>
      </c>
      <c r="P18" s="341"/>
      <c r="Q18" s="289"/>
      <c r="S18" s="37" t="s">
        <v>593</v>
      </c>
    </row>
    <row r="19" spans="1:39" ht="15" customHeight="1">
      <c r="A19" s="332">
        <v>10</v>
      </c>
      <c r="B19" s="333">
        <v>45231</v>
      </c>
      <c r="C19" s="334"/>
      <c r="D19" s="335" t="s">
        <v>372</v>
      </c>
      <c r="E19" s="336" t="s">
        <v>591</v>
      </c>
      <c r="F19" s="224">
        <v>222</v>
      </c>
      <c r="G19" s="219">
        <v>204</v>
      </c>
      <c r="H19" s="224">
        <v>237.5</v>
      </c>
      <c r="I19" s="224" t="s">
        <v>889</v>
      </c>
      <c r="J19" s="337" t="s">
        <v>950</v>
      </c>
      <c r="K19" s="337">
        <f t="shared" ref="K19" si="8">H19-F19</f>
        <v>15.5</v>
      </c>
      <c r="L19" s="338">
        <f>(F19*-0.3)/100</f>
        <v>-0.66599999999999993</v>
      </c>
      <c r="M19" s="339">
        <f t="shared" ref="M19" si="9">(K19+L19)/F19</f>
        <v>6.6819819819819812E-2</v>
      </c>
      <c r="N19" s="337" t="s">
        <v>594</v>
      </c>
      <c r="O19" s="340">
        <v>45237</v>
      </c>
      <c r="P19" s="341"/>
      <c r="Q19" s="289"/>
      <c r="S19" s="37" t="s">
        <v>593</v>
      </c>
    </row>
    <row r="20" spans="1:39" ht="15" customHeight="1">
      <c r="A20" s="332">
        <v>11</v>
      </c>
      <c r="B20" s="333">
        <v>45236</v>
      </c>
      <c r="C20" s="334"/>
      <c r="D20" s="335" t="s">
        <v>143</v>
      </c>
      <c r="E20" s="336" t="s">
        <v>591</v>
      </c>
      <c r="F20" s="224">
        <v>82.5</v>
      </c>
      <c r="G20" s="219">
        <v>77</v>
      </c>
      <c r="H20" s="224">
        <v>87.5</v>
      </c>
      <c r="I20" s="224" t="s">
        <v>940</v>
      </c>
      <c r="J20" s="337" t="s">
        <v>1001</v>
      </c>
      <c r="K20" s="337">
        <f t="shared" ref="K20" si="10">H20-F20</f>
        <v>5</v>
      </c>
      <c r="L20" s="338">
        <f>(F20*-0.3)/100</f>
        <v>-0.2475</v>
      </c>
      <c r="M20" s="339">
        <f t="shared" ref="M20" si="11">(K20+L20)/F20</f>
        <v>5.7606060606060612E-2</v>
      </c>
      <c r="N20" s="337" t="s">
        <v>594</v>
      </c>
      <c r="O20" s="340">
        <v>45245</v>
      </c>
      <c r="P20" s="341"/>
      <c r="Q20" s="289"/>
      <c r="S20" s="37"/>
    </row>
    <row r="21" spans="1:39" ht="15" customHeight="1">
      <c r="A21" s="332">
        <v>12</v>
      </c>
      <c r="B21" s="333">
        <v>45236</v>
      </c>
      <c r="C21" s="334"/>
      <c r="D21" s="335" t="s">
        <v>293</v>
      </c>
      <c r="E21" s="336" t="s">
        <v>591</v>
      </c>
      <c r="F21" s="224">
        <v>348.5</v>
      </c>
      <c r="G21" s="219">
        <v>319</v>
      </c>
      <c r="H21" s="224">
        <v>375</v>
      </c>
      <c r="I21" s="224" t="s">
        <v>941</v>
      </c>
      <c r="J21" s="337" t="s">
        <v>957</v>
      </c>
      <c r="K21" s="337">
        <f t="shared" ref="K21" si="12">H21-F21</f>
        <v>26.5</v>
      </c>
      <c r="L21" s="338">
        <f>(F21*-0.3)/100</f>
        <v>-1.0454999999999999</v>
      </c>
      <c r="M21" s="339">
        <f t="shared" ref="M21" si="13">(K21+L21)/F21</f>
        <v>7.3040172166427539E-2</v>
      </c>
      <c r="N21" s="337" t="s">
        <v>594</v>
      </c>
      <c r="O21" s="340">
        <v>45238</v>
      </c>
      <c r="P21" s="341"/>
      <c r="Q21" s="289"/>
      <c r="S21" s="37"/>
    </row>
    <row r="22" spans="1:39" ht="15" customHeight="1">
      <c r="A22" s="226">
        <v>13</v>
      </c>
      <c r="B22" s="222">
        <v>45236</v>
      </c>
      <c r="C22" s="227"/>
      <c r="D22" s="231" t="s">
        <v>770</v>
      </c>
      <c r="E22" s="228" t="s">
        <v>591</v>
      </c>
      <c r="F22" s="221" t="s">
        <v>942</v>
      </c>
      <c r="G22" s="223">
        <v>177</v>
      </c>
      <c r="H22" s="221"/>
      <c r="I22" s="221" t="s">
        <v>943</v>
      </c>
      <c r="J22" s="223" t="s">
        <v>592</v>
      </c>
      <c r="K22" s="223"/>
      <c r="L22" s="225"/>
      <c r="M22" s="229"/>
      <c r="N22" s="223"/>
      <c r="O22" s="230"/>
      <c r="P22" s="225"/>
      <c r="Q22" s="289"/>
      <c r="S22" s="37"/>
    </row>
    <row r="23" spans="1:39" ht="15" customHeight="1">
      <c r="A23" s="226">
        <v>14</v>
      </c>
      <c r="B23" s="222">
        <v>45238</v>
      </c>
      <c r="C23" s="227"/>
      <c r="D23" s="231" t="s">
        <v>429</v>
      </c>
      <c r="E23" s="228" t="s">
        <v>591</v>
      </c>
      <c r="F23" s="221" t="s">
        <v>962</v>
      </c>
      <c r="G23" s="223">
        <v>104</v>
      </c>
      <c r="H23" s="221"/>
      <c r="I23" s="221" t="s">
        <v>963</v>
      </c>
      <c r="J23" s="223" t="s">
        <v>592</v>
      </c>
      <c r="K23" s="223"/>
      <c r="L23" s="225"/>
      <c r="M23" s="229"/>
      <c r="N23" s="223"/>
      <c r="O23" s="230"/>
      <c r="P23" s="225">
        <f>VLOOKUP(D23,'MidCap Intra'!$B$11:$C$568,2,0)</f>
        <v>110.1</v>
      </c>
      <c r="Q23" s="289"/>
      <c r="S23" s="37"/>
    </row>
    <row r="24" spans="1:39" ht="15" customHeight="1">
      <c r="A24" s="226">
        <v>15</v>
      </c>
      <c r="B24" s="222">
        <v>45247</v>
      </c>
      <c r="C24" s="227"/>
      <c r="D24" s="231" t="s">
        <v>58</v>
      </c>
      <c r="E24" s="228" t="s">
        <v>591</v>
      </c>
      <c r="F24" s="221" t="s">
        <v>1074</v>
      </c>
      <c r="G24" s="223">
        <v>163</v>
      </c>
      <c r="H24" s="221"/>
      <c r="I24" s="221" t="s">
        <v>1075</v>
      </c>
      <c r="J24" s="223" t="s">
        <v>592</v>
      </c>
      <c r="K24" s="223"/>
      <c r="L24" s="225"/>
      <c r="M24" s="229"/>
      <c r="N24" s="223"/>
      <c r="O24" s="230"/>
      <c r="P24" s="225">
        <f>VLOOKUP(D24,'MidCap Intra'!$B$11:$C$568,2,0)</f>
        <v>174.3</v>
      </c>
      <c r="Q24" s="289"/>
      <c r="S24" s="37"/>
    </row>
    <row r="25" spans="1:39" ht="15" customHeight="1">
      <c r="A25" s="226">
        <v>16</v>
      </c>
      <c r="B25" s="222">
        <v>45247</v>
      </c>
      <c r="C25" s="227"/>
      <c r="D25" s="231" t="s">
        <v>54</v>
      </c>
      <c r="E25" s="228" t="s">
        <v>591</v>
      </c>
      <c r="F25" s="221" t="s">
        <v>1078</v>
      </c>
      <c r="G25" s="223">
        <v>390</v>
      </c>
      <c r="H25" s="221"/>
      <c r="I25" s="221" t="s">
        <v>1077</v>
      </c>
      <c r="J25" s="223" t="s">
        <v>592</v>
      </c>
      <c r="K25" s="223"/>
      <c r="L25" s="225"/>
      <c r="M25" s="229"/>
      <c r="N25" s="223"/>
      <c r="O25" s="230"/>
      <c r="P25" s="225">
        <f>VLOOKUP(D25,'MidCap Intra'!$B$11:$C$568,2,0)</f>
        <v>421.1</v>
      </c>
      <c r="Q25" s="289"/>
      <c r="S25" s="37"/>
    </row>
    <row r="26" spans="1:39" ht="15" customHeight="1">
      <c r="A26" s="226"/>
      <c r="B26" s="222"/>
      <c r="C26" s="227"/>
      <c r="D26" s="231"/>
      <c r="E26" s="228"/>
      <c r="F26" s="221"/>
      <c r="G26" s="223"/>
      <c r="H26" s="221"/>
      <c r="I26" s="221"/>
      <c r="J26" s="223"/>
      <c r="K26" s="223"/>
      <c r="L26" s="225"/>
      <c r="M26" s="229"/>
      <c r="N26" s="223"/>
      <c r="O26" s="230"/>
      <c r="P26" s="278"/>
      <c r="Q26" s="289"/>
      <c r="S26" s="37"/>
    </row>
    <row r="27" spans="1:39" ht="15" customHeight="1">
      <c r="A27" s="226"/>
      <c r="B27" s="222"/>
      <c r="C27" s="227"/>
      <c r="D27" s="231"/>
      <c r="E27" s="228"/>
      <c r="F27" s="221"/>
      <c r="G27" s="223"/>
      <c r="H27" s="221"/>
      <c r="I27" s="221"/>
      <c r="J27" s="223"/>
      <c r="K27" s="223"/>
      <c r="L27" s="225"/>
      <c r="M27" s="229"/>
      <c r="N27" s="223"/>
      <c r="O27" s="230"/>
      <c r="P27" s="225"/>
      <c r="Q27" s="289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595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596</v>
      </c>
      <c r="B31" s="115"/>
      <c r="C31" s="115"/>
      <c r="D31" s="115"/>
      <c r="E31" s="37"/>
      <c r="F31" s="122" t="s">
        <v>597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598</v>
      </c>
      <c r="B32" s="115"/>
      <c r="C32" s="115"/>
      <c r="D32" s="115" t="s">
        <v>599</v>
      </c>
      <c r="E32" s="6"/>
      <c r="F32" s="122" t="s">
        <v>600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40"/>
      <c r="B34" s="240"/>
      <c r="C34" s="240"/>
      <c r="D34" s="240"/>
      <c r="E34" s="241"/>
      <c r="F34" s="241"/>
      <c r="G34" s="241"/>
      <c r="H34" s="241"/>
      <c r="I34" s="241"/>
      <c r="J34" s="242"/>
      <c r="K34" s="243"/>
      <c r="L34" s="243"/>
      <c r="M34" s="241"/>
      <c r="N34" s="244"/>
      <c r="O34" s="245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606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566</v>
      </c>
      <c r="C37" s="95"/>
      <c r="D37" s="96" t="s">
        <v>578</v>
      </c>
      <c r="E37" s="95" t="s">
        <v>579</v>
      </c>
      <c r="F37" s="95" t="s">
        <v>580</v>
      </c>
      <c r="G37" s="95" t="s">
        <v>601</v>
      </c>
      <c r="H37" s="95" t="s">
        <v>582</v>
      </c>
      <c r="I37" s="232" t="s">
        <v>583</v>
      </c>
      <c r="J37" s="234" t="s">
        <v>584</v>
      </c>
      <c r="K37" s="233" t="s">
        <v>607</v>
      </c>
      <c r="L37" s="97" t="s">
        <v>586</v>
      </c>
      <c r="M37" s="139" t="s">
        <v>608</v>
      </c>
      <c r="N37" s="95" t="s">
        <v>609</v>
      </c>
      <c r="O37" s="94" t="s">
        <v>588</v>
      </c>
      <c r="P37" s="96" t="s">
        <v>589</v>
      </c>
      <c r="Q37" s="30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80">
        <v>1</v>
      </c>
      <c r="B38" s="281">
        <v>45229</v>
      </c>
      <c r="C38" s="282"/>
      <c r="D38" s="282" t="s">
        <v>897</v>
      </c>
      <c r="E38" s="280" t="s">
        <v>603</v>
      </c>
      <c r="F38" s="280">
        <v>22625</v>
      </c>
      <c r="G38" s="303">
        <v>22350</v>
      </c>
      <c r="H38" s="235">
        <v>22350</v>
      </c>
      <c r="I38" s="236" t="s">
        <v>903</v>
      </c>
      <c r="J38" s="305" t="s">
        <v>912</v>
      </c>
      <c r="K38" s="283">
        <f t="shared" ref="K38" si="14">H38-F38</f>
        <v>-275</v>
      </c>
      <c r="L38" s="284">
        <f t="shared" ref="L38" si="15">(H38*N38)*0.03%</f>
        <v>268.2</v>
      </c>
      <c r="M38" s="285">
        <f t="shared" ref="M38" si="16">(K38*N38)-L38</f>
        <v>-11268.2</v>
      </c>
      <c r="N38" s="283">
        <v>40</v>
      </c>
      <c r="O38" s="286" t="s">
        <v>604</v>
      </c>
      <c r="P38" s="281">
        <v>45231</v>
      </c>
      <c r="Q38" s="279"/>
      <c r="R38" s="140"/>
      <c r="S38" s="55" t="s">
        <v>605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5" customHeight="1">
      <c r="A39" s="405">
        <v>2</v>
      </c>
      <c r="B39" s="407">
        <v>45230</v>
      </c>
      <c r="C39" s="255"/>
      <c r="D39" s="255" t="s">
        <v>895</v>
      </c>
      <c r="E39" s="224" t="s">
        <v>603</v>
      </c>
      <c r="F39" s="224">
        <v>17.5</v>
      </c>
      <c r="G39" s="224"/>
      <c r="H39" s="224">
        <v>26.5</v>
      </c>
      <c r="I39" s="219"/>
      <c r="J39" s="415" t="s">
        <v>930</v>
      </c>
      <c r="K39" s="237">
        <f>H39-F39</f>
        <v>9</v>
      </c>
      <c r="L39" s="323">
        <f>(H39*N39)*0.03%</f>
        <v>11.328749999999999</v>
      </c>
      <c r="M39" s="421">
        <v>8890</v>
      </c>
      <c r="N39" s="237">
        <v>1425</v>
      </c>
      <c r="O39" s="417" t="s">
        <v>594</v>
      </c>
      <c r="P39" s="419">
        <v>45233</v>
      </c>
      <c r="Q39" s="279"/>
      <c r="R39" s="141"/>
      <c r="S39" s="55" t="s">
        <v>593</v>
      </c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</row>
    <row r="40" spans="1:39" ht="15" customHeight="1">
      <c r="A40" s="406"/>
      <c r="B40" s="408"/>
      <c r="C40" s="255"/>
      <c r="D40" s="255" t="s">
        <v>896</v>
      </c>
      <c r="E40" s="224" t="s">
        <v>882</v>
      </c>
      <c r="F40" s="327" t="s">
        <v>920</v>
      </c>
      <c r="G40" s="224"/>
      <c r="H40" s="224">
        <v>11.25</v>
      </c>
      <c r="I40" s="219"/>
      <c r="J40" s="416"/>
      <c r="K40" s="328">
        <f>F40-H40</f>
        <v>-2.75</v>
      </c>
      <c r="L40" s="323">
        <f>(H40*N40)*0.03%</f>
        <v>4.8093749999999993</v>
      </c>
      <c r="M40" s="422"/>
      <c r="N40" s="237">
        <v>1425</v>
      </c>
      <c r="O40" s="418"/>
      <c r="P40" s="420"/>
      <c r="Q40" s="279"/>
      <c r="R40" s="141"/>
      <c r="S40" s="55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</row>
    <row r="41" spans="1:39" ht="12.75" customHeight="1">
      <c r="A41" s="324">
        <v>3</v>
      </c>
      <c r="B41" s="239">
        <v>45232</v>
      </c>
      <c r="C41" s="325"/>
      <c r="D41" s="325" t="s">
        <v>913</v>
      </c>
      <c r="E41" s="324" t="s">
        <v>603</v>
      </c>
      <c r="F41" s="324">
        <v>432</v>
      </c>
      <c r="G41" s="326">
        <v>426</v>
      </c>
      <c r="H41" s="224">
        <v>437.5</v>
      </c>
      <c r="I41" s="219" t="s">
        <v>914</v>
      </c>
      <c r="J41" s="322" t="s">
        <v>931</v>
      </c>
      <c r="K41" s="237">
        <f t="shared" ref="K41" si="17">H41-F41</f>
        <v>5.5</v>
      </c>
      <c r="L41" s="323">
        <f t="shared" ref="L41" si="18">(H41*N41)*0.03%</f>
        <v>209.99999999999997</v>
      </c>
      <c r="M41" s="238">
        <f t="shared" ref="M41" si="19">(K41*N41)-L41</f>
        <v>8590</v>
      </c>
      <c r="N41" s="237">
        <v>1600</v>
      </c>
      <c r="O41" s="102" t="s">
        <v>594</v>
      </c>
      <c r="P41" s="239">
        <v>45236</v>
      </c>
      <c r="Q41" s="279"/>
      <c r="R41" s="140"/>
      <c r="S41" s="55" t="s">
        <v>605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24">
        <v>4</v>
      </c>
      <c r="B42" s="239">
        <v>45232</v>
      </c>
      <c r="C42" s="325"/>
      <c r="D42" s="325" t="s">
        <v>915</v>
      </c>
      <c r="E42" s="324" t="s">
        <v>603</v>
      </c>
      <c r="F42" s="324">
        <v>920</v>
      </c>
      <c r="G42" s="326">
        <v>909</v>
      </c>
      <c r="H42" s="224">
        <v>929</v>
      </c>
      <c r="I42" s="219" t="s">
        <v>916</v>
      </c>
      <c r="J42" s="322" t="s">
        <v>807</v>
      </c>
      <c r="K42" s="237">
        <f t="shared" ref="K42" si="20">H42-F42</f>
        <v>9</v>
      </c>
      <c r="L42" s="323">
        <f t="shared" ref="L42" si="21">(H42*N42)*0.03%</f>
        <v>264.76499999999999</v>
      </c>
      <c r="M42" s="238">
        <f t="shared" ref="M42" si="22">(K42*N42)-L42</f>
        <v>8285.2350000000006</v>
      </c>
      <c r="N42" s="237">
        <v>950</v>
      </c>
      <c r="O42" s="102" t="s">
        <v>594</v>
      </c>
      <c r="P42" s="239">
        <v>45233</v>
      </c>
      <c r="Q42" s="279"/>
      <c r="R42" s="140"/>
      <c r="S42" s="55" t="s">
        <v>786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24">
        <v>5</v>
      </c>
      <c r="B43" s="239">
        <v>45233</v>
      </c>
      <c r="C43" s="325"/>
      <c r="D43" s="325" t="s">
        <v>923</v>
      </c>
      <c r="E43" s="324" t="s">
        <v>603</v>
      </c>
      <c r="F43" s="324">
        <v>3970</v>
      </c>
      <c r="G43" s="326">
        <v>3915</v>
      </c>
      <c r="H43" s="224">
        <v>4010</v>
      </c>
      <c r="I43" s="219" t="s">
        <v>924</v>
      </c>
      <c r="J43" s="322" t="s">
        <v>635</v>
      </c>
      <c r="K43" s="237">
        <f t="shared" ref="K43" si="23">H43-F43</f>
        <v>40</v>
      </c>
      <c r="L43" s="323">
        <f t="shared" ref="L43" si="24">(H43*N43)*0.03%</f>
        <v>240.59999999999997</v>
      </c>
      <c r="M43" s="238">
        <f t="shared" ref="M43" si="25">(K43*N43)-L43</f>
        <v>7759.4</v>
      </c>
      <c r="N43" s="237">
        <v>200</v>
      </c>
      <c r="O43" s="102" t="s">
        <v>594</v>
      </c>
      <c r="P43" s="239">
        <v>45236</v>
      </c>
      <c r="Q43" s="279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24">
        <v>6</v>
      </c>
      <c r="B44" s="239">
        <v>45233</v>
      </c>
      <c r="C44" s="325"/>
      <c r="D44" s="325" t="s">
        <v>925</v>
      </c>
      <c r="E44" s="324" t="s">
        <v>603</v>
      </c>
      <c r="F44" s="324">
        <v>257.25</v>
      </c>
      <c r="G44" s="326">
        <v>254</v>
      </c>
      <c r="H44" s="224">
        <v>260.5</v>
      </c>
      <c r="I44" s="219" t="s">
        <v>926</v>
      </c>
      <c r="J44" s="322" t="s">
        <v>932</v>
      </c>
      <c r="K44" s="237">
        <f t="shared" ref="K44" si="26">H44-F44</f>
        <v>3.25</v>
      </c>
      <c r="L44" s="323">
        <f t="shared" ref="L44" si="27">(H44*N44)*0.03%</f>
        <v>281.33999999999997</v>
      </c>
      <c r="M44" s="238">
        <f t="shared" ref="M44" si="28">(K44*N44)-L44</f>
        <v>11418.66</v>
      </c>
      <c r="N44" s="237">
        <v>3600</v>
      </c>
      <c r="O44" s="102" t="s">
        <v>594</v>
      </c>
      <c r="P44" s="239">
        <v>45236</v>
      </c>
      <c r="Q44" s="279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24">
        <v>7</v>
      </c>
      <c r="B45" s="239">
        <v>45236</v>
      </c>
      <c r="C45" s="325"/>
      <c r="D45" s="325" t="s">
        <v>936</v>
      </c>
      <c r="E45" s="324" t="s">
        <v>603</v>
      </c>
      <c r="F45" s="324">
        <v>315</v>
      </c>
      <c r="G45" s="326">
        <v>310</v>
      </c>
      <c r="H45" s="224">
        <v>321</v>
      </c>
      <c r="I45" s="219" t="s">
        <v>937</v>
      </c>
      <c r="J45" s="322" t="s">
        <v>967</v>
      </c>
      <c r="K45" s="237">
        <f t="shared" ref="K45" si="29">H45-F45</f>
        <v>6</v>
      </c>
      <c r="L45" s="323">
        <f t="shared" ref="L45" si="30">(H45*N45)*0.03%</f>
        <v>202.23</v>
      </c>
      <c r="M45" s="238">
        <f t="shared" ref="M45" si="31">(K45*N45)-L45</f>
        <v>12397.77</v>
      </c>
      <c r="N45" s="237">
        <v>2100</v>
      </c>
      <c r="O45" s="102" t="s">
        <v>594</v>
      </c>
      <c r="P45" s="239">
        <v>45239</v>
      </c>
      <c r="Q45" s="279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80">
        <v>8</v>
      </c>
      <c r="B46" s="281">
        <v>45236</v>
      </c>
      <c r="C46" s="282"/>
      <c r="D46" s="282" t="s">
        <v>938</v>
      </c>
      <c r="E46" s="280" t="s">
        <v>603</v>
      </c>
      <c r="F46" s="280">
        <v>5120</v>
      </c>
      <c r="G46" s="303">
        <v>5050</v>
      </c>
      <c r="H46" s="235">
        <v>5050</v>
      </c>
      <c r="I46" s="236" t="s">
        <v>939</v>
      </c>
      <c r="J46" s="305" t="s">
        <v>980</v>
      </c>
      <c r="K46" s="283">
        <f t="shared" ref="K46" si="32">H46-F46</f>
        <v>-70</v>
      </c>
      <c r="L46" s="284">
        <f t="shared" ref="L46" si="33">(H46*N46)*0.03%</f>
        <v>227.24999999999997</v>
      </c>
      <c r="M46" s="285">
        <f t="shared" ref="M46" si="34">(K46*N46)-L46</f>
        <v>-10727.25</v>
      </c>
      <c r="N46" s="283">
        <v>150</v>
      </c>
      <c r="O46" s="286" t="s">
        <v>604</v>
      </c>
      <c r="P46" s="281">
        <v>45243</v>
      </c>
      <c r="Q46" s="279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44">
        <v>9</v>
      </c>
      <c r="B47" s="345">
        <v>45237</v>
      </c>
      <c r="C47" s="346"/>
      <c r="D47" s="346" t="s">
        <v>951</v>
      </c>
      <c r="E47" s="344" t="s">
        <v>603</v>
      </c>
      <c r="F47" s="344">
        <v>7605</v>
      </c>
      <c r="G47" s="347">
        <v>7525</v>
      </c>
      <c r="H47" s="348">
        <v>7525</v>
      </c>
      <c r="I47" s="349" t="s">
        <v>952</v>
      </c>
      <c r="J47" s="350" t="s">
        <v>953</v>
      </c>
      <c r="K47" s="351">
        <f t="shared" ref="K47:K49" si="35">H47-F47</f>
        <v>-80</v>
      </c>
      <c r="L47" s="352">
        <f t="shared" ref="L47:L49" si="36">(H47*N47)*0.03%</f>
        <v>282.1875</v>
      </c>
      <c r="M47" s="353">
        <f t="shared" ref="M47:M49" si="37">(K47*N47)-L47</f>
        <v>-10282.1875</v>
      </c>
      <c r="N47" s="351">
        <v>125</v>
      </c>
      <c r="O47" s="354" t="s">
        <v>604</v>
      </c>
      <c r="P47" s="345">
        <v>45237</v>
      </c>
      <c r="Q47" s="279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55">
        <v>10</v>
      </c>
      <c r="B48" s="356">
        <v>45238</v>
      </c>
      <c r="C48" s="357"/>
      <c r="D48" s="357" t="s">
        <v>960</v>
      </c>
      <c r="E48" s="355" t="s">
        <v>603</v>
      </c>
      <c r="F48" s="355">
        <v>360.5</v>
      </c>
      <c r="G48" s="355">
        <v>356</v>
      </c>
      <c r="H48" s="355">
        <v>361.5</v>
      </c>
      <c r="I48" s="355" t="s">
        <v>961</v>
      </c>
      <c r="J48" s="358" t="s">
        <v>808</v>
      </c>
      <c r="K48" s="359">
        <f t="shared" si="35"/>
        <v>1</v>
      </c>
      <c r="L48" s="360">
        <f t="shared" si="36"/>
        <v>216.89999999999998</v>
      </c>
      <c r="M48" s="361">
        <f t="shared" si="37"/>
        <v>1783.1</v>
      </c>
      <c r="N48" s="359">
        <v>2000</v>
      </c>
      <c r="O48" s="358" t="s">
        <v>612</v>
      </c>
      <c r="P48" s="356">
        <v>45239</v>
      </c>
      <c r="Q48" s="279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09">
        <v>11</v>
      </c>
      <c r="B49" s="367">
        <v>45239</v>
      </c>
      <c r="C49" s="368"/>
      <c r="D49" s="368" t="s">
        <v>968</v>
      </c>
      <c r="E49" s="309" t="s">
        <v>603</v>
      </c>
      <c r="F49" s="309">
        <v>1755</v>
      </c>
      <c r="G49" s="309">
        <v>1720</v>
      </c>
      <c r="H49" s="309">
        <v>1785</v>
      </c>
      <c r="I49" s="369" t="s">
        <v>969</v>
      </c>
      <c r="J49" s="322" t="s">
        <v>815</v>
      </c>
      <c r="K49" s="237">
        <f t="shared" si="35"/>
        <v>30</v>
      </c>
      <c r="L49" s="323">
        <f t="shared" si="36"/>
        <v>160.64999999999998</v>
      </c>
      <c r="M49" s="238">
        <f t="shared" si="37"/>
        <v>8839.35</v>
      </c>
      <c r="N49" s="237">
        <v>300</v>
      </c>
      <c r="O49" s="102" t="s">
        <v>594</v>
      </c>
      <c r="P49" s="239">
        <v>45242</v>
      </c>
      <c r="Q49" s="279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62">
        <v>12</v>
      </c>
      <c r="B50" s="363">
        <v>45239</v>
      </c>
      <c r="C50" s="364"/>
      <c r="D50" s="364" t="s">
        <v>970</v>
      </c>
      <c r="E50" s="362" t="s">
        <v>603</v>
      </c>
      <c r="F50" s="362">
        <v>1219</v>
      </c>
      <c r="G50" s="365">
        <v>1207</v>
      </c>
      <c r="H50" s="317">
        <v>1207</v>
      </c>
      <c r="I50" s="366" t="s">
        <v>971</v>
      </c>
      <c r="J50" s="305" t="s">
        <v>979</v>
      </c>
      <c r="K50" s="283">
        <f>H50-F50</f>
        <v>-12</v>
      </c>
      <c r="L50" s="284">
        <f t="shared" ref="L50" si="38">(H50*N50)*0.03%</f>
        <v>307.78499999999997</v>
      </c>
      <c r="M50" s="285">
        <f t="shared" ref="M50" si="39">(K50*N50)-L50</f>
        <v>-10507.785</v>
      </c>
      <c r="N50" s="283">
        <v>850</v>
      </c>
      <c r="O50" s="354" t="s">
        <v>604</v>
      </c>
      <c r="P50" s="281">
        <v>45240</v>
      </c>
      <c r="Q50" s="279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24">
        <v>13</v>
      </c>
      <c r="B51" s="239">
        <v>45239</v>
      </c>
      <c r="C51" s="325"/>
      <c r="D51" s="325" t="s">
        <v>972</v>
      </c>
      <c r="E51" s="324" t="s">
        <v>882</v>
      </c>
      <c r="F51" s="324">
        <v>201</v>
      </c>
      <c r="G51" s="326">
        <v>204</v>
      </c>
      <c r="H51" s="224">
        <v>193.5</v>
      </c>
      <c r="I51" s="219" t="s">
        <v>973</v>
      </c>
      <c r="J51" s="322" t="s">
        <v>975</v>
      </c>
      <c r="K51" s="237">
        <f>F51-H51</f>
        <v>7.5</v>
      </c>
      <c r="L51" s="323">
        <f t="shared" ref="L51" si="40">(H51*N51)*0.03%</f>
        <v>174.14999999999998</v>
      </c>
      <c r="M51" s="238">
        <f t="shared" ref="M51" si="41">(K51*N51)-L51</f>
        <v>22325.85</v>
      </c>
      <c r="N51" s="237">
        <v>3000</v>
      </c>
      <c r="O51" s="102" t="s">
        <v>594</v>
      </c>
      <c r="P51" s="239">
        <v>45240</v>
      </c>
      <c r="Q51" s="279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4">
        <v>14</v>
      </c>
      <c r="B52" s="301">
        <v>45240</v>
      </c>
      <c r="C52" s="255"/>
      <c r="D52" s="255" t="s">
        <v>976</v>
      </c>
      <c r="E52" s="224" t="s">
        <v>603</v>
      </c>
      <c r="F52" s="224">
        <v>19440</v>
      </c>
      <c r="G52" s="224">
        <v>19340</v>
      </c>
      <c r="H52" s="224">
        <v>19490</v>
      </c>
      <c r="I52" s="219" t="s">
        <v>977</v>
      </c>
      <c r="J52" s="311" t="s">
        <v>978</v>
      </c>
      <c r="K52" s="237">
        <f>H52-F52</f>
        <v>50</v>
      </c>
      <c r="L52" s="246">
        <v>25</v>
      </c>
      <c r="M52" s="238">
        <f t="shared" ref="M52" si="42">(K52*N52)-L52</f>
        <v>2475</v>
      </c>
      <c r="N52" s="237">
        <v>50</v>
      </c>
      <c r="O52" s="102" t="s">
        <v>594</v>
      </c>
      <c r="P52" s="239">
        <v>45240</v>
      </c>
      <c r="Q52" s="279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24">
        <v>15</v>
      </c>
      <c r="B53" s="239">
        <v>45243</v>
      </c>
      <c r="C53" s="325"/>
      <c r="D53" s="325" t="s">
        <v>981</v>
      </c>
      <c r="E53" s="324" t="s">
        <v>603</v>
      </c>
      <c r="F53" s="324">
        <v>622.5</v>
      </c>
      <c r="G53" s="326">
        <v>612.5</v>
      </c>
      <c r="H53" s="224">
        <v>632</v>
      </c>
      <c r="I53" s="219" t="s">
        <v>982</v>
      </c>
      <c r="J53" s="311" t="s">
        <v>1005</v>
      </c>
      <c r="K53" s="237">
        <f>H53-F53</f>
        <v>9.5</v>
      </c>
      <c r="L53" s="246">
        <v>25</v>
      </c>
      <c r="M53" s="238">
        <f t="shared" ref="M53" si="43">(K53*N53)-L53</f>
        <v>10425</v>
      </c>
      <c r="N53" s="237">
        <v>1100</v>
      </c>
      <c r="O53" s="102" t="s">
        <v>594</v>
      </c>
      <c r="P53" s="239">
        <v>45245</v>
      </c>
      <c r="Q53" s="279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24">
        <v>16</v>
      </c>
      <c r="B54" s="239">
        <v>45243</v>
      </c>
      <c r="C54" s="325"/>
      <c r="D54" s="325" t="s">
        <v>984</v>
      </c>
      <c r="E54" s="324" t="s">
        <v>603</v>
      </c>
      <c r="F54" s="324">
        <v>3412.5</v>
      </c>
      <c r="G54" s="326">
        <v>3374</v>
      </c>
      <c r="H54" s="224">
        <v>3455</v>
      </c>
      <c r="I54" s="219" t="s">
        <v>985</v>
      </c>
      <c r="J54" s="311" t="s">
        <v>1005</v>
      </c>
      <c r="K54" s="237">
        <f>H54-F54</f>
        <v>42.5</v>
      </c>
      <c r="L54" s="246">
        <v>25</v>
      </c>
      <c r="M54" s="238">
        <f t="shared" ref="M54" si="44">(K54*N54)-L54</f>
        <v>11662.5</v>
      </c>
      <c r="N54" s="237">
        <v>275</v>
      </c>
      <c r="O54" s="102" t="s">
        <v>594</v>
      </c>
      <c r="P54" s="239">
        <v>45245</v>
      </c>
      <c r="Q54" s="279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24">
        <v>17</v>
      </c>
      <c r="B55" s="239">
        <v>45245</v>
      </c>
      <c r="C55" s="325"/>
      <c r="D55" s="325" t="s">
        <v>923</v>
      </c>
      <c r="E55" s="324" t="s">
        <v>603</v>
      </c>
      <c r="F55" s="324">
        <v>4040</v>
      </c>
      <c r="G55" s="326">
        <v>3985</v>
      </c>
      <c r="H55" s="224">
        <v>4070</v>
      </c>
      <c r="I55" s="219" t="s">
        <v>1006</v>
      </c>
      <c r="J55" s="311" t="s">
        <v>815</v>
      </c>
      <c r="K55" s="237">
        <f>H55-F55</f>
        <v>30</v>
      </c>
      <c r="L55" s="246">
        <v>25</v>
      </c>
      <c r="M55" s="238">
        <f t="shared" ref="M55" si="45">(K55*N55)-L55</f>
        <v>5975</v>
      </c>
      <c r="N55" s="237">
        <v>200</v>
      </c>
      <c r="O55" s="102" t="s">
        <v>594</v>
      </c>
      <c r="P55" s="239">
        <v>45246</v>
      </c>
      <c r="Q55" s="279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24">
        <v>18</v>
      </c>
      <c r="B56" s="239">
        <v>45245</v>
      </c>
      <c r="C56" s="325"/>
      <c r="D56" s="325" t="s">
        <v>984</v>
      </c>
      <c r="E56" s="324" t="s">
        <v>603</v>
      </c>
      <c r="F56" s="324">
        <v>3440</v>
      </c>
      <c r="G56" s="326">
        <v>3404</v>
      </c>
      <c r="H56" s="224">
        <v>3530</v>
      </c>
      <c r="I56" s="219" t="s">
        <v>1012</v>
      </c>
      <c r="J56" s="311" t="s">
        <v>1013</v>
      </c>
      <c r="K56" s="237">
        <f>H56-F56</f>
        <v>90</v>
      </c>
      <c r="L56" s="246">
        <v>25</v>
      </c>
      <c r="M56" s="238">
        <f t="shared" ref="M56" si="46">(K56*N56)-L56</f>
        <v>24725</v>
      </c>
      <c r="N56" s="237">
        <v>275</v>
      </c>
      <c r="O56" s="102" t="s">
        <v>594</v>
      </c>
      <c r="P56" s="239">
        <v>45245</v>
      </c>
      <c r="Q56" s="279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98">
        <v>19</v>
      </c>
      <c r="B57" s="289">
        <v>45245</v>
      </c>
      <c r="C57" s="143"/>
      <c r="D57" s="143" t="s">
        <v>1014</v>
      </c>
      <c r="E57" s="98" t="s">
        <v>603</v>
      </c>
      <c r="F57" s="98" t="s">
        <v>1015</v>
      </c>
      <c r="G57" s="302">
        <v>4180</v>
      </c>
      <c r="H57" s="221"/>
      <c r="I57" s="223" t="s">
        <v>1016</v>
      </c>
      <c r="J57" s="304" t="s">
        <v>592</v>
      </c>
      <c r="K57" s="98"/>
      <c r="L57" s="101"/>
      <c r="M57" s="290"/>
      <c r="N57" s="98"/>
      <c r="O57" s="100"/>
      <c r="P57" s="289"/>
      <c r="Q57" s="279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24">
        <v>20</v>
      </c>
      <c r="B58" s="239">
        <v>45246</v>
      </c>
      <c r="C58" s="325"/>
      <c r="D58" s="325" t="s">
        <v>1031</v>
      </c>
      <c r="E58" s="324" t="s">
        <v>603</v>
      </c>
      <c r="F58" s="324">
        <v>4735</v>
      </c>
      <c r="G58" s="326">
        <v>4660</v>
      </c>
      <c r="H58" s="224">
        <v>4767.5</v>
      </c>
      <c r="I58" s="219" t="s">
        <v>1037</v>
      </c>
      <c r="J58" s="311" t="s">
        <v>757</v>
      </c>
      <c r="K58" s="237">
        <f>H58-F58</f>
        <v>32.5</v>
      </c>
      <c r="L58" s="246">
        <v>25</v>
      </c>
      <c r="M58" s="238">
        <f t="shared" ref="M58" si="47">(K58*N58)-L58</f>
        <v>4850</v>
      </c>
      <c r="N58" s="237">
        <v>150</v>
      </c>
      <c r="O58" s="102" t="s">
        <v>594</v>
      </c>
      <c r="P58" s="239">
        <v>45246</v>
      </c>
      <c r="Q58" s="279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24">
        <v>21</v>
      </c>
      <c r="B59" s="239">
        <v>45246</v>
      </c>
      <c r="C59" s="325"/>
      <c r="D59" s="325" t="s">
        <v>1032</v>
      </c>
      <c r="E59" s="324" t="s">
        <v>603</v>
      </c>
      <c r="F59" s="324">
        <v>208</v>
      </c>
      <c r="G59" s="326">
        <v>204.5</v>
      </c>
      <c r="H59" s="224">
        <v>210.5</v>
      </c>
      <c r="I59" s="219" t="s">
        <v>1038</v>
      </c>
      <c r="J59" s="386" t="s">
        <v>1076</v>
      </c>
      <c r="K59" s="237">
        <f>H59-F59</f>
        <v>2.5</v>
      </c>
      <c r="L59" s="246">
        <v>25</v>
      </c>
      <c r="M59" s="238">
        <f t="shared" ref="M59" si="48">(K59*N59)-L59</f>
        <v>8975</v>
      </c>
      <c r="N59" s="237">
        <v>3600</v>
      </c>
      <c r="O59" s="102" t="s">
        <v>594</v>
      </c>
      <c r="P59" s="239">
        <v>45247</v>
      </c>
      <c r="Q59" s="279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442">
        <v>22</v>
      </c>
      <c r="B60" s="444">
        <v>45247</v>
      </c>
      <c r="C60" s="287"/>
      <c r="D60" s="287" t="s">
        <v>1068</v>
      </c>
      <c r="E60" s="221" t="s">
        <v>603</v>
      </c>
      <c r="F60" s="221" t="s">
        <v>1071</v>
      </c>
      <c r="G60" s="442">
        <v>5280</v>
      </c>
      <c r="H60" s="221"/>
      <c r="I60" s="446" t="s">
        <v>1072</v>
      </c>
      <c r="J60" s="448" t="s">
        <v>592</v>
      </c>
      <c r="K60" s="98"/>
      <c r="L60" s="343"/>
      <c r="M60" s="290"/>
      <c r="N60" s="98"/>
      <c r="O60" s="448"/>
      <c r="P60" s="450"/>
      <c r="Q60" s="279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443"/>
      <c r="B61" s="445"/>
      <c r="C61" s="287"/>
      <c r="D61" s="287" t="s">
        <v>1069</v>
      </c>
      <c r="E61" s="221" t="s">
        <v>882</v>
      </c>
      <c r="F61" s="221" t="s">
        <v>1070</v>
      </c>
      <c r="G61" s="443"/>
      <c r="H61" s="221"/>
      <c r="I61" s="447"/>
      <c r="J61" s="449"/>
      <c r="K61" s="98"/>
      <c r="L61" s="343"/>
      <c r="M61" s="290"/>
      <c r="N61" s="98"/>
      <c r="O61" s="449"/>
      <c r="P61" s="451"/>
      <c r="Q61" s="279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1">
        <v>23</v>
      </c>
      <c r="B62" s="342">
        <v>45247</v>
      </c>
      <c r="C62" s="287"/>
      <c r="D62" s="287" t="s">
        <v>1079</v>
      </c>
      <c r="E62" s="221" t="s">
        <v>603</v>
      </c>
      <c r="F62" s="221" t="s">
        <v>1080</v>
      </c>
      <c r="G62" s="221">
        <v>1610</v>
      </c>
      <c r="H62" s="221"/>
      <c r="I62" s="223" t="s">
        <v>1081</v>
      </c>
      <c r="J62" s="220" t="s">
        <v>592</v>
      </c>
      <c r="K62" s="98"/>
      <c r="L62" s="343"/>
      <c r="M62" s="290"/>
      <c r="N62" s="98"/>
      <c r="O62" s="100"/>
      <c r="P62" s="370"/>
      <c r="Q62" s="279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1"/>
      <c r="B63" s="342"/>
      <c r="C63" s="287"/>
      <c r="D63" s="287"/>
      <c r="E63" s="221"/>
      <c r="F63" s="221"/>
      <c r="G63" s="221"/>
      <c r="H63" s="221"/>
      <c r="I63" s="223"/>
      <c r="J63" s="220"/>
      <c r="K63" s="98"/>
      <c r="L63" s="343"/>
      <c r="M63" s="290"/>
      <c r="N63" s="98"/>
      <c r="O63" s="100"/>
      <c r="P63" s="370"/>
      <c r="Q63" s="279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1"/>
      <c r="B64" s="342"/>
      <c r="C64" s="287"/>
      <c r="D64" s="287"/>
      <c r="E64" s="221"/>
      <c r="F64" s="221"/>
      <c r="G64" s="221"/>
      <c r="H64" s="221"/>
      <c r="I64" s="223"/>
      <c r="J64" s="220"/>
      <c r="K64" s="98"/>
      <c r="L64" s="343"/>
      <c r="M64" s="290"/>
      <c r="N64" s="98"/>
      <c r="O64" s="100"/>
      <c r="P64" s="370"/>
      <c r="Q64" s="279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6" spans="1:39" ht="12.75" customHeight="1">
      <c r="A66" s="141"/>
      <c r="B66" s="144"/>
      <c r="C66" s="140"/>
      <c r="D66" s="140"/>
      <c r="E66" s="141"/>
      <c r="F66" s="141"/>
      <c r="G66" s="141"/>
      <c r="H66" s="145"/>
      <c r="I66" s="145"/>
      <c r="J66" s="145"/>
      <c r="K66" s="140"/>
      <c r="L66" s="141"/>
      <c r="M66" s="141"/>
      <c r="N66" s="141"/>
      <c r="O66" s="145"/>
      <c r="P66" s="145"/>
      <c r="Q66" s="145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>
      <c r="A67" s="146" t="s">
        <v>610</v>
      </c>
      <c r="B67" s="146"/>
      <c r="C67" s="146"/>
      <c r="D67" s="146"/>
      <c r="E67" s="147"/>
      <c r="F67" s="108"/>
      <c r="G67" s="108"/>
      <c r="H67" s="108"/>
      <c r="I67" s="108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5" t="s">
        <v>16</v>
      </c>
      <c r="B68" s="95" t="s">
        <v>566</v>
      </c>
      <c r="C68" s="95"/>
      <c r="D68" s="96" t="s">
        <v>578</v>
      </c>
      <c r="E68" s="95" t="s">
        <v>579</v>
      </c>
      <c r="F68" s="95" t="s">
        <v>580</v>
      </c>
      <c r="G68" s="95" t="s">
        <v>601</v>
      </c>
      <c r="H68" s="95" t="s">
        <v>582</v>
      </c>
      <c r="I68" s="95" t="s">
        <v>583</v>
      </c>
      <c r="J68" s="94" t="s">
        <v>584</v>
      </c>
      <c r="K68" s="94" t="s">
        <v>611</v>
      </c>
      <c r="L68" s="97" t="s">
        <v>586</v>
      </c>
      <c r="M68" s="139" t="s">
        <v>608</v>
      </c>
      <c r="N68" s="95" t="s">
        <v>609</v>
      </c>
      <c r="O68" s="95" t="s">
        <v>588</v>
      </c>
      <c r="P68" s="96" t="s">
        <v>589</v>
      </c>
      <c r="Q68" s="306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ht="15" customHeight="1">
      <c r="A69" s="440">
        <v>1</v>
      </c>
      <c r="B69" s="441">
        <v>45226</v>
      </c>
      <c r="C69" s="312"/>
      <c r="D69" s="312" t="s">
        <v>898</v>
      </c>
      <c r="E69" s="308" t="s">
        <v>603</v>
      </c>
      <c r="F69" s="308">
        <v>60</v>
      </c>
      <c r="G69" s="308"/>
      <c r="H69" s="310">
        <v>43</v>
      </c>
      <c r="I69" s="310"/>
      <c r="J69" s="415" t="s">
        <v>807</v>
      </c>
      <c r="K69" s="237">
        <f t="shared" ref="K69" si="49">H69-F69</f>
        <v>-17</v>
      </c>
      <c r="L69" s="246">
        <v>50</v>
      </c>
      <c r="M69" s="421">
        <v>300</v>
      </c>
      <c r="N69" s="237">
        <v>50</v>
      </c>
      <c r="O69" s="417" t="s">
        <v>594</v>
      </c>
      <c r="P69" s="239">
        <v>45231</v>
      </c>
      <c r="Q69" s="279"/>
      <c r="R69" s="141"/>
      <c r="S69" s="55" t="s">
        <v>593</v>
      </c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</row>
    <row r="70" spans="1:39" ht="15" customHeight="1">
      <c r="A70" s="406"/>
      <c r="B70" s="408"/>
      <c r="C70" s="255"/>
      <c r="D70" s="255" t="s">
        <v>899</v>
      </c>
      <c r="E70" s="224" t="s">
        <v>882</v>
      </c>
      <c r="F70" s="224">
        <v>37</v>
      </c>
      <c r="G70" s="224"/>
      <c r="H70" s="219">
        <v>24</v>
      </c>
      <c r="I70" s="219"/>
      <c r="J70" s="438"/>
      <c r="K70" s="237">
        <v>26</v>
      </c>
      <c r="L70" s="246">
        <v>100</v>
      </c>
      <c r="M70" s="432"/>
      <c r="N70" s="237">
        <v>50</v>
      </c>
      <c r="O70" s="434"/>
      <c r="P70" s="239">
        <v>45230</v>
      </c>
      <c r="Q70" s="279"/>
      <c r="R70" s="141"/>
      <c r="S70" s="55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</row>
    <row r="71" spans="1:39" ht="15" customHeight="1">
      <c r="A71" s="405">
        <v>2</v>
      </c>
      <c r="B71" s="407">
        <v>45229</v>
      </c>
      <c r="C71" s="255"/>
      <c r="D71" s="255" t="s">
        <v>901</v>
      </c>
      <c r="E71" s="224" t="s">
        <v>603</v>
      </c>
      <c r="F71" s="224">
        <v>57</v>
      </c>
      <c r="G71" s="224"/>
      <c r="H71" s="219">
        <v>98</v>
      </c>
      <c r="I71" s="219"/>
      <c r="J71" s="439" t="s">
        <v>1035</v>
      </c>
      <c r="K71" s="237">
        <f>H71-F71</f>
        <v>41</v>
      </c>
      <c r="L71" s="246">
        <v>50</v>
      </c>
      <c r="M71" s="431">
        <v>3750</v>
      </c>
      <c r="N71" s="237">
        <v>175</v>
      </c>
      <c r="O71" s="433" t="s">
        <v>594</v>
      </c>
      <c r="P71" s="419">
        <v>45246</v>
      </c>
      <c r="Q71" s="279"/>
      <c r="R71" s="141"/>
      <c r="S71" s="55" t="s">
        <v>593</v>
      </c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</row>
    <row r="72" spans="1:39" ht="15" customHeight="1">
      <c r="A72" s="406"/>
      <c r="B72" s="408"/>
      <c r="C72" s="255"/>
      <c r="D72" s="255" t="s">
        <v>902</v>
      </c>
      <c r="E72" s="224" t="s">
        <v>882</v>
      </c>
      <c r="F72" s="224">
        <v>27</v>
      </c>
      <c r="G72" s="224"/>
      <c r="H72" s="219">
        <v>46</v>
      </c>
      <c r="I72" s="219"/>
      <c r="J72" s="416"/>
      <c r="K72" s="237">
        <f>F72-H72</f>
        <v>-19</v>
      </c>
      <c r="L72" s="246">
        <v>50</v>
      </c>
      <c r="M72" s="422"/>
      <c r="N72" s="237">
        <v>175</v>
      </c>
      <c r="O72" s="418"/>
      <c r="P72" s="420"/>
      <c r="Q72" s="279"/>
      <c r="R72" s="141"/>
      <c r="S72" s="55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</row>
    <row r="73" spans="1:39" ht="15" customHeight="1">
      <c r="A73" s="309">
        <v>3</v>
      </c>
      <c r="B73" s="301">
        <v>45231</v>
      </c>
      <c r="C73" s="255"/>
      <c r="D73" s="255" t="s">
        <v>904</v>
      </c>
      <c r="E73" s="224" t="s">
        <v>882</v>
      </c>
      <c r="F73" s="224">
        <v>57</v>
      </c>
      <c r="G73" s="224">
        <v>105</v>
      </c>
      <c r="H73" s="219">
        <v>16</v>
      </c>
      <c r="I73" s="219">
        <v>0.1</v>
      </c>
      <c r="J73" s="311" t="s">
        <v>907</v>
      </c>
      <c r="K73" s="237">
        <f>F73-H73</f>
        <v>41</v>
      </c>
      <c r="L73" s="246">
        <v>50</v>
      </c>
      <c r="M73" s="238">
        <f t="shared" ref="M73" si="50">(K73*N73)-L73</f>
        <v>565</v>
      </c>
      <c r="N73" s="237">
        <v>15</v>
      </c>
      <c r="O73" s="102" t="s">
        <v>594</v>
      </c>
      <c r="P73" s="239">
        <v>45231</v>
      </c>
      <c r="Q73" s="279"/>
      <c r="R73" s="141"/>
      <c r="S73" s="55" t="s">
        <v>593</v>
      </c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</row>
    <row r="74" spans="1:39" ht="15" customHeight="1">
      <c r="A74" s="405">
        <v>4</v>
      </c>
      <c r="B74" s="407">
        <v>45231</v>
      </c>
      <c r="C74" s="255"/>
      <c r="D74" s="255" t="s">
        <v>908</v>
      </c>
      <c r="E74" s="224" t="s">
        <v>603</v>
      </c>
      <c r="F74" s="224">
        <v>13.25</v>
      </c>
      <c r="G74" s="224"/>
      <c r="H74" s="219">
        <v>15.5</v>
      </c>
      <c r="I74" s="219"/>
      <c r="J74" s="415" t="s">
        <v>933</v>
      </c>
      <c r="K74" s="237">
        <f>H74-F74</f>
        <v>2.25</v>
      </c>
      <c r="L74" s="246">
        <v>50</v>
      </c>
      <c r="M74" s="421">
        <v>1250</v>
      </c>
      <c r="N74" s="237">
        <v>900</v>
      </c>
      <c r="O74" s="417" t="s">
        <v>594</v>
      </c>
      <c r="P74" s="419">
        <v>45236</v>
      </c>
      <c r="Q74" s="279"/>
      <c r="R74" s="141"/>
      <c r="S74" s="55" t="s">
        <v>593</v>
      </c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</row>
    <row r="75" spans="1:39" ht="15" customHeight="1">
      <c r="A75" s="406"/>
      <c r="B75" s="408"/>
      <c r="C75" s="255"/>
      <c r="D75" s="255" t="s">
        <v>909</v>
      </c>
      <c r="E75" s="224" t="s">
        <v>882</v>
      </c>
      <c r="F75" s="224">
        <v>8.25</v>
      </c>
      <c r="G75" s="224"/>
      <c r="H75" s="219">
        <v>9</v>
      </c>
      <c r="I75" s="219"/>
      <c r="J75" s="416"/>
      <c r="K75" s="237">
        <f>F75-H75</f>
        <v>-0.75</v>
      </c>
      <c r="L75" s="246">
        <v>50</v>
      </c>
      <c r="M75" s="422"/>
      <c r="N75" s="237">
        <v>900</v>
      </c>
      <c r="O75" s="418"/>
      <c r="P75" s="420"/>
      <c r="Q75" s="279"/>
      <c r="R75" s="141"/>
      <c r="S75" s="55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</row>
    <row r="76" spans="1:39" ht="15" customHeight="1">
      <c r="A76" s="317">
        <v>5</v>
      </c>
      <c r="B76" s="318">
        <v>45232</v>
      </c>
      <c r="C76" s="319"/>
      <c r="D76" s="319" t="s">
        <v>917</v>
      </c>
      <c r="E76" s="235" t="s">
        <v>603</v>
      </c>
      <c r="F76" s="235">
        <v>11</v>
      </c>
      <c r="G76" s="235">
        <v>0</v>
      </c>
      <c r="H76" s="236">
        <v>0</v>
      </c>
      <c r="I76" s="236" t="s">
        <v>918</v>
      </c>
      <c r="J76" s="320" t="s">
        <v>919</v>
      </c>
      <c r="K76" s="283">
        <f>H76-F76</f>
        <v>-11</v>
      </c>
      <c r="L76" s="321">
        <v>25</v>
      </c>
      <c r="M76" s="285">
        <f t="shared" ref="M76" si="51">(K76*N76)-L76</f>
        <v>-575</v>
      </c>
      <c r="N76" s="283">
        <v>50</v>
      </c>
      <c r="O76" s="286" t="s">
        <v>604</v>
      </c>
      <c r="P76" s="281">
        <v>45232</v>
      </c>
      <c r="Q76" s="279"/>
      <c r="R76" s="141"/>
      <c r="S76" s="55" t="s">
        <v>593</v>
      </c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</row>
    <row r="77" spans="1:39" ht="12.75" customHeight="1">
      <c r="A77" s="435">
        <v>5</v>
      </c>
      <c r="B77" s="419">
        <v>45233</v>
      </c>
      <c r="C77" s="325"/>
      <c r="D77" s="325" t="s">
        <v>921</v>
      </c>
      <c r="E77" s="324" t="s">
        <v>882</v>
      </c>
      <c r="F77" s="324">
        <v>24</v>
      </c>
      <c r="G77" s="326"/>
      <c r="H77" s="224">
        <v>29</v>
      </c>
      <c r="I77" s="219"/>
      <c r="J77" s="415" t="s">
        <v>934</v>
      </c>
      <c r="K77" s="237">
        <f>F77-H77</f>
        <v>-5</v>
      </c>
      <c r="L77" s="246">
        <v>50</v>
      </c>
      <c r="M77" s="421">
        <v>560</v>
      </c>
      <c r="N77" s="237">
        <v>40</v>
      </c>
      <c r="O77" s="417" t="s">
        <v>594</v>
      </c>
      <c r="P77" s="419">
        <v>45236</v>
      </c>
      <c r="Q77" s="279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436"/>
      <c r="B78" s="437"/>
      <c r="C78" s="330"/>
      <c r="D78" s="330" t="s">
        <v>922</v>
      </c>
      <c r="E78" s="329" t="s">
        <v>882</v>
      </c>
      <c r="F78" s="329">
        <v>27</v>
      </c>
      <c r="G78" s="331"/>
      <c r="H78" s="308">
        <v>5.5</v>
      </c>
      <c r="I78" s="310"/>
      <c r="J78" s="438"/>
      <c r="K78" s="237">
        <f>F78-H78</f>
        <v>21.5</v>
      </c>
      <c r="L78" s="246">
        <v>50</v>
      </c>
      <c r="M78" s="432"/>
      <c r="N78" s="237">
        <v>40</v>
      </c>
      <c r="O78" s="434"/>
      <c r="P78" s="410"/>
      <c r="Q78" s="279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435">
        <v>6</v>
      </c>
      <c r="B79" s="419">
        <v>45233</v>
      </c>
      <c r="C79" s="325"/>
      <c r="D79" s="325" t="s">
        <v>927</v>
      </c>
      <c r="E79" s="324" t="s">
        <v>603</v>
      </c>
      <c r="F79" s="324">
        <v>16.5</v>
      </c>
      <c r="G79" s="224"/>
      <c r="H79" s="224">
        <v>19.5</v>
      </c>
      <c r="I79" s="219"/>
      <c r="J79" s="439" t="s">
        <v>1000</v>
      </c>
      <c r="K79" s="237">
        <f>H79-F79</f>
        <v>3</v>
      </c>
      <c r="L79" s="246">
        <v>50</v>
      </c>
      <c r="M79" s="431">
        <v>4250</v>
      </c>
      <c r="N79" s="237">
        <v>1450</v>
      </c>
      <c r="O79" s="433" t="s">
        <v>594</v>
      </c>
      <c r="P79" s="409">
        <v>45245</v>
      </c>
      <c r="Q79" s="279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436"/>
      <c r="B80" s="437"/>
      <c r="C80" s="330"/>
      <c r="D80" s="330" t="s">
        <v>928</v>
      </c>
      <c r="E80" s="329" t="s">
        <v>882</v>
      </c>
      <c r="F80" s="329">
        <v>6.5</v>
      </c>
      <c r="G80" s="224"/>
      <c r="H80" s="224">
        <v>6.5</v>
      </c>
      <c r="I80" s="219"/>
      <c r="J80" s="438"/>
      <c r="K80" s="237">
        <f>F80-H80</f>
        <v>0</v>
      </c>
      <c r="L80" s="246">
        <v>50</v>
      </c>
      <c r="M80" s="432"/>
      <c r="N80" s="237">
        <v>1450</v>
      </c>
      <c r="O80" s="434"/>
      <c r="P80" s="410"/>
      <c r="Q80" s="279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405">
        <v>7</v>
      </c>
      <c r="B81" s="407">
        <v>45236</v>
      </c>
      <c r="C81" s="255"/>
      <c r="D81" s="255" t="s">
        <v>921</v>
      </c>
      <c r="E81" s="224" t="s">
        <v>882</v>
      </c>
      <c r="F81" s="224">
        <v>39.5</v>
      </c>
      <c r="G81" s="224"/>
      <c r="H81" s="224">
        <v>11</v>
      </c>
      <c r="I81" s="219"/>
      <c r="J81" s="439" t="s">
        <v>956</v>
      </c>
      <c r="K81" s="237">
        <f>F81-H81</f>
        <v>28.5</v>
      </c>
      <c r="L81" s="246">
        <v>50</v>
      </c>
      <c r="M81" s="431">
        <v>1440</v>
      </c>
      <c r="N81" s="237">
        <v>40</v>
      </c>
      <c r="O81" s="433" t="s">
        <v>594</v>
      </c>
      <c r="P81" s="409">
        <v>45237</v>
      </c>
      <c r="Q81" s="279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406"/>
      <c r="B82" s="452"/>
      <c r="C82" s="255"/>
      <c r="D82" s="255" t="s">
        <v>944</v>
      </c>
      <c r="E82" s="224" t="s">
        <v>882</v>
      </c>
      <c r="F82" s="224">
        <v>41</v>
      </c>
      <c r="G82" s="224"/>
      <c r="H82" s="224">
        <v>31</v>
      </c>
      <c r="I82" s="219"/>
      <c r="J82" s="416"/>
      <c r="K82" s="237">
        <f>F82-H82</f>
        <v>10</v>
      </c>
      <c r="L82" s="246">
        <v>50</v>
      </c>
      <c r="M82" s="432"/>
      <c r="N82" s="237">
        <v>40</v>
      </c>
      <c r="O82" s="434"/>
      <c r="P82" s="410"/>
      <c r="Q82" s="279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4">
        <v>8</v>
      </c>
      <c r="B83" s="301">
        <v>45237</v>
      </c>
      <c r="C83" s="255"/>
      <c r="D83" s="255" t="s">
        <v>948</v>
      </c>
      <c r="E83" s="224" t="s">
        <v>603</v>
      </c>
      <c r="F83" s="224">
        <v>21.5</v>
      </c>
      <c r="G83" s="224"/>
      <c r="H83" s="224">
        <v>31.5</v>
      </c>
      <c r="I83" s="219" t="s">
        <v>949</v>
      </c>
      <c r="J83" s="311" t="s">
        <v>947</v>
      </c>
      <c r="K83" s="237">
        <f>H83-F83</f>
        <v>10</v>
      </c>
      <c r="L83" s="246">
        <v>50</v>
      </c>
      <c r="M83" s="238">
        <f t="shared" ref="M83" si="52">(K83*N83)-L83</f>
        <v>350</v>
      </c>
      <c r="N83" s="237">
        <v>40</v>
      </c>
      <c r="O83" s="102" t="s">
        <v>594</v>
      </c>
      <c r="P83" s="239">
        <v>45237</v>
      </c>
      <c r="Q83" s="279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405">
        <v>9</v>
      </c>
      <c r="B84" s="407">
        <v>45237</v>
      </c>
      <c r="C84" s="255"/>
      <c r="D84" s="255" t="s">
        <v>954</v>
      </c>
      <c r="E84" s="224" t="s">
        <v>603</v>
      </c>
      <c r="F84" s="224">
        <v>275</v>
      </c>
      <c r="G84" s="224"/>
      <c r="H84" s="224">
        <v>265</v>
      </c>
      <c r="I84" s="219"/>
      <c r="J84" s="415" t="s">
        <v>964</v>
      </c>
      <c r="K84" s="237">
        <f>H84-F84</f>
        <v>-10</v>
      </c>
      <c r="L84" s="246">
        <v>50</v>
      </c>
      <c r="M84" s="421">
        <v>875</v>
      </c>
      <c r="N84" s="237">
        <v>15</v>
      </c>
      <c r="O84" s="417" t="s">
        <v>594</v>
      </c>
      <c r="P84" s="419">
        <v>45238</v>
      </c>
      <c r="Q84" s="279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406"/>
      <c r="B85" s="408"/>
      <c r="C85" s="255"/>
      <c r="D85" s="255" t="s">
        <v>955</v>
      </c>
      <c r="E85" s="224" t="s">
        <v>882</v>
      </c>
      <c r="F85" s="224">
        <v>85</v>
      </c>
      <c r="G85" s="224"/>
      <c r="H85" s="224">
        <v>10</v>
      </c>
      <c r="I85" s="219"/>
      <c r="J85" s="416"/>
      <c r="K85" s="237">
        <f>F85-H85</f>
        <v>75</v>
      </c>
      <c r="L85" s="246">
        <v>50</v>
      </c>
      <c r="M85" s="422"/>
      <c r="N85" s="237">
        <v>15</v>
      </c>
      <c r="O85" s="418"/>
      <c r="P85" s="420"/>
      <c r="Q85" s="279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35">
        <v>11</v>
      </c>
      <c r="B86" s="318">
        <v>45238</v>
      </c>
      <c r="C86" s="319"/>
      <c r="D86" s="319" t="s">
        <v>958</v>
      </c>
      <c r="E86" s="235" t="s">
        <v>603</v>
      </c>
      <c r="F86" s="235">
        <v>90</v>
      </c>
      <c r="G86" s="235">
        <v>59</v>
      </c>
      <c r="H86" s="235">
        <v>40</v>
      </c>
      <c r="I86" s="236" t="s">
        <v>959</v>
      </c>
      <c r="J86" s="320" t="s">
        <v>974</v>
      </c>
      <c r="K86" s="283">
        <f>H86-F86</f>
        <v>-50</v>
      </c>
      <c r="L86" s="321">
        <v>25</v>
      </c>
      <c r="M86" s="285">
        <f t="shared" ref="M86" si="53">(K86*N86)-L86</f>
        <v>-2025</v>
      </c>
      <c r="N86" s="283">
        <v>40</v>
      </c>
      <c r="O86" s="286" t="s">
        <v>604</v>
      </c>
      <c r="P86" s="281">
        <v>45240</v>
      </c>
      <c r="Q86" s="279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405">
        <v>12</v>
      </c>
      <c r="B87" s="407">
        <v>45238</v>
      </c>
      <c r="C87" s="255"/>
      <c r="D87" s="255" t="s">
        <v>965</v>
      </c>
      <c r="E87" s="224" t="s">
        <v>603</v>
      </c>
      <c r="F87" s="224">
        <v>72</v>
      </c>
      <c r="G87" s="224"/>
      <c r="H87" s="224">
        <v>85</v>
      </c>
      <c r="I87" s="219"/>
      <c r="J87" s="415" t="s">
        <v>1004</v>
      </c>
      <c r="K87" s="237">
        <f>H87-F87</f>
        <v>13</v>
      </c>
      <c r="L87" s="246">
        <v>50</v>
      </c>
      <c r="M87" s="421">
        <v>1375</v>
      </c>
      <c r="N87" s="237">
        <v>50</v>
      </c>
      <c r="O87" s="417" t="s">
        <v>594</v>
      </c>
      <c r="P87" s="419">
        <v>45245</v>
      </c>
      <c r="Q87" s="279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406"/>
      <c r="B88" s="408"/>
      <c r="C88" s="255"/>
      <c r="D88" s="255" t="s">
        <v>966</v>
      </c>
      <c r="E88" s="224" t="s">
        <v>882</v>
      </c>
      <c r="F88" s="224">
        <v>16</v>
      </c>
      <c r="G88" s="224"/>
      <c r="H88" s="224">
        <v>0</v>
      </c>
      <c r="I88" s="219"/>
      <c r="J88" s="416"/>
      <c r="K88" s="237">
        <f>F88-H88</f>
        <v>16</v>
      </c>
      <c r="L88" s="246">
        <v>25</v>
      </c>
      <c r="M88" s="422"/>
      <c r="N88" s="237">
        <v>50</v>
      </c>
      <c r="O88" s="418"/>
      <c r="P88" s="420"/>
      <c r="Q88" s="279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4">
        <v>13</v>
      </c>
      <c r="B89" s="301">
        <v>45243</v>
      </c>
      <c r="C89" s="255"/>
      <c r="D89" s="255" t="s">
        <v>958</v>
      </c>
      <c r="E89" s="224" t="s">
        <v>603</v>
      </c>
      <c r="F89" s="224">
        <v>25</v>
      </c>
      <c r="G89" s="224">
        <v>0</v>
      </c>
      <c r="H89" s="224">
        <v>50</v>
      </c>
      <c r="I89" s="219" t="s">
        <v>983</v>
      </c>
      <c r="J89" s="311" t="s">
        <v>762</v>
      </c>
      <c r="K89" s="237">
        <f>H89-F89</f>
        <v>25</v>
      </c>
      <c r="L89" s="246">
        <v>50</v>
      </c>
      <c r="M89" s="238">
        <f t="shared" ref="M89" si="54">(K89*N89)-L89</f>
        <v>950</v>
      </c>
      <c r="N89" s="237">
        <v>40</v>
      </c>
      <c r="O89" s="102" t="s">
        <v>594</v>
      </c>
      <c r="P89" s="239">
        <v>45243</v>
      </c>
      <c r="Q89" s="279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27">
        <v>14</v>
      </c>
      <c r="B90" s="429">
        <v>45243</v>
      </c>
      <c r="C90" s="319"/>
      <c r="D90" s="319" t="s">
        <v>986</v>
      </c>
      <c r="E90" s="235" t="s">
        <v>882</v>
      </c>
      <c r="F90" s="235">
        <v>92.5</v>
      </c>
      <c r="G90" s="235"/>
      <c r="H90" s="235">
        <v>9</v>
      </c>
      <c r="I90" s="236"/>
      <c r="J90" s="423" t="s">
        <v>1003</v>
      </c>
      <c r="K90" s="283">
        <f>F90-H90</f>
        <v>83.5</v>
      </c>
      <c r="L90" s="321">
        <v>50</v>
      </c>
      <c r="M90" s="411">
        <v>-272.5</v>
      </c>
      <c r="N90" s="283">
        <v>15</v>
      </c>
      <c r="O90" s="413" t="s">
        <v>594</v>
      </c>
      <c r="P90" s="425">
        <v>45245</v>
      </c>
      <c r="Q90" s="279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28"/>
      <c r="B91" s="430"/>
      <c r="C91" s="319"/>
      <c r="D91" s="319" t="s">
        <v>987</v>
      </c>
      <c r="E91" s="235" t="s">
        <v>882</v>
      </c>
      <c r="F91" s="235">
        <v>70</v>
      </c>
      <c r="G91" s="235"/>
      <c r="H91" s="235">
        <v>165</v>
      </c>
      <c r="I91" s="236"/>
      <c r="J91" s="424"/>
      <c r="K91" s="283">
        <f>F91-H91</f>
        <v>-95</v>
      </c>
      <c r="L91" s="321">
        <v>50</v>
      </c>
      <c r="M91" s="412"/>
      <c r="N91" s="283">
        <v>15</v>
      </c>
      <c r="O91" s="414"/>
      <c r="P91" s="426"/>
      <c r="Q91" s="279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35">
        <v>15</v>
      </c>
      <c r="B92" s="318">
        <v>45245</v>
      </c>
      <c r="C92" s="319"/>
      <c r="D92" s="319" t="s">
        <v>1007</v>
      </c>
      <c r="E92" s="235" t="s">
        <v>603</v>
      </c>
      <c r="F92" s="235">
        <v>36</v>
      </c>
      <c r="G92" s="235">
        <v>0</v>
      </c>
      <c r="H92" s="235">
        <v>0</v>
      </c>
      <c r="I92" s="236" t="s">
        <v>1008</v>
      </c>
      <c r="J92" s="320" t="s">
        <v>1009</v>
      </c>
      <c r="K92" s="283">
        <f>H92-F92</f>
        <v>-36</v>
      </c>
      <c r="L92" s="321">
        <v>50</v>
      </c>
      <c r="M92" s="285">
        <f t="shared" ref="M92" si="55">(K92*N92)-L92</f>
        <v>-590</v>
      </c>
      <c r="N92" s="283">
        <v>15</v>
      </c>
      <c r="O92" s="286" t="s">
        <v>594</v>
      </c>
      <c r="P92" s="281">
        <v>45245</v>
      </c>
      <c r="Q92" s="279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235">
        <v>16</v>
      </c>
      <c r="B93" s="318">
        <v>45245</v>
      </c>
      <c r="C93" s="319"/>
      <c r="D93" s="319" t="s">
        <v>1010</v>
      </c>
      <c r="E93" s="235" t="s">
        <v>603</v>
      </c>
      <c r="F93" s="235">
        <v>109</v>
      </c>
      <c r="G93" s="235">
        <v>70</v>
      </c>
      <c r="H93" s="235">
        <v>70</v>
      </c>
      <c r="I93" s="236" t="s">
        <v>1011</v>
      </c>
      <c r="J93" s="320" t="s">
        <v>1027</v>
      </c>
      <c r="K93" s="283">
        <f>H93-F93</f>
        <v>-39</v>
      </c>
      <c r="L93" s="321">
        <v>50</v>
      </c>
      <c r="M93" s="285">
        <f t="shared" ref="M93" si="56">(K93*N93)-L93</f>
        <v>-1610</v>
      </c>
      <c r="N93" s="283">
        <v>40</v>
      </c>
      <c r="O93" s="286" t="s">
        <v>604</v>
      </c>
      <c r="P93" s="281">
        <v>45246</v>
      </c>
      <c r="Q93" s="279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235">
        <v>17</v>
      </c>
      <c r="B94" s="318">
        <v>45246</v>
      </c>
      <c r="C94" s="319"/>
      <c r="D94" s="319" t="s">
        <v>1028</v>
      </c>
      <c r="E94" s="235" t="s">
        <v>603</v>
      </c>
      <c r="F94" s="235">
        <v>22.5</v>
      </c>
      <c r="G94" s="235">
        <v>0</v>
      </c>
      <c r="H94" s="235">
        <v>0</v>
      </c>
      <c r="I94" s="236" t="s">
        <v>1033</v>
      </c>
      <c r="J94" s="320" t="s">
        <v>1034</v>
      </c>
      <c r="K94" s="283">
        <f>H94-F94</f>
        <v>-22.5</v>
      </c>
      <c r="L94" s="321">
        <v>25</v>
      </c>
      <c r="M94" s="285">
        <f t="shared" ref="M94" si="57">(K94*N94)-L94</f>
        <v>-1150</v>
      </c>
      <c r="N94" s="283">
        <v>50</v>
      </c>
      <c r="O94" s="286" t="s">
        <v>604</v>
      </c>
      <c r="P94" s="281">
        <v>45246</v>
      </c>
      <c r="Q94" s="279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05">
        <v>18</v>
      </c>
      <c r="B95" s="407">
        <v>45246</v>
      </c>
      <c r="C95" s="255"/>
      <c r="D95" s="255" t="s">
        <v>1029</v>
      </c>
      <c r="E95" s="224" t="s">
        <v>603</v>
      </c>
      <c r="F95" s="224">
        <v>97</v>
      </c>
      <c r="G95" s="224"/>
      <c r="H95" s="224">
        <v>166</v>
      </c>
      <c r="I95" s="219"/>
      <c r="J95" s="415" t="s">
        <v>1036</v>
      </c>
      <c r="K95" s="237">
        <f>H95-F95</f>
        <v>69</v>
      </c>
      <c r="L95" s="246">
        <v>50</v>
      </c>
      <c r="M95" s="421">
        <v>2350</v>
      </c>
      <c r="N95" s="237">
        <v>100</v>
      </c>
      <c r="O95" s="417" t="s">
        <v>594</v>
      </c>
      <c r="P95" s="419">
        <v>45246</v>
      </c>
      <c r="Q95" s="279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06"/>
      <c r="B96" s="408"/>
      <c r="C96" s="255"/>
      <c r="D96" s="255" t="s">
        <v>1030</v>
      </c>
      <c r="E96" s="224" t="s">
        <v>882</v>
      </c>
      <c r="F96" s="224">
        <v>51.5</v>
      </c>
      <c r="G96" s="224"/>
      <c r="H96" s="224">
        <v>96</v>
      </c>
      <c r="I96" s="219"/>
      <c r="J96" s="416"/>
      <c r="K96" s="237">
        <f>F96-H96</f>
        <v>-44.5</v>
      </c>
      <c r="L96" s="246">
        <v>50</v>
      </c>
      <c r="M96" s="422"/>
      <c r="N96" s="237">
        <v>100</v>
      </c>
      <c r="O96" s="418"/>
      <c r="P96" s="420"/>
      <c r="Q96" s="279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459">
        <v>19</v>
      </c>
      <c r="B97" s="461">
        <v>45247</v>
      </c>
      <c r="C97" s="287"/>
      <c r="D97" s="287" t="s">
        <v>1064</v>
      </c>
      <c r="E97" s="221" t="s">
        <v>603</v>
      </c>
      <c r="F97" s="221" t="s">
        <v>1066</v>
      </c>
      <c r="G97" s="221"/>
      <c r="H97" s="221"/>
      <c r="I97" s="223"/>
      <c r="J97" s="453"/>
      <c r="K97" s="98"/>
      <c r="L97" s="343"/>
      <c r="M97" s="455"/>
      <c r="N97" s="98"/>
      <c r="O97" s="448"/>
      <c r="P97" s="450"/>
      <c r="Q97" s="279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60"/>
      <c r="B98" s="462"/>
      <c r="C98" s="387"/>
      <c r="D98" s="387" t="s">
        <v>1065</v>
      </c>
      <c r="E98" s="388" t="s">
        <v>882</v>
      </c>
      <c r="F98" s="388" t="s">
        <v>1067</v>
      </c>
      <c r="G98" s="388"/>
      <c r="H98" s="388"/>
      <c r="I98" s="389"/>
      <c r="J98" s="454"/>
      <c r="K98" s="390"/>
      <c r="L98" s="391"/>
      <c r="M98" s="456"/>
      <c r="N98" s="390"/>
      <c r="O98" s="457"/>
      <c r="P98" s="458"/>
      <c r="Q98" s="279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5" customHeight="1">
      <c r="A99" s="278"/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</row>
    <row r="100" spans="1:39" ht="15" customHeight="1">
      <c r="A100" s="278"/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</row>
    <row r="101" spans="1:39" ht="12.75" customHeight="1">
      <c r="A101" s="221"/>
      <c r="B101" s="342"/>
      <c r="C101" s="287"/>
      <c r="D101" s="287"/>
      <c r="E101" s="221"/>
      <c r="F101" s="221"/>
      <c r="G101" s="221"/>
      <c r="H101" s="221"/>
      <c r="I101" s="223"/>
      <c r="J101" s="223"/>
      <c r="K101" s="221"/>
      <c r="L101" s="371"/>
      <c r="M101" s="392"/>
      <c r="N101" s="221"/>
      <c r="O101" s="223"/>
      <c r="P101" s="342"/>
      <c r="Q101" s="279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221"/>
      <c r="B102" s="342"/>
      <c r="C102" s="287"/>
      <c r="D102" s="287"/>
      <c r="E102" s="221"/>
      <c r="F102" s="221"/>
      <c r="G102" s="221"/>
      <c r="H102" s="221"/>
      <c r="I102" s="223"/>
      <c r="J102" s="223"/>
      <c r="K102" s="221"/>
      <c r="L102" s="371"/>
      <c r="M102" s="392"/>
      <c r="N102" s="221"/>
      <c r="O102" s="223"/>
      <c r="P102" s="342"/>
      <c r="Q102" s="279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38.25" customHeight="1">
      <c r="A103" s="93" t="s">
        <v>616</v>
      </c>
      <c r="B103" s="148"/>
      <c r="C103" s="148"/>
      <c r="D103" s="149"/>
      <c r="E103" s="129"/>
      <c r="F103" s="6"/>
      <c r="G103" s="6"/>
      <c r="H103" s="130"/>
      <c r="I103" s="150"/>
      <c r="J103" s="1"/>
      <c r="K103" s="6"/>
      <c r="L103" s="6"/>
      <c r="M103" s="6"/>
      <c r="N103" s="1"/>
      <c r="O103" s="1"/>
      <c r="R103" s="1"/>
      <c r="S103" s="6"/>
      <c r="T103" s="1"/>
      <c r="U103" s="1"/>
      <c r="V103" s="1"/>
      <c r="W103" s="1"/>
      <c r="X103" s="1"/>
      <c r="Y103" s="6"/>
      <c r="Z103" s="1"/>
      <c r="AA103" s="1"/>
      <c r="AB103" s="1"/>
      <c r="AC103" s="1"/>
      <c r="AD103" s="1"/>
      <c r="AE103" s="6"/>
      <c r="AF103" s="1"/>
      <c r="AG103" s="1"/>
      <c r="AH103" s="1"/>
      <c r="AI103" s="1"/>
      <c r="AJ103" s="1"/>
      <c r="AK103" s="6"/>
      <c r="AL103" s="1"/>
    </row>
    <row r="104" spans="1:39" ht="38.25">
      <c r="A104" s="94" t="s">
        <v>16</v>
      </c>
      <c r="B104" s="95" t="s">
        <v>566</v>
      </c>
      <c r="C104" s="95"/>
      <c r="D104" s="96" t="s">
        <v>578</v>
      </c>
      <c r="E104" s="95" t="s">
        <v>579</v>
      </c>
      <c r="F104" s="95" t="s">
        <v>580</v>
      </c>
      <c r="G104" s="95" t="s">
        <v>581</v>
      </c>
      <c r="H104" s="95" t="s">
        <v>582</v>
      </c>
      <c r="I104" s="95" t="s">
        <v>583</v>
      </c>
      <c r="J104" s="94" t="s">
        <v>584</v>
      </c>
      <c r="K104" s="133" t="s">
        <v>602</v>
      </c>
      <c r="L104" s="134" t="s">
        <v>586</v>
      </c>
      <c r="M104" s="97" t="s">
        <v>587</v>
      </c>
      <c r="N104" s="95" t="s">
        <v>588</v>
      </c>
      <c r="O104" s="96" t="s">
        <v>589</v>
      </c>
      <c r="P104" s="232" t="s">
        <v>590</v>
      </c>
      <c r="Q104" s="234" t="s">
        <v>892</v>
      </c>
      <c r="R104" s="37"/>
      <c r="S104" s="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</row>
    <row r="105" spans="1:39" ht="14.25" customHeight="1">
      <c r="A105" s="98">
        <v>1</v>
      </c>
      <c r="B105" s="99">
        <v>45169</v>
      </c>
      <c r="C105" s="143"/>
      <c r="D105" s="143" t="s">
        <v>871</v>
      </c>
      <c r="E105" s="98" t="s">
        <v>591</v>
      </c>
      <c r="F105" s="98" t="s">
        <v>873</v>
      </c>
      <c r="G105" s="98">
        <v>350</v>
      </c>
      <c r="H105" s="98"/>
      <c r="I105" s="98" t="s">
        <v>872</v>
      </c>
      <c r="J105" s="100" t="s">
        <v>592</v>
      </c>
      <c r="K105" s="100"/>
      <c r="L105" s="101"/>
      <c r="M105" s="256"/>
      <c r="N105" s="223"/>
      <c r="O105" s="373"/>
      <c r="P105" s="222"/>
      <c r="Q105" s="222"/>
      <c r="R105" s="37"/>
      <c r="S105" s="37" t="s">
        <v>593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4.25" customHeight="1">
      <c r="A106" s="98">
        <v>2</v>
      </c>
      <c r="B106" s="99">
        <v>45173</v>
      </c>
      <c r="C106" s="143"/>
      <c r="D106" s="143" t="s">
        <v>168</v>
      </c>
      <c r="E106" s="98" t="s">
        <v>989</v>
      </c>
      <c r="F106" s="98">
        <v>5125</v>
      </c>
      <c r="G106" s="98">
        <v>4770</v>
      </c>
      <c r="H106" s="98"/>
      <c r="I106" s="98" t="s">
        <v>874</v>
      </c>
      <c r="J106" s="221" t="s">
        <v>592</v>
      </c>
      <c r="K106" s="221"/>
      <c r="L106" s="371"/>
      <c r="M106" s="372"/>
      <c r="N106" s="221"/>
      <c r="O106" s="374"/>
      <c r="P106" s="222"/>
      <c r="Q106" s="222">
        <v>45217</v>
      </c>
      <c r="R106" s="37"/>
      <c r="S106" s="37" t="s">
        <v>593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4.25" customHeight="1">
      <c r="A107" s="98"/>
      <c r="B107" s="99"/>
      <c r="C107" s="143"/>
      <c r="D107" s="143"/>
      <c r="E107" s="98"/>
      <c r="F107" s="98"/>
      <c r="G107" s="98"/>
      <c r="H107" s="98"/>
      <c r="I107" s="98"/>
      <c r="J107" s="100"/>
      <c r="K107" s="100"/>
      <c r="L107" s="101"/>
      <c r="M107" s="256"/>
      <c r="N107" s="223"/>
      <c r="O107" s="373"/>
      <c r="P107" s="222"/>
      <c r="Q107" s="222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2.75" customHeight="1">
      <c r="A108" s="98"/>
      <c r="B108" s="99"/>
      <c r="C108" s="143"/>
      <c r="D108" s="143"/>
      <c r="E108" s="98"/>
      <c r="F108" s="98"/>
      <c r="G108" s="98"/>
      <c r="H108" s="98"/>
      <c r="I108" s="98"/>
      <c r="J108" s="100"/>
      <c r="K108" s="100"/>
      <c r="L108" s="101"/>
      <c r="M108" s="151"/>
      <c r="N108" s="220"/>
      <c r="O108" s="375"/>
      <c r="P108" s="222"/>
      <c r="Q108" s="222"/>
      <c r="S108" s="6"/>
      <c r="T108" s="1"/>
      <c r="U108" s="1"/>
      <c r="V108" s="1"/>
      <c r="W108" s="1"/>
      <c r="X108" s="1"/>
      <c r="Y108" s="1"/>
      <c r="Z108" s="1"/>
    </row>
    <row r="109" spans="1:39" ht="12.75" customHeight="1">
      <c r="A109" s="115" t="s">
        <v>595</v>
      </c>
      <c r="B109" s="115"/>
      <c r="C109" s="115"/>
      <c r="D109" s="115"/>
      <c r="E109" s="37"/>
      <c r="F109" s="122" t="s">
        <v>597</v>
      </c>
      <c r="G109" s="55"/>
      <c r="H109" s="55"/>
      <c r="I109" s="55"/>
      <c r="J109" s="6"/>
      <c r="K109" s="135"/>
      <c r="L109" s="136"/>
      <c r="M109" s="6"/>
      <c r="N109" s="105"/>
      <c r="O109" s="152"/>
      <c r="P109" s="1"/>
      <c r="Q109" s="245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21" t="s">
        <v>596</v>
      </c>
      <c r="B110" s="115"/>
      <c r="C110" s="115"/>
      <c r="D110" s="115"/>
      <c r="E110" s="6"/>
      <c r="F110" s="122" t="s">
        <v>600</v>
      </c>
      <c r="G110" s="6"/>
      <c r="H110" s="6" t="s">
        <v>618</v>
      </c>
      <c r="I110" s="6"/>
      <c r="J110" s="1"/>
      <c r="K110" s="6"/>
      <c r="L110" s="6"/>
      <c r="M110" s="6"/>
      <c r="N110" s="1"/>
      <c r="O110" s="1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21"/>
      <c r="B111" s="115"/>
      <c r="C111" s="115"/>
      <c r="D111" s="115"/>
      <c r="E111" s="6"/>
      <c r="F111" s="122"/>
      <c r="G111" s="6"/>
      <c r="H111" s="6"/>
      <c r="I111" s="6"/>
      <c r="J111" s="1"/>
      <c r="K111" s="6"/>
      <c r="L111" s="6"/>
      <c r="M111" s="6"/>
      <c r="N111" s="1"/>
      <c r="O111" s="1"/>
      <c r="R111" s="1"/>
      <c r="S111" s="55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/>
      <c r="B112" s="115"/>
      <c r="C112" s="115"/>
      <c r="D112" s="115"/>
      <c r="E112" s="6"/>
      <c r="F112" s="122"/>
      <c r="G112" s="55"/>
      <c r="H112" s="37"/>
      <c r="I112" s="55"/>
      <c r="J112" s="6"/>
      <c r="K112" s="135"/>
      <c r="L112" s="136"/>
      <c r="M112" s="6"/>
      <c r="N112" s="105"/>
      <c r="O112" s="137"/>
      <c r="P112" s="1"/>
      <c r="Q112" s="245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/>
      <c r="B113" s="115"/>
      <c r="C113" s="115"/>
      <c r="D113" s="115"/>
      <c r="E113" s="6"/>
      <c r="F113" s="122"/>
      <c r="G113" s="55"/>
      <c r="H113" s="37"/>
      <c r="I113" s="55"/>
      <c r="J113" s="6"/>
      <c r="K113" s="135"/>
      <c r="L113" s="136"/>
      <c r="M113" s="6"/>
      <c r="N113" s="105"/>
      <c r="O113" s="137"/>
      <c r="P113" s="1"/>
      <c r="Q113" s="245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21"/>
      <c r="B114" s="115"/>
      <c r="C114" s="115"/>
      <c r="D114" s="115"/>
      <c r="E114" s="6"/>
      <c r="F114" s="122"/>
      <c r="G114" s="55"/>
      <c r="H114" s="37"/>
      <c r="I114" s="55"/>
      <c r="J114" s="6"/>
      <c r="K114" s="135"/>
      <c r="L114" s="136"/>
      <c r="M114" s="6"/>
      <c r="N114" s="105"/>
      <c r="O114" s="137"/>
      <c r="P114" s="1"/>
      <c r="Q114" s="245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/>
      <c r="B115" s="115"/>
      <c r="C115" s="115"/>
      <c r="D115" s="115"/>
      <c r="E115" s="6"/>
      <c r="F115" s="122"/>
      <c r="G115" s="55"/>
      <c r="H115" s="37"/>
      <c r="I115" s="55"/>
      <c r="J115" s="6"/>
      <c r="K115" s="135"/>
      <c r="L115" s="136"/>
      <c r="M115" s="6"/>
      <c r="N115" s="105"/>
      <c r="O115" s="137"/>
      <c r="P115" s="1"/>
      <c r="Q115" s="245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21"/>
      <c r="B116" s="115"/>
      <c r="C116" s="115"/>
      <c r="D116" s="115"/>
      <c r="E116" s="6"/>
      <c r="F116" s="122"/>
      <c r="G116" s="55"/>
      <c r="H116" s="37"/>
      <c r="I116" s="55"/>
      <c r="J116" s="6"/>
      <c r="K116" s="135"/>
      <c r="L116" s="136"/>
      <c r="M116" s="6"/>
      <c r="N116" s="105"/>
      <c r="O116" s="137"/>
      <c r="P116" s="1"/>
      <c r="Q116" s="245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21"/>
      <c r="B117" s="115"/>
      <c r="C117" s="115"/>
      <c r="D117" s="115"/>
      <c r="E117" s="6"/>
      <c r="F117" s="122"/>
      <c r="G117" s="55"/>
      <c r="H117" s="37"/>
      <c r="I117" s="55"/>
      <c r="J117" s="6"/>
      <c r="K117" s="135"/>
      <c r="L117" s="136"/>
      <c r="M117" s="6"/>
      <c r="N117" s="105"/>
      <c r="O117" s="137"/>
      <c r="P117" s="1"/>
      <c r="Q117" s="245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55"/>
      <c r="B118" s="104"/>
      <c r="C118" s="104"/>
      <c r="D118" s="37"/>
      <c r="E118" s="55"/>
      <c r="F118" s="55"/>
      <c r="G118" s="55"/>
      <c r="H118" s="37"/>
      <c r="I118" s="55"/>
      <c r="J118" s="6"/>
      <c r="K118" s="135"/>
      <c r="L118" s="136"/>
      <c r="M118" s="6"/>
      <c r="N118" s="105"/>
      <c r="O118" s="137"/>
      <c r="P118" s="1"/>
      <c r="Q118" s="245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38.25" customHeight="1">
      <c r="A119" s="37"/>
      <c r="B119" s="153" t="s">
        <v>619</v>
      </c>
      <c r="C119" s="153"/>
      <c r="D119" s="153"/>
      <c r="E119" s="153"/>
      <c r="F119" s="6"/>
      <c r="G119" s="6"/>
      <c r="H119" s="131"/>
      <c r="I119" s="6"/>
      <c r="J119" s="131"/>
      <c r="K119" s="132"/>
      <c r="L119" s="6"/>
      <c r="M119" s="6"/>
      <c r="N119" s="1"/>
      <c r="O119" s="1"/>
      <c r="P119" s="1"/>
      <c r="Q119" s="245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94" t="s">
        <v>16</v>
      </c>
      <c r="B120" s="95" t="s">
        <v>566</v>
      </c>
      <c r="C120" s="95"/>
      <c r="D120" s="96" t="s">
        <v>578</v>
      </c>
      <c r="E120" s="95" t="s">
        <v>579</v>
      </c>
      <c r="F120" s="95" t="s">
        <v>580</v>
      </c>
      <c r="G120" s="95" t="s">
        <v>620</v>
      </c>
      <c r="H120" s="95" t="s">
        <v>621</v>
      </c>
      <c r="I120" s="95" t="s">
        <v>583</v>
      </c>
      <c r="J120" s="154" t="s">
        <v>584</v>
      </c>
      <c r="K120" s="95" t="s">
        <v>585</v>
      </c>
      <c r="L120" s="95" t="s">
        <v>622</v>
      </c>
      <c r="M120" s="95" t="s">
        <v>588</v>
      </c>
      <c r="N120" s="96" t="s">
        <v>589</v>
      </c>
      <c r="O120" s="1"/>
      <c r="P120" s="1"/>
      <c r="Q120" s="245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5">
        <v>1</v>
      </c>
      <c r="B121" s="156">
        <v>41579</v>
      </c>
      <c r="C121" s="156"/>
      <c r="D121" s="157" t="s">
        <v>623</v>
      </c>
      <c r="E121" s="158" t="s">
        <v>591</v>
      </c>
      <c r="F121" s="159">
        <v>82</v>
      </c>
      <c r="G121" s="158" t="s">
        <v>624</v>
      </c>
      <c r="H121" s="158">
        <v>100</v>
      </c>
      <c r="I121" s="160">
        <v>100</v>
      </c>
      <c r="J121" s="161" t="s">
        <v>625</v>
      </c>
      <c r="K121" s="162">
        <f t="shared" ref="K121:K173" si="58">H121-F121</f>
        <v>18</v>
      </c>
      <c r="L121" s="163">
        <f t="shared" ref="L121:L173" si="59">K121/F121</f>
        <v>0.21951219512195122</v>
      </c>
      <c r="M121" s="158" t="s">
        <v>594</v>
      </c>
      <c r="N121" s="164">
        <v>42657</v>
      </c>
      <c r="O121" s="1"/>
      <c r="P121" s="1"/>
      <c r="Q121" s="245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5">
        <v>2</v>
      </c>
      <c r="B122" s="156">
        <v>41794</v>
      </c>
      <c r="C122" s="156"/>
      <c r="D122" s="157" t="s">
        <v>626</v>
      </c>
      <c r="E122" s="158" t="s">
        <v>603</v>
      </c>
      <c r="F122" s="159">
        <v>257</v>
      </c>
      <c r="G122" s="158" t="s">
        <v>624</v>
      </c>
      <c r="H122" s="158">
        <v>300</v>
      </c>
      <c r="I122" s="160">
        <v>300</v>
      </c>
      <c r="J122" s="161" t="s">
        <v>625</v>
      </c>
      <c r="K122" s="162">
        <f t="shared" si="58"/>
        <v>43</v>
      </c>
      <c r="L122" s="163">
        <f t="shared" si="59"/>
        <v>0.16731517509727625</v>
      </c>
      <c r="M122" s="158" t="s">
        <v>594</v>
      </c>
      <c r="N122" s="164">
        <v>41822</v>
      </c>
      <c r="O122" s="1"/>
      <c r="P122" s="1"/>
      <c r="Q122" s="245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5">
        <v>3</v>
      </c>
      <c r="B123" s="156">
        <v>41828</v>
      </c>
      <c r="C123" s="156"/>
      <c r="D123" s="157" t="s">
        <v>627</v>
      </c>
      <c r="E123" s="158" t="s">
        <v>603</v>
      </c>
      <c r="F123" s="159">
        <v>393</v>
      </c>
      <c r="G123" s="158" t="s">
        <v>624</v>
      </c>
      <c r="H123" s="158">
        <v>468</v>
      </c>
      <c r="I123" s="160">
        <v>468</v>
      </c>
      <c r="J123" s="161" t="s">
        <v>625</v>
      </c>
      <c r="K123" s="162">
        <f t="shared" si="58"/>
        <v>75</v>
      </c>
      <c r="L123" s="163">
        <f t="shared" si="59"/>
        <v>0.19083969465648856</v>
      </c>
      <c r="M123" s="158" t="s">
        <v>594</v>
      </c>
      <c r="N123" s="164">
        <v>41863</v>
      </c>
      <c r="O123" s="1"/>
      <c r="P123" s="1"/>
      <c r="Q123" s="245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5">
        <v>4</v>
      </c>
      <c r="B124" s="156">
        <v>41857</v>
      </c>
      <c r="C124" s="156"/>
      <c r="D124" s="157" t="s">
        <v>628</v>
      </c>
      <c r="E124" s="158" t="s">
        <v>603</v>
      </c>
      <c r="F124" s="159">
        <v>205</v>
      </c>
      <c r="G124" s="158" t="s">
        <v>624</v>
      </c>
      <c r="H124" s="158">
        <v>275</v>
      </c>
      <c r="I124" s="160">
        <v>250</v>
      </c>
      <c r="J124" s="161" t="s">
        <v>625</v>
      </c>
      <c r="K124" s="162">
        <f t="shared" si="58"/>
        <v>70</v>
      </c>
      <c r="L124" s="163">
        <f t="shared" si="59"/>
        <v>0.34146341463414637</v>
      </c>
      <c r="M124" s="158" t="s">
        <v>594</v>
      </c>
      <c r="N124" s="164">
        <v>41962</v>
      </c>
      <c r="O124" s="1"/>
      <c r="P124" s="1"/>
      <c r="Q124" s="245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5">
        <v>5</v>
      </c>
      <c r="B125" s="156">
        <v>41886</v>
      </c>
      <c r="C125" s="156"/>
      <c r="D125" s="157" t="s">
        <v>629</v>
      </c>
      <c r="E125" s="158" t="s">
        <v>603</v>
      </c>
      <c r="F125" s="159">
        <v>162</v>
      </c>
      <c r="G125" s="158" t="s">
        <v>624</v>
      </c>
      <c r="H125" s="158">
        <v>190</v>
      </c>
      <c r="I125" s="160">
        <v>190</v>
      </c>
      <c r="J125" s="161" t="s">
        <v>625</v>
      </c>
      <c r="K125" s="162">
        <f t="shared" si="58"/>
        <v>28</v>
      </c>
      <c r="L125" s="163">
        <f t="shared" si="59"/>
        <v>0.1728395061728395</v>
      </c>
      <c r="M125" s="158" t="s">
        <v>594</v>
      </c>
      <c r="N125" s="164">
        <v>42006</v>
      </c>
      <c r="O125" s="1"/>
      <c r="P125" s="1"/>
      <c r="Q125" s="245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5">
        <v>6</v>
      </c>
      <c r="B126" s="156">
        <v>41886</v>
      </c>
      <c r="C126" s="156"/>
      <c r="D126" s="157" t="s">
        <v>630</v>
      </c>
      <c r="E126" s="158" t="s">
        <v>603</v>
      </c>
      <c r="F126" s="159">
        <v>75</v>
      </c>
      <c r="G126" s="158" t="s">
        <v>624</v>
      </c>
      <c r="H126" s="158">
        <v>91.5</v>
      </c>
      <c r="I126" s="160" t="s">
        <v>617</v>
      </c>
      <c r="J126" s="161" t="s">
        <v>631</v>
      </c>
      <c r="K126" s="162">
        <f t="shared" si="58"/>
        <v>16.5</v>
      </c>
      <c r="L126" s="163">
        <f t="shared" si="59"/>
        <v>0.22</v>
      </c>
      <c r="M126" s="158" t="s">
        <v>594</v>
      </c>
      <c r="N126" s="164">
        <v>41954</v>
      </c>
      <c r="O126" s="1"/>
      <c r="P126" s="1"/>
      <c r="Q126" s="245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5">
        <v>7</v>
      </c>
      <c r="B127" s="156">
        <v>41913</v>
      </c>
      <c r="C127" s="156"/>
      <c r="D127" s="157" t="s">
        <v>632</v>
      </c>
      <c r="E127" s="158" t="s">
        <v>603</v>
      </c>
      <c r="F127" s="159">
        <v>850</v>
      </c>
      <c r="G127" s="158" t="s">
        <v>624</v>
      </c>
      <c r="H127" s="158">
        <v>982.5</v>
      </c>
      <c r="I127" s="160">
        <v>1050</v>
      </c>
      <c r="J127" s="161" t="s">
        <v>633</v>
      </c>
      <c r="K127" s="162">
        <f t="shared" si="58"/>
        <v>132.5</v>
      </c>
      <c r="L127" s="163">
        <f t="shared" si="59"/>
        <v>0.15588235294117647</v>
      </c>
      <c r="M127" s="158" t="s">
        <v>594</v>
      </c>
      <c r="N127" s="164">
        <v>42039</v>
      </c>
      <c r="O127" s="1"/>
      <c r="P127" s="1"/>
      <c r="Q127" s="245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5">
        <v>8</v>
      </c>
      <c r="B128" s="156">
        <v>41913</v>
      </c>
      <c r="C128" s="156"/>
      <c r="D128" s="157" t="s">
        <v>634</v>
      </c>
      <c r="E128" s="158" t="s">
        <v>603</v>
      </c>
      <c r="F128" s="159">
        <v>475</v>
      </c>
      <c r="G128" s="158" t="s">
        <v>624</v>
      </c>
      <c r="H128" s="158">
        <v>515</v>
      </c>
      <c r="I128" s="160">
        <v>600</v>
      </c>
      <c r="J128" s="161" t="s">
        <v>635</v>
      </c>
      <c r="K128" s="162">
        <f t="shared" si="58"/>
        <v>40</v>
      </c>
      <c r="L128" s="163">
        <f t="shared" si="59"/>
        <v>8.4210526315789472E-2</v>
      </c>
      <c r="M128" s="158" t="s">
        <v>594</v>
      </c>
      <c r="N128" s="164">
        <v>41939</v>
      </c>
      <c r="O128" s="1"/>
      <c r="P128" s="1"/>
      <c r="Q128" s="245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5">
        <v>9</v>
      </c>
      <c r="B129" s="156">
        <v>41913</v>
      </c>
      <c r="C129" s="156"/>
      <c r="D129" s="157" t="s">
        <v>636</v>
      </c>
      <c r="E129" s="158" t="s">
        <v>603</v>
      </c>
      <c r="F129" s="159">
        <v>86</v>
      </c>
      <c r="G129" s="158" t="s">
        <v>624</v>
      </c>
      <c r="H129" s="158">
        <v>99</v>
      </c>
      <c r="I129" s="160">
        <v>140</v>
      </c>
      <c r="J129" s="161" t="s">
        <v>637</v>
      </c>
      <c r="K129" s="162">
        <f t="shared" si="58"/>
        <v>13</v>
      </c>
      <c r="L129" s="163">
        <f t="shared" si="59"/>
        <v>0.15116279069767441</v>
      </c>
      <c r="M129" s="158" t="s">
        <v>594</v>
      </c>
      <c r="N129" s="164">
        <v>41939</v>
      </c>
      <c r="O129" s="1"/>
      <c r="P129" s="1"/>
      <c r="Q129" s="245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5">
        <v>10</v>
      </c>
      <c r="B130" s="156">
        <v>41926</v>
      </c>
      <c r="C130" s="156"/>
      <c r="D130" s="157" t="s">
        <v>638</v>
      </c>
      <c r="E130" s="158" t="s">
        <v>603</v>
      </c>
      <c r="F130" s="159">
        <v>496.6</v>
      </c>
      <c r="G130" s="158" t="s">
        <v>624</v>
      </c>
      <c r="H130" s="158">
        <v>621</v>
      </c>
      <c r="I130" s="160">
        <v>580</v>
      </c>
      <c r="J130" s="161" t="s">
        <v>625</v>
      </c>
      <c r="K130" s="162">
        <f t="shared" si="58"/>
        <v>124.39999999999998</v>
      </c>
      <c r="L130" s="163">
        <f t="shared" si="59"/>
        <v>0.25050342327829234</v>
      </c>
      <c r="M130" s="158" t="s">
        <v>594</v>
      </c>
      <c r="N130" s="164">
        <v>42605</v>
      </c>
      <c r="O130" s="1"/>
      <c r="P130" s="1"/>
      <c r="Q130" s="245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5">
        <v>11</v>
      </c>
      <c r="B131" s="156">
        <v>41926</v>
      </c>
      <c r="C131" s="156"/>
      <c r="D131" s="157" t="s">
        <v>639</v>
      </c>
      <c r="E131" s="158" t="s">
        <v>603</v>
      </c>
      <c r="F131" s="159">
        <v>2481.9</v>
      </c>
      <c r="G131" s="158" t="s">
        <v>624</v>
      </c>
      <c r="H131" s="158">
        <v>2840</v>
      </c>
      <c r="I131" s="160">
        <v>2870</v>
      </c>
      <c r="J131" s="161" t="s">
        <v>640</v>
      </c>
      <c r="K131" s="162">
        <f t="shared" si="58"/>
        <v>358.09999999999991</v>
      </c>
      <c r="L131" s="163">
        <f t="shared" si="59"/>
        <v>0.14428462065353154</v>
      </c>
      <c r="M131" s="158" t="s">
        <v>594</v>
      </c>
      <c r="N131" s="164">
        <v>42017</v>
      </c>
      <c r="O131" s="1"/>
      <c r="P131" s="1"/>
      <c r="Q131" s="245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5">
        <v>12</v>
      </c>
      <c r="B132" s="156">
        <v>41928</v>
      </c>
      <c r="C132" s="156"/>
      <c r="D132" s="157" t="s">
        <v>641</v>
      </c>
      <c r="E132" s="158" t="s">
        <v>603</v>
      </c>
      <c r="F132" s="159">
        <v>84.5</v>
      </c>
      <c r="G132" s="158" t="s">
        <v>624</v>
      </c>
      <c r="H132" s="158">
        <v>93</v>
      </c>
      <c r="I132" s="160">
        <v>110</v>
      </c>
      <c r="J132" s="161" t="s">
        <v>642</v>
      </c>
      <c r="K132" s="162">
        <f t="shared" si="58"/>
        <v>8.5</v>
      </c>
      <c r="L132" s="163">
        <f t="shared" si="59"/>
        <v>0.10059171597633136</v>
      </c>
      <c r="M132" s="158" t="s">
        <v>594</v>
      </c>
      <c r="N132" s="164">
        <v>41939</v>
      </c>
      <c r="O132" s="1"/>
      <c r="P132" s="1"/>
      <c r="Q132" s="245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5">
        <v>13</v>
      </c>
      <c r="B133" s="156">
        <v>41928</v>
      </c>
      <c r="C133" s="156"/>
      <c r="D133" s="157" t="s">
        <v>643</v>
      </c>
      <c r="E133" s="158" t="s">
        <v>603</v>
      </c>
      <c r="F133" s="159">
        <v>401</v>
      </c>
      <c r="G133" s="158" t="s">
        <v>624</v>
      </c>
      <c r="H133" s="158">
        <v>428</v>
      </c>
      <c r="I133" s="160">
        <v>450</v>
      </c>
      <c r="J133" s="161" t="s">
        <v>644</v>
      </c>
      <c r="K133" s="162">
        <f t="shared" si="58"/>
        <v>27</v>
      </c>
      <c r="L133" s="163">
        <f t="shared" si="59"/>
        <v>6.7331670822942641E-2</v>
      </c>
      <c r="M133" s="158" t="s">
        <v>594</v>
      </c>
      <c r="N133" s="164">
        <v>42020</v>
      </c>
      <c r="O133" s="1"/>
      <c r="P133" s="1"/>
      <c r="Q133" s="245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5">
        <v>14</v>
      </c>
      <c r="B134" s="156">
        <v>41928</v>
      </c>
      <c r="C134" s="156"/>
      <c r="D134" s="157" t="s">
        <v>645</v>
      </c>
      <c r="E134" s="158" t="s">
        <v>603</v>
      </c>
      <c r="F134" s="159">
        <v>101</v>
      </c>
      <c r="G134" s="158" t="s">
        <v>624</v>
      </c>
      <c r="H134" s="158">
        <v>112</v>
      </c>
      <c r="I134" s="160">
        <v>120</v>
      </c>
      <c r="J134" s="161" t="s">
        <v>646</v>
      </c>
      <c r="K134" s="162">
        <f t="shared" si="58"/>
        <v>11</v>
      </c>
      <c r="L134" s="163">
        <f t="shared" si="59"/>
        <v>0.10891089108910891</v>
      </c>
      <c r="M134" s="158" t="s">
        <v>594</v>
      </c>
      <c r="N134" s="164">
        <v>41939</v>
      </c>
      <c r="O134" s="1"/>
      <c r="P134" s="1"/>
      <c r="Q134" s="245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5">
        <v>15</v>
      </c>
      <c r="B135" s="156">
        <v>41954</v>
      </c>
      <c r="C135" s="156"/>
      <c r="D135" s="157" t="s">
        <v>647</v>
      </c>
      <c r="E135" s="158" t="s">
        <v>603</v>
      </c>
      <c r="F135" s="159">
        <v>59</v>
      </c>
      <c r="G135" s="158" t="s">
        <v>624</v>
      </c>
      <c r="H135" s="158">
        <v>76</v>
      </c>
      <c r="I135" s="160">
        <v>76</v>
      </c>
      <c r="J135" s="161" t="s">
        <v>625</v>
      </c>
      <c r="K135" s="162">
        <f t="shared" si="58"/>
        <v>17</v>
      </c>
      <c r="L135" s="163">
        <f t="shared" si="59"/>
        <v>0.28813559322033899</v>
      </c>
      <c r="M135" s="158" t="s">
        <v>594</v>
      </c>
      <c r="N135" s="164">
        <v>43032</v>
      </c>
      <c r="O135" s="1"/>
      <c r="P135" s="1"/>
      <c r="Q135" s="245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5">
        <v>16</v>
      </c>
      <c r="B136" s="156">
        <v>41954</v>
      </c>
      <c r="C136" s="156"/>
      <c r="D136" s="157" t="s">
        <v>636</v>
      </c>
      <c r="E136" s="158" t="s">
        <v>603</v>
      </c>
      <c r="F136" s="159">
        <v>99</v>
      </c>
      <c r="G136" s="158" t="s">
        <v>624</v>
      </c>
      <c r="H136" s="158">
        <v>120</v>
      </c>
      <c r="I136" s="160">
        <v>120</v>
      </c>
      <c r="J136" s="161" t="s">
        <v>613</v>
      </c>
      <c r="K136" s="162">
        <f t="shared" si="58"/>
        <v>21</v>
      </c>
      <c r="L136" s="163">
        <f t="shared" si="59"/>
        <v>0.21212121212121213</v>
      </c>
      <c r="M136" s="158" t="s">
        <v>594</v>
      </c>
      <c r="N136" s="164">
        <v>41960</v>
      </c>
      <c r="O136" s="1"/>
      <c r="P136" s="1"/>
      <c r="Q136" s="245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5">
        <v>17</v>
      </c>
      <c r="B137" s="156">
        <v>41956</v>
      </c>
      <c r="C137" s="156"/>
      <c r="D137" s="157" t="s">
        <v>648</v>
      </c>
      <c r="E137" s="158" t="s">
        <v>603</v>
      </c>
      <c r="F137" s="159">
        <v>22</v>
      </c>
      <c r="G137" s="158" t="s">
        <v>624</v>
      </c>
      <c r="H137" s="158">
        <v>33.549999999999997</v>
      </c>
      <c r="I137" s="160">
        <v>32</v>
      </c>
      <c r="J137" s="161" t="s">
        <v>649</v>
      </c>
      <c r="K137" s="162">
        <f t="shared" si="58"/>
        <v>11.549999999999997</v>
      </c>
      <c r="L137" s="163">
        <f t="shared" si="59"/>
        <v>0.52499999999999991</v>
      </c>
      <c r="M137" s="158" t="s">
        <v>594</v>
      </c>
      <c r="N137" s="164">
        <v>42188</v>
      </c>
      <c r="O137" s="1"/>
      <c r="P137" s="1"/>
      <c r="Q137" s="245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5">
        <v>18</v>
      </c>
      <c r="B138" s="156">
        <v>41976</v>
      </c>
      <c r="C138" s="156"/>
      <c r="D138" s="157" t="s">
        <v>650</v>
      </c>
      <c r="E138" s="158" t="s">
        <v>603</v>
      </c>
      <c r="F138" s="159">
        <v>440</v>
      </c>
      <c r="G138" s="158" t="s">
        <v>624</v>
      </c>
      <c r="H138" s="158">
        <v>520</v>
      </c>
      <c r="I138" s="160">
        <v>520</v>
      </c>
      <c r="J138" s="161" t="s">
        <v>651</v>
      </c>
      <c r="K138" s="162">
        <f t="shared" si="58"/>
        <v>80</v>
      </c>
      <c r="L138" s="163">
        <f t="shared" si="59"/>
        <v>0.18181818181818182</v>
      </c>
      <c r="M138" s="158" t="s">
        <v>594</v>
      </c>
      <c r="N138" s="164">
        <v>42208</v>
      </c>
      <c r="O138" s="1"/>
      <c r="P138" s="1"/>
      <c r="Q138" s="245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5">
        <v>19</v>
      </c>
      <c r="B139" s="156">
        <v>41976</v>
      </c>
      <c r="C139" s="156"/>
      <c r="D139" s="157" t="s">
        <v>652</v>
      </c>
      <c r="E139" s="158" t="s">
        <v>603</v>
      </c>
      <c r="F139" s="159">
        <v>360</v>
      </c>
      <c r="G139" s="158" t="s">
        <v>624</v>
      </c>
      <c r="H139" s="158">
        <v>427</v>
      </c>
      <c r="I139" s="160">
        <v>425</v>
      </c>
      <c r="J139" s="161" t="s">
        <v>653</v>
      </c>
      <c r="K139" s="162">
        <f t="shared" si="58"/>
        <v>67</v>
      </c>
      <c r="L139" s="163">
        <f t="shared" si="59"/>
        <v>0.18611111111111112</v>
      </c>
      <c r="M139" s="158" t="s">
        <v>594</v>
      </c>
      <c r="N139" s="164">
        <v>42058</v>
      </c>
      <c r="O139" s="1"/>
      <c r="P139" s="1"/>
      <c r="Q139" s="245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5">
        <v>20</v>
      </c>
      <c r="B140" s="156">
        <v>42012</v>
      </c>
      <c r="C140" s="156"/>
      <c r="D140" s="157" t="s">
        <v>654</v>
      </c>
      <c r="E140" s="158" t="s">
        <v>603</v>
      </c>
      <c r="F140" s="159">
        <v>360</v>
      </c>
      <c r="G140" s="158" t="s">
        <v>624</v>
      </c>
      <c r="H140" s="158">
        <v>455</v>
      </c>
      <c r="I140" s="160">
        <v>420</v>
      </c>
      <c r="J140" s="161" t="s">
        <v>655</v>
      </c>
      <c r="K140" s="162">
        <f t="shared" si="58"/>
        <v>95</v>
      </c>
      <c r="L140" s="163">
        <f t="shared" si="59"/>
        <v>0.2638888888888889</v>
      </c>
      <c r="M140" s="158" t="s">
        <v>594</v>
      </c>
      <c r="N140" s="164">
        <v>42024</v>
      </c>
      <c r="O140" s="1"/>
      <c r="P140" s="1"/>
      <c r="Q140" s="245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5">
        <v>21</v>
      </c>
      <c r="B141" s="156">
        <v>42012</v>
      </c>
      <c r="C141" s="156"/>
      <c r="D141" s="157" t="s">
        <v>656</v>
      </c>
      <c r="E141" s="158" t="s">
        <v>603</v>
      </c>
      <c r="F141" s="159">
        <v>130</v>
      </c>
      <c r="G141" s="158"/>
      <c r="H141" s="158">
        <v>175.5</v>
      </c>
      <c r="I141" s="160">
        <v>165</v>
      </c>
      <c r="J141" s="161" t="s">
        <v>657</v>
      </c>
      <c r="K141" s="162">
        <f t="shared" si="58"/>
        <v>45.5</v>
      </c>
      <c r="L141" s="163">
        <f t="shared" si="59"/>
        <v>0.35</v>
      </c>
      <c r="M141" s="158" t="s">
        <v>594</v>
      </c>
      <c r="N141" s="164">
        <v>43088</v>
      </c>
      <c r="O141" s="1"/>
      <c r="P141" s="1"/>
      <c r="Q141" s="245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5">
        <v>22</v>
      </c>
      <c r="B142" s="156">
        <v>42040</v>
      </c>
      <c r="C142" s="156"/>
      <c r="D142" s="157" t="s">
        <v>403</v>
      </c>
      <c r="E142" s="158" t="s">
        <v>591</v>
      </c>
      <c r="F142" s="159">
        <v>98</v>
      </c>
      <c r="G142" s="158"/>
      <c r="H142" s="158">
        <v>120</v>
      </c>
      <c r="I142" s="160">
        <v>120</v>
      </c>
      <c r="J142" s="161" t="s">
        <v>625</v>
      </c>
      <c r="K142" s="162">
        <f t="shared" si="58"/>
        <v>22</v>
      </c>
      <c r="L142" s="163">
        <f t="shared" si="59"/>
        <v>0.22448979591836735</v>
      </c>
      <c r="M142" s="158" t="s">
        <v>594</v>
      </c>
      <c r="N142" s="164">
        <v>42753</v>
      </c>
      <c r="O142" s="1"/>
      <c r="P142" s="1"/>
      <c r="Q142" s="245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5">
        <v>23</v>
      </c>
      <c r="B143" s="156">
        <v>42040</v>
      </c>
      <c r="C143" s="156"/>
      <c r="D143" s="157" t="s">
        <v>658</v>
      </c>
      <c r="E143" s="158" t="s">
        <v>591</v>
      </c>
      <c r="F143" s="159">
        <v>196</v>
      </c>
      <c r="G143" s="158"/>
      <c r="H143" s="158">
        <v>262</v>
      </c>
      <c r="I143" s="160">
        <v>255</v>
      </c>
      <c r="J143" s="161" t="s">
        <v>625</v>
      </c>
      <c r="K143" s="162">
        <f t="shared" si="58"/>
        <v>66</v>
      </c>
      <c r="L143" s="163">
        <f t="shared" si="59"/>
        <v>0.33673469387755101</v>
      </c>
      <c r="M143" s="158" t="s">
        <v>594</v>
      </c>
      <c r="N143" s="164">
        <v>42599</v>
      </c>
      <c r="O143" s="1"/>
      <c r="P143" s="1"/>
      <c r="Q143" s="245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5">
        <v>24</v>
      </c>
      <c r="B144" s="166">
        <v>42067</v>
      </c>
      <c r="C144" s="166"/>
      <c r="D144" s="167" t="s">
        <v>402</v>
      </c>
      <c r="E144" s="168" t="s">
        <v>591</v>
      </c>
      <c r="F144" s="169">
        <v>235</v>
      </c>
      <c r="G144" s="169"/>
      <c r="H144" s="170">
        <v>77</v>
      </c>
      <c r="I144" s="170" t="s">
        <v>659</v>
      </c>
      <c r="J144" s="171" t="s">
        <v>660</v>
      </c>
      <c r="K144" s="172">
        <f t="shared" si="58"/>
        <v>-158</v>
      </c>
      <c r="L144" s="173">
        <f t="shared" si="59"/>
        <v>-0.67234042553191486</v>
      </c>
      <c r="M144" s="169" t="s">
        <v>604</v>
      </c>
      <c r="N144" s="166">
        <v>43522</v>
      </c>
      <c r="O144" s="1"/>
      <c r="P144" s="1"/>
      <c r="Q144" s="245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5">
        <v>25</v>
      </c>
      <c r="B145" s="156">
        <v>42067</v>
      </c>
      <c r="C145" s="156"/>
      <c r="D145" s="157" t="s">
        <v>661</v>
      </c>
      <c r="E145" s="158" t="s">
        <v>591</v>
      </c>
      <c r="F145" s="159">
        <v>185</v>
      </c>
      <c r="G145" s="158"/>
      <c r="H145" s="158">
        <v>224</v>
      </c>
      <c r="I145" s="160" t="s">
        <v>662</v>
      </c>
      <c r="J145" s="161" t="s">
        <v>625</v>
      </c>
      <c r="K145" s="162">
        <f t="shared" si="58"/>
        <v>39</v>
      </c>
      <c r="L145" s="163">
        <f t="shared" si="59"/>
        <v>0.21081081081081082</v>
      </c>
      <c r="M145" s="158" t="s">
        <v>594</v>
      </c>
      <c r="N145" s="164">
        <v>42647</v>
      </c>
      <c r="O145" s="1"/>
      <c r="P145" s="1"/>
      <c r="Q145" s="245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5">
        <v>26</v>
      </c>
      <c r="B146" s="166">
        <v>42090</v>
      </c>
      <c r="C146" s="166"/>
      <c r="D146" s="174" t="s">
        <v>663</v>
      </c>
      <c r="E146" s="169" t="s">
        <v>591</v>
      </c>
      <c r="F146" s="169">
        <v>49.5</v>
      </c>
      <c r="G146" s="170"/>
      <c r="H146" s="170">
        <v>15.85</v>
      </c>
      <c r="I146" s="170">
        <v>67</v>
      </c>
      <c r="J146" s="171" t="s">
        <v>664</v>
      </c>
      <c r="K146" s="170">
        <f t="shared" si="58"/>
        <v>-33.65</v>
      </c>
      <c r="L146" s="175">
        <f t="shared" si="59"/>
        <v>-0.67979797979797973</v>
      </c>
      <c r="M146" s="169" t="s">
        <v>604</v>
      </c>
      <c r="N146" s="176">
        <v>43627</v>
      </c>
      <c r="O146" s="1"/>
      <c r="P146" s="1"/>
      <c r="Q146" s="245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5">
        <v>27</v>
      </c>
      <c r="B147" s="156">
        <v>42093</v>
      </c>
      <c r="C147" s="156"/>
      <c r="D147" s="157" t="s">
        <v>665</v>
      </c>
      <c r="E147" s="158" t="s">
        <v>591</v>
      </c>
      <c r="F147" s="159">
        <v>183.5</v>
      </c>
      <c r="G147" s="158"/>
      <c r="H147" s="158">
        <v>219</v>
      </c>
      <c r="I147" s="160">
        <v>218</v>
      </c>
      <c r="J147" s="161" t="s">
        <v>666</v>
      </c>
      <c r="K147" s="162">
        <f t="shared" si="58"/>
        <v>35.5</v>
      </c>
      <c r="L147" s="163">
        <f t="shared" si="59"/>
        <v>0.19346049046321526</v>
      </c>
      <c r="M147" s="158" t="s">
        <v>594</v>
      </c>
      <c r="N147" s="164">
        <v>42103</v>
      </c>
      <c r="O147" s="1"/>
      <c r="P147" s="1"/>
      <c r="Q147" s="245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5">
        <v>28</v>
      </c>
      <c r="B148" s="156">
        <v>42114</v>
      </c>
      <c r="C148" s="156"/>
      <c r="D148" s="157" t="s">
        <v>667</v>
      </c>
      <c r="E148" s="158" t="s">
        <v>591</v>
      </c>
      <c r="F148" s="159">
        <f>(227+237)/2</f>
        <v>232</v>
      </c>
      <c r="G148" s="158"/>
      <c r="H148" s="158">
        <v>298</v>
      </c>
      <c r="I148" s="160">
        <v>298</v>
      </c>
      <c r="J148" s="161" t="s">
        <v>625</v>
      </c>
      <c r="K148" s="162">
        <f t="shared" si="58"/>
        <v>66</v>
      </c>
      <c r="L148" s="163">
        <f t="shared" si="59"/>
        <v>0.28448275862068967</v>
      </c>
      <c r="M148" s="158" t="s">
        <v>594</v>
      </c>
      <c r="N148" s="164">
        <v>42823</v>
      </c>
      <c r="O148" s="1"/>
      <c r="P148" s="1"/>
      <c r="Q148" s="245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5">
        <v>29</v>
      </c>
      <c r="B149" s="156">
        <v>42128</v>
      </c>
      <c r="C149" s="156"/>
      <c r="D149" s="157" t="s">
        <v>668</v>
      </c>
      <c r="E149" s="158" t="s">
        <v>603</v>
      </c>
      <c r="F149" s="159">
        <v>385</v>
      </c>
      <c r="G149" s="158"/>
      <c r="H149" s="158">
        <f>212.5+331</f>
        <v>543.5</v>
      </c>
      <c r="I149" s="160">
        <v>510</v>
      </c>
      <c r="J149" s="161" t="s">
        <v>669</v>
      </c>
      <c r="K149" s="162">
        <f t="shared" si="58"/>
        <v>158.5</v>
      </c>
      <c r="L149" s="163">
        <f t="shared" si="59"/>
        <v>0.41168831168831171</v>
      </c>
      <c r="M149" s="158" t="s">
        <v>594</v>
      </c>
      <c r="N149" s="164">
        <v>42235</v>
      </c>
      <c r="O149" s="1"/>
      <c r="P149" s="1"/>
      <c r="Q149" s="245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5">
        <v>30</v>
      </c>
      <c r="B150" s="156">
        <v>42128</v>
      </c>
      <c r="C150" s="156"/>
      <c r="D150" s="157" t="s">
        <v>670</v>
      </c>
      <c r="E150" s="158" t="s">
        <v>603</v>
      </c>
      <c r="F150" s="159">
        <v>115.5</v>
      </c>
      <c r="G150" s="158"/>
      <c r="H150" s="158">
        <v>146</v>
      </c>
      <c r="I150" s="160">
        <v>142</v>
      </c>
      <c r="J150" s="161" t="s">
        <v>671</v>
      </c>
      <c r="K150" s="162">
        <f t="shared" si="58"/>
        <v>30.5</v>
      </c>
      <c r="L150" s="163">
        <f t="shared" si="59"/>
        <v>0.26406926406926406</v>
      </c>
      <c r="M150" s="158" t="s">
        <v>594</v>
      </c>
      <c r="N150" s="164">
        <v>42202</v>
      </c>
      <c r="O150" s="1"/>
      <c r="P150" s="1"/>
      <c r="Q150" s="245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5">
        <v>31</v>
      </c>
      <c r="B151" s="156">
        <v>42151</v>
      </c>
      <c r="C151" s="156"/>
      <c r="D151" s="157" t="s">
        <v>540</v>
      </c>
      <c r="E151" s="158" t="s">
        <v>603</v>
      </c>
      <c r="F151" s="159">
        <v>237.5</v>
      </c>
      <c r="G151" s="158"/>
      <c r="H151" s="158">
        <v>279.5</v>
      </c>
      <c r="I151" s="160">
        <v>278</v>
      </c>
      <c r="J151" s="161" t="s">
        <v>625</v>
      </c>
      <c r="K151" s="162">
        <f t="shared" si="58"/>
        <v>42</v>
      </c>
      <c r="L151" s="163">
        <f t="shared" si="59"/>
        <v>0.17684210526315788</v>
      </c>
      <c r="M151" s="158" t="s">
        <v>594</v>
      </c>
      <c r="N151" s="164">
        <v>42222</v>
      </c>
      <c r="O151" s="1"/>
      <c r="P151" s="1"/>
      <c r="Q151" s="245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5">
        <v>32</v>
      </c>
      <c r="B152" s="156">
        <v>42174</v>
      </c>
      <c r="C152" s="156"/>
      <c r="D152" s="157" t="s">
        <v>643</v>
      </c>
      <c r="E152" s="158" t="s">
        <v>591</v>
      </c>
      <c r="F152" s="159">
        <v>340</v>
      </c>
      <c r="G152" s="158"/>
      <c r="H152" s="158">
        <v>448</v>
      </c>
      <c r="I152" s="160">
        <v>448</v>
      </c>
      <c r="J152" s="161" t="s">
        <v>625</v>
      </c>
      <c r="K152" s="162">
        <f t="shared" si="58"/>
        <v>108</v>
      </c>
      <c r="L152" s="163">
        <f t="shared" si="59"/>
        <v>0.31764705882352939</v>
      </c>
      <c r="M152" s="158" t="s">
        <v>594</v>
      </c>
      <c r="N152" s="164">
        <v>43018</v>
      </c>
      <c r="O152" s="1"/>
      <c r="P152" s="1"/>
      <c r="Q152" s="245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5">
        <v>33</v>
      </c>
      <c r="B153" s="156">
        <v>42191</v>
      </c>
      <c r="C153" s="156"/>
      <c r="D153" s="157" t="s">
        <v>672</v>
      </c>
      <c r="E153" s="158" t="s">
        <v>591</v>
      </c>
      <c r="F153" s="159">
        <v>390</v>
      </c>
      <c r="G153" s="158"/>
      <c r="H153" s="158">
        <v>460</v>
      </c>
      <c r="I153" s="160">
        <v>460</v>
      </c>
      <c r="J153" s="161" t="s">
        <v>625</v>
      </c>
      <c r="K153" s="162">
        <f t="shared" si="58"/>
        <v>70</v>
      </c>
      <c r="L153" s="163">
        <f t="shared" si="59"/>
        <v>0.17948717948717949</v>
      </c>
      <c r="M153" s="158" t="s">
        <v>594</v>
      </c>
      <c r="N153" s="164">
        <v>42478</v>
      </c>
      <c r="O153" s="1"/>
      <c r="P153" s="1"/>
      <c r="Q153" s="245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5">
        <v>34</v>
      </c>
      <c r="B154" s="166">
        <v>42195</v>
      </c>
      <c r="C154" s="166"/>
      <c r="D154" s="167" t="s">
        <v>673</v>
      </c>
      <c r="E154" s="168" t="s">
        <v>591</v>
      </c>
      <c r="F154" s="169">
        <v>122.5</v>
      </c>
      <c r="G154" s="169"/>
      <c r="H154" s="170">
        <v>61</v>
      </c>
      <c r="I154" s="170">
        <v>172</v>
      </c>
      <c r="J154" s="171" t="s">
        <v>674</v>
      </c>
      <c r="K154" s="172">
        <f t="shared" si="58"/>
        <v>-61.5</v>
      </c>
      <c r="L154" s="173">
        <f t="shared" si="59"/>
        <v>-0.50204081632653064</v>
      </c>
      <c r="M154" s="169" t="s">
        <v>604</v>
      </c>
      <c r="N154" s="166">
        <v>43333</v>
      </c>
      <c r="O154" s="1"/>
      <c r="P154" s="1"/>
      <c r="Q154" s="245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5">
        <v>35</v>
      </c>
      <c r="B155" s="156">
        <v>42219</v>
      </c>
      <c r="C155" s="156"/>
      <c r="D155" s="157" t="s">
        <v>675</v>
      </c>
      <c r="E155" s="158" t="s">
        <v>591</v>
      </c>
      <c r="F155" s="159">
        <v>297.5</v>
      </c>
      <c r="G155" s="158"/>
      <c r="H155" s="158">
        <v>350</v>
      </c>
      <c r="I155" s="160">
        <v>360</v>
      </c>
      <c r="J155" s="161" t="s">
        <v>676</v>
      </c>
      <c r="K155" s="162">
        <f t="shared" si="58"/>
        <v>52.5</v>
      </c>
      <c r="L155" s="163">
        <f t="shared" si="59"/>
        <v>0.17647058823529413</v>
      </c>
      <c r="M155" s="158" t="s">
        <v>594</v>
      </c>
      <c r="N155" s="164">
        <v>42232</v>
      </c>
      <c r="O155" s="1"/>
      <c r="P155" s="1"/>
      <c r="Q155" s="245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5">
        <v>36</v>
      </c>
      <c r="B156" s="156">
        <v>42219</v>
      </c>
      <c r="C156" s="156"/>
      <c r="D156" s="157" t="s">
        <v>677</v>
      </c>
      <c r="E156" s="158" t="s">
        <v>591</v>
      </c>
      <c r="F156" s="159">
        <v>115.5</v>
      </c>
      <c r="G156" s="158"/>
      <c r="H156" s="158">
        <v>149</v>
      </c>
      <c r="I156" s="160">
        <v>140</v>
      </c>
      <c r="J156" s="161" t="s">
        <v>678</v>
      </c>
      <c r="K156" s="162">
        <f t="shared" si="58"/>
        <v>33.5</v>
      </c>
      <c r="L156" s="163">
        <f t="shared" si="59"/>
        <v>0.29004329004329005</v>
      </c>
      <c r="M156" s="158" t="s">
        <v>594</v>
      </c>
      <c r="N156" s="164">
        <v>42740</v>
      </c>
      <c r="O156" s="1"/>
      <c r="P156" s="1"/>
      <c r="Q156" s="245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5">
        <v>37</v>
      </c>
      <c r="B157" s="156">
        <v>42251</v>
      </c>
      <c r="C157" s="156"/>
      <c r="D157" s="157" t="s">
        <v>540</v>
      </c>
      <c r="E157" s="158" t="s">
        <v>591</v>
      </c>
      <c r="F157" s="159">
        <v>226</v>
      </c>
      <c r="G157" s="158"/>
      <c r="H157" s="158">
        <v>292</v>
      </c>
      <c r="I157" s="160">
        <v>292</v>
      </c>
      <c r="J157" s="161" t="s">
        <v>679</v>
      </c>
      <c r="K157" s="162">
        <f t="shared" si="58"/>
        <v>66</v>
      </c>
      <c r="L157" s="163">
        <f t="shared" si="59"/>
        <v>0.29203539823008851</v>
      </c>
      <c r="M157" s="158" t="s">
        <v>594</v>
      </c>
      <c r="N157" s="164">
        <v>42286</v>
      </c>
      <c r="O157" s="1"/>
      <c r="P157" s="1"/>
      <c r="Q157" s="245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5">
        <v>38</v>
      </c>
      <c r="B158" s="156">
        <v>42254</v>
      </c>
      <c r="C158" s="156"/>
      <c r="D158" s="157" t="s">
        <v>667</v>
      </c>
      <c r="E158" s="158" t="s">
        <v>591</v>
      </c>
      <c r="F158" s="159">
        <v>232.5</v>
      </c>
      <c r="G158" s="158"/>
      <c r="H158" s="158">
        <v>312.5</v>
      </c>
      <c r="I158" s="160">
        <v>310</v>
      </c>
      <c r="J158" s="161" t="s">
        <v>625</v>
      </c>
      <c r="K158" s="162">
        <f t="shared" si="58"/>
        <v>80</v>
      </c>
      <c r="L158" s="163">
        <f t="shared" si="59"/>
        <v>0.34408602150537637</v>
      </c>
      <c r="M158" s="158" t="s">
        <v>594</v>
      </c>
      <c r="N158" s="164">
        <v>42823</v>
      </c>
      <c r="O158" s="1"/>
      <c r="P158" s="1"/>
      <c r="Q158" s="245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5">
        <v>39</v>
      </c>
      <c r="B159" s="156">
        <v>42268</v>
      </c>
      <c r="C159" s="156"/>
      <c r="D159" s="157" t="s">
        <v>680</v>
      </c>
      <c r="E159" s="158" t="s">
        <v>591</v>
      </c>
      <c r="F159" s="159">
        <v>196.5</v>
      </c>
      <c r="G159" s="158"/>
      <c r="H159" s="158">
        <v>238</v>
      </c>
      <c r="I159" s="160">
        <v>238</v>
      </c>
      <c r="J159" s="161" t="s">
        <v>679</v>
      </c>
      <c r="K159" s="162">
        <f t="shared" si="58"/>
        <v>41.5</v>
      </c>
      <c r="L159" s="163">
        <f t="shared" si="59"/>
        <v>0.21119592875318066</v>
      </c>
      <c r="M159" s="158" t="s">
        <v>594</v>
      </c>
      <c r="N159" s="164">
        <v>42291</v>
      </c>
      <c r="O159" s="1"/>
      <c r="P159" s="1"/>
      <c r="Q159" s="245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5">
        <v>40</v>
      </c>
      <c r="B160" s="156">
        <v>42271</v>
      </c>
      <c r="C160" s="156"/>
      <c r="D160" s="157" t="s">
        <v>623</v>
      </c>
      <c r="E160" s="158" t="s">
        <v>591</v>
      </c>
      <c r="F160" s="159">
        <v>65</v>
      </c>
      <c r="G160" s="158"/>
      <c r="H160" s="158">
        <v>82</v>
      </c>
      <c r="I160" s="160">
        <v>82</v>
      </c>
      <c r="J160" s="161" t="s">
        <v>679</v>
      </c>
      <c r="K160" s="162">
        <f t="shared" si="58"/>
        <v>17</v>
      </c>
      <c r="L160" s="163">
        <f t="shared" si="59"/>
        <v>0.26153846153846155</v>
      </c>
      <c r="M160" s="158" t="s">
        <v>594</v>
      </c>
      <c r="N160" s="164">
        <v>42578</v>
      </c>
      <c r="O160" s="1"/>
      <c r="P160" s="1"/>
      <c r="Q160" s="245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5">
        <v>41</v>
      </c>
      <c r="B161" s="156">
        <v>42291</v>
      </c>
      <c r="C161" s="156"/>
      <c r="D161" s="157" t="s">
        <v>681</v>
      </c>
      <c r="E161" s="158" t="s">
        <v>591</v>
      </c>
      <c r="F161" s="159">
        <v>144</v>
      </c>
      <c r="G161" s="158"/>
      <c r="H161" s="158">
        <v>182.5</v>
      </c>
      <c r="I161" s="160">
        <v>181</v>
      </c>
      <c r="J161" s="161" t="s">
        <v>679</v>
      </c>
      <c r="K161" s="162">
        <f t="shared" si="58"/>
        <v>38.5</v>
      </c>
      <c r="L161" s="163">
        <f t="shared" si="59"/>
        <v>0.2673611111111111</v>
      </c>
      <c r="M161" s="158" t="s">
        <v>594</v>
      </c>
      <c r="N161" s="164">
        <v>42817</v>
      </c>
      <c r="O161" s="1"/>
      <c r="P161" s="1"/>
      <c r="Q161" s="245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5">
        <v>42</v>
      </c>
      <c r="B162" s="156">
        <v>42291</v>
      </c>
      <c r="C162" s="156"/>
      <c r="D162" s="157" t="s">
        <v>682</v>
      </c>
      <c r="E162" s="158" t="s">
        <v>591</v>
      </c>
      <c r="F162" s="159">
        <v>264</v>
      </c>
      <c r="G162" s="158"/>
      <c r="H162" s="158">
        <v>311</v>
      </c>
      <c r="I162" s="160">
        <v>311</v>
      </c>
      <c r="J162" s="161" t="s">
        <v>679</v>
      </c>
      <c r="K162" s="162">
        <f t="shared" si="58"/>
        <v>47</v>
      </c>
      <c r="L162" s="163">
        <f t="shared" si="59"/>
        <v>0.17803030303030304</v>
      </c>
      <c r="M162" s="158" t="s">
        <v>594</v>
      </c>
      <c r="N162" s="164">
        <v>42604</v>
      </c>
      <c r="O162" s="1"/>
      <c r="P162" s="1"/>
      <c r="Q162" s="245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5">
        <v>43</v>
      </c>
      <c r="B163" s="156">
        <v>42318</v>
      </c>
      <c r="C163" s="156"/>
      <c r="D163" s="157" t="s">
        <v>683</v>
      </c>
      <c r="E163" s="158" t="s">
        <v>603</v>
      </c>
      <c r="F163" s="159">
        <v>549.5</v>
      </c>
      <c r="G163" s="158"/>
      <c r="H163" s="158">
        <v>630</v>
      </c>
      <c r="I163" s="160">
        <v>630</v>
      </c>
      <c r="J163" s="161" t="s">
        <v>679</v>
      </c>
      <c r="K163" s="162">
        <f t="shared" si="58"/>
        <v>80.5</v>
      </c>
      <c r="L163" s="163">
        <f t="shared" si="59"/>
        <v>0.1464968152866242</v>
      </c>
      <c r="M163" s="158" t="s">
        <v>594</v>
      </c>
      <c r="N163" s="164">
        <v>42419</v>
      </c>
      <c r="O163" s="1"/>
      <c r="P163" s="1"/>
      <c r="Q163" s="245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5">
        <v>44</v>
      </c>
      <c r="B164" s="156">
        <v>42342</v>
      </c>
      <c r="C164" s="156"/>
      <c r="D164" s="157" t="s">
        <v>684</v>
      </c>
      <c r="E164" s="158" t="s">
        <v>591</v>
      </c>
      <c r="F164" s="159">
        <v>1027.5</v>
      </c>
      <c r="G164" s="158"/>
      <c r="H164" s="158">
        <v>1315</v>
      </c>
      <c r="I164" s="160">
        <v>1250</v>
      </c>
      <c r="J164" s="161" t="s">
        <v>679</v>
      </c>
      <c r="K164" s="162">
        <f t="shared" si="58"/>
        <v>287.5</v>
      </c>
      <c r="L164" s="163">
        <f t="shared" si="59"/>
        <v>0.27980535279805352</v>
      </c>
      <c r="M164" s="158" t="s">
        <v>594</v>
      </c>
      <c r="N164" s="164">
        <v>43244</v>
      </c>
      <c r="O164" s="1"/>
      <c r="P164" s="1"/>
      <c r="Q164" s="245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5">
        <v>45</v>
      </c>
      <c r="B165" s="156">
        <v>42367</v>
      </c>
      <c r="C165" s="156"/>
      <c r="D165" s="157" t="s">
        <v>685</v>
      </c>
      <c r="E165" s="158" t="s">
        <v>591</v>
      </c>
      <c r="F165" s="159">
        <v>465</v>
      </c>
      <c r="G165" s="158"/>
      <c r="H165" s="158">
        <v>540</v>
      </c>
      <c r="I165" s="160">
        <v>540</v>
      </c>
      <c r="J165" s="161" t="s">
        <v>679</v>
      </c>
      <c r="K165" s="162">
        <f t="shared" si="58"/>
        <v>75</v>
      </c>
      <c r="L165" s="163">
        <f t="shared" si="59"/>
        <v>0.16129032258064516</v>
      </c>
      <c r="M165" s="158" t="s">
        <v>594</v>
      </c>
      <c r="N165" s="164">
        <v>42530</v>
      </c>
      <c r="O165" s="1"/>
      <c r="P165" s="1"/>
      <c r="Q165" s="245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5">
        <v>46</v>
      </c>
      <c r="B166" s="156">
        <v>42380</v>
      </c>
      <c r="C166" s="156"/>
      <c r="D166" s="157" t="s">
        <v>403</v>
      </c>
      <c r="E166" s="158" t="s">
        <v>603</v>
      </c>
      <c r="F166" s="159">
        <v>81</v>
      </c>
      <c r="G166" s="158"/>
      <c r="H166" s="158">
        <v>110</v>
      </c>
      <c r="I166" s="160">
        <v>110</v>
      </c>
      <c r="J166" s="161" t="s">
        <v>679</v>
      </c>
      <c r="K166" s="162">
        <f t="shared" si="58"/>
        <v>29</v>
      </c>
      <c r="L166" s="163">
        <f t="shared" si="59"/>
        <v>0.35802469135802467</v>
      </c>
      <c r="M166" s="158" t="s">
        <v>594</v>
      </c>
      <c r="N166" s="164">
        <v>42745</v>
      </c>
      <c r="O166" s="1"/>
      <c r="P166" s="1"/>
      <c r="Q166" s="245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5">
        <v>47</v>
      </c>
      <c r="B167" s="156">
        <v>42382</v>
      </c>
      <c r="C167" s="156"/>
      <c r="D167" s="157" t="s">
        <v>686</v>
      </c>
      <c r="E167" s="158" t="s">
        <v>603</v>
      </c>
      <c r="F167" s="159">
        <v>417.5</v>
      </c>
      <c r="G167" s="158"/>
      <c r="H167" s="158">
        <v>547</v>
      </c>
      <c r="I167" s="160">
        <v>535</v>
      </c>
      <c r="J167" s="161" t="s">
        <v>679</v>
      </c>
      <c r="K167" s="162">
        <f t="shared" si="58"/>
        <v>129.5</v>
      </c>
      <c r="L167" s="163">
        <f t="shared" si="59"/>
        <v>0.31017964071856285</v>
      </c>
      <c r="M167" s="158" t="s">
        <v>594</v>
      </c>
      <c r="N167" s="164">
        <v>42578</v>
      </c>
      <c r="O167" s="1"/>
      <c r="P167" s="1"/>
      <c r="Q167" s="245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5">
        <v>48</v>
      </c>
      <c r="B168" s="156">
        <v>42408</v>
      </c>
      <c r="C168" s="156"/>
      <c r="D168" s="157" t="s">
        <v>687</v>
      </c>
      <c r="E168" s="158" t="s">
        <v>591</v>
      </c>
      <c r="F168" s="159">
        <v>650</v>
      </c>
      <c r="G168" s="158"/>
      <c r="H168" s="158">
        <v>800</v>
      </c>
      <c r="I168" s="160">
        <v>800</v>
      </c>
      <c r="J168" s="161" t="s">
        <v>679</v>
      </c>
      <c r="K168" s="162">
        <f t="shared" si="58"/>
        <v>150</v>
      </c>
      <c r="L168" s="163">
        <f t="shared" si="59"/>
        <v>0.23076923076923078</v>
      </c>
      <c r="M168" s="158" t="s">
        <v>594</v>
      </c>
      <c r="N168" s="164">
        <v>43154</v>
      </c>
      <c r="O168" s="1"/>
      <c r="P168" s="1"/>
      <c r="Q168" s="245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5">
        <v>49</v>
      </c>
      <c r="B169" s="156">
        <v>42433</v>
      </c>
      <c r="C169" s="156"/>
      <c r="D169" s="157" t="s">
        <v>237</v>
      </c>
      <c r="E169" s="158" t="s">
        <v>591</v>
      </c>
      <c r="F169" s="159">
        <v>437.5</v>
      </c>
      <c r="G169" s="158"/>
      <c r="H169" s="158">
        <v>504.5</v>
      </c>
      <c r="I169" s="160">
        <v>522</v>
      </c>
      <c r="J169" s="161" t="s">
        <v>688</v>
      </c>
      <c r="K169" s="162">
        <f t="shared" si="58"/>
        <v>67</v>
      </c>
      <c r="L169" s="163">
        <f t="shared" si="59"/>
        <v>0.15314285714285714</v>
      </c>
      <c r="M169" s="158" t="s">
        <v>594</v>
      </c>
      <c r="N169" s="164">
        <v>42480</v>
      </c>
      <c r="O169" s="1"/>
      <c r="P169" s="1"/>
      <c r="Q169" s="245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5">
        <v>50</v>
      </c>
      <c r="B170" s="156">
        <v>42438</v>
      </c>
      <c r="C170" s="156"/>
      <c r="D170" s="157" t="s">
        <v>689</v>
      </c>
      <c r="E170" s="158" t="s">
        <v>591</v>
      </c>
      <c r="F170" s="159">
        <v>189.5</v>
      </c>
      <c r="G170" s="158"/>
      <c r="H170" s="158">
        <v>218</v>
      </c>
      <c r="I170" s="160">
        <v>218</v>
      </c>
      <c r="J170" s="161" t="s">
        <v>679</v>
      </c>
      <c r="K170" s="162">
        <f t="shared" si="58"/>
        <v>28.5</v>
      </c>
      <c r="L170" s="163">
        <f t="shared" si="59"/>
        <v>0.15039577836411611</v>
      </c>
      <c r="M170" s="158" t="s">
        <v>594</v>
      </c>
      <c r="N170" s="164">
        <v>43034</v>
      </c>
      <c r="O170" s="1"/>
      <c r="P170" s="1"/>
      <c r="Q170" s="245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5">
        <v>51</v>
      </c>
      <c r="B171" s="166">
        <v>42471</v>
      </c>
      <c r="C171" s="166"/>
      <c r="D171" s="174" t="s">
        <v>690</v>
      </c>
      <c r="E171" s="169" t="s">
        <v>591</v>
      </c>
      <c r="F171" s="169">
        <v>36.5</v>
      </c>
      <c r="G171" s="170"/>
      <c r="H171" s="170">
        <v>15.85</v>
      </c>
      <c r="I171" s="170">
        <v>60</v>
      </c>
      <c r="J171" s="171" t="s">
        <v>691</v>
      </c>
      <c r="K171" s="172">
        <f t="shared" si="58"/>
        <v>-20.65</v>
      </c>
      <c r="L171" s="173">
        <f t="shared" si="59"/>
        <v>-0.5657534246575342</v>
      </c>
      <c r="M171" s="169" t="s">
        <v>604</v>
      </c>
      <c r="N171" s="177">
        <v>43627</v>
      </c>
      <c r="O171" s="1"/>
      <c r="P171" s="1"/>
      <c r="Q171" s="245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5">
        <v>52</v>
      </c>
      <c r="B172" s="156">
        <v>42472</v>
      </c>
      <c r="C172" s="156"/>
      <c r="D172" s="157" t="s">
        <v>692</v>
      </c>
      <c r="E172" s="158" t="s">
        <v>591</v>
      </c>
      <c r="F172" s="159">
        <v>93</v>
      </c>
      <c r="G172" s="158"/>
      <c r="H172" s="158">
        <v>149</v>
      </c>
      <c r="I172" s="160">
        <v>140</v>
      </c>
      <c r="J172" s="161" t="s">
        <v>693</v>
      </c>
      <c r="K172" s="162">
        <f t="shared" si="58"/>
        <v>56</v>
      </c>
      <c r="L172" s="163">
        <f t="shared" si="59"/>
        <v>0.60215053763440862</v>
      </c>
      <c r="M172" s="158" t="s">
        <v>594</v>
      </c>
      <c r="N172" s="164">
        <v>42740</v>
      </c>
      <c r="O172" s="1"/>
      <c r="P172" s="1"/>
      <c r="Q172" s="245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5">
        <v>53</v>
      </c>
      <c r="B173" s="156">
        <v>42472</v>
      </c>
      <c r="C173" s="156"/>
      <c r="D173" s="157" t="s">
        <v>694</v>
      </c>
      <c r="E173" s="158" t="s">
        <v>591</v>
      </c>
      <c r="F173" s="159">
        <v>130</v>
      </c>
      <c r="G173" s="158"/>
      <c r="H173" s="158">
        <v>150</v>
      </c>
      <c r="I173" s="160" t="s">
        <v>695</v>
      </c>
      <c r="J173" s="161" t="s">
        <v>679</v>
      </c>
      <c r="K173" s="162">
        <f t="shared" si="58"/>
        <v>20</v>
      </c>
      <c r="L173" s="163">
        <f t="shared" si="59"/>
        <v>0.15384615384615385</v>
      </c>
      <c r="M173" s="158" t="s">
        <v>594</v>
      </c>
      <c r="N173" s="164">
        <v>42564</v>
      </c>
      <c r="O173" s="1"/>
      <c r="P173" s="1"/>
      <c r="Q173" s="245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5">
        <v>54</v>
      </c>
      <c r="B174" s="156">
        <v>42473</v>
      </c>
      <c r="C174" s="156"/>
      <c r="D174" s="157" t="s">
        <v>696</v>
      </c>
      <c r="E174" s="158" t="s">
        <v>591</v>
      </c>
      <c r="F174" s="159">
        <v>196</v>
      </c>
      <c r="G174" s="158"/>
      <c r="H174" s="158">
        <v>299</v>
      </c>
      <c r="I174" s="160">
        <v>299</v>
      </c>
      <c r="J174" s="161" t="s">
        <v>679</v>
      </c>
      <c r="K174" s="162">
        <v>103</v>
      </c>
      <c r="L174" s="163">
        <v>0.52551020408163296</v>
      </c>
      <c r="M174" s="158" t="s">
        <v>594</v>
      </c>
      <c r="N174" s="164">
        <v>42620</v>
      </c>
      <c r="O174" s="1"/>
      <c r="P174" s="1"/>
      <c r="Q174" s="245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5">
        <v>55</v>
      </c>
      <c r="B175" s="156">
        <v>42473</v>
      </c>
      <c r="C175" s="156"/>
      <c r="D175" s="157" t="s">
        <v>697</v>
      </c>
      <c r="E175" s="158" t="s">
        <v>591</v>
      </c>
      <c r="F175" s="159">
        <v>88</v>
      </c>
      <c r="G175" s="158"/>
      <c r="H175" s="158">
        <v>103</v>
      </c>
      <c r="I175" s="160">
        <v>103</v>
      </c>
      <c r="J175" s="161" t="s">
        <v>679</v>
      </c>
      <c r="K175" s="162">
        <v>15</v>
      </c>
      <c r="L175" s="163">
        <v>0.170454545454545</v>
      </c>
      <c r="M175" s="158" t="s">
        <v>594</v>
      </c>
      <c r="N175" s="164">
        <v>42530</v>
      </c>
      <c r="O175" s="1"/>
      <c r="P175" s="1"/>
      <c r="Q175" s="245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5">
        <v>56</v>
      </c>
      <c r="B176" s="156">
        <v>42492</v>
      </c>
      <c r="C176" s="156"/>
      <c r="D176" s="157" t="s">
        <v>698</v>
      </c>
      <c r="E176" s="158" t="s">
        <v>591</v>
      </c>
      <c r="F176" s="159">
        <v>127.5</v>
      </c>
      <c r="G176" s="158"/>
      <c r="H176" s="158">
        <v>148</v>
      </c>
      <c r="I176" s="160" t="s">
        <v>699</v>
      </c>
      <c r="J176" s="161" t="s">
        <v>679</v>
      </c>
      <c r="K176" s="162">
        <f t="shared" ref="K176:K180" si="60">H176-F176</f>
        <v>20.5</v>
      </c>
      <c r="L176" s="163">
        <f t="shared" ref="L176:L180" si="61">K176/F176</f>
        <v>0.16078431372549021</v>
      </c>
      <c r="M176" s="158" t="s">
        <v>594</v>
      </c>
      <c r="N176" s="164">
        <v>42564</v>
      </c>
      <c r="O176" s="1"/>
      <c r="P176" s="1"/>
      <c r="Q176" s="245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5">
        <v>57</v>
      </c>
      <c r="B177" s="156">
        <v>42493</v>
      </c>
      <c r="C177" s="156"/>
      <c r="D177" s="157" t="s">
        <v>700</v>
      </c>
      <c r="E177" s="158" t="s">
        <v>591</v>
      </c>
      <c r="F177" s="159">
        <v>675</v>
      </c>
      <c r="G177" s="158"/>
      <c r="H177" s="158">
        <v>815</v>
      </c>
      <c r="I177" s="160" t="s">
        <v>701</v>
      </c>
      <c r="J177" s="161" t="s">
        <v>679</v>
      </c>
      <c r="K177" s="162">
        <f t="shared" si="60"/>
        <v>140</v>
      </c>
      <c r="L177" s="163">
        <f t="shared" si="61"/>
        <v>0.2074074074074074</v>
      </c>
      <c r="M177" s="158" t="s">
        <v>594</v>
      </c>
      <c r="N177" s="164">
        <v>43154</v>
      </c>
      <c r="O177" s="1"/>
      <c r="P177" s="1"/>
      <c r="Q177" s="245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5">
        <v>58</v>
      </c>
      <c r="B178" s="166">
        <v>42522</v>
      </c>
      <c r="C178" s="166"/>
      <c r="D178" s="167" t="s">
        <v>702</v>
      </c>
      <c r="E178" s="168" t="s">
        <v>591</v>
      </c>
      <c r="F178" s="169">
        <v>500</v>
      </c>
      <c r="G178" s="169"/>
      <c r="H178" s="170">
        <v>232.5</v>
      </c>
      <c r="I178" s="170" t="s">
        <v>703</v>
      </c>
      <c r="J178" s="171" t="s">
        <v>704</v>
      </c>
      <c r="K178" s="172">
        <f t="shared" si="60"/>
        <v>-267.5</v>
      </c>
      <c r="L178" s="173">
        <f t="shared" si="61"/>
        <v>-0.53500000000000003</v>
      </c>
      <c r="M178" s="169" t="s">
        <v>604</v>
      </c>
      <c r="N178" s="166">
        <v>43735</v>
      </c>
      <c r="O178" s="1"/>
      <c r="P178" s="1"/>
      <c r="Q178" s="245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5">
        <v>59</v>
      </c>
      <c r="B179" s="156">
        <v>42527</v>
      </c>
      <c r="C179" s="156"/>
      <c r="D179" s="157" t="s">
        <v>542</v>
      </c>
      <c r="E179" s="158" t="s">
        <v>591</v>
      </c>
      <c r="F179" s="159">
        <v>110</v>
      </c>
      <c r="G179" s="158"/>
      <c r="H179" s="158">
        <v>126.5</v>
      </c>
      <c r="I179" s="160">
        <v>125</v>
      </c>
      <c r="J179" s="161" t="s">
        <v>631</v>
      </c>
      <c r="K179" s="162">
        <f t="shared" si="60"/>
        <v>16.5</v>
      </c>
      <c r="L179" s="163">
        <f t="shared" si="61"/>
        <v>0.15</v>
      </c>
      <c r="M179" s="158" t="s">
        <v>594</v>
      </c>
      <c r="N179" s="164">
        <v>42552</v>
      </c>
      <c r="O179" s="1"/>
      <c r="P179" s="1"/>
      <c r="Q179" s="245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5">
        <v>60</v>
      </c>
      <c r="B180" s="156">
        <v>42538</v>
      </c>
      <c r="C180" s="156"/>
      <c r="D180" s="157" t="s">
        <v>705</v>
      </c>
      <c r="E180" s="158" t="s">
        <v>591</v>
      </c>
      <c r="F180" s="159">
        <v>44</v>
      </c>
      <c r="G180" s="158"/>
      <c r="H180" s="158">
        <v>69.5</v>
      </c>
      <c r="I180" s="160">
        <v>69.5</v>
      </c>
      <c r="J180" s="161" t="s">
        <v>706</v>
      </c>
      <c r="K180" s="162">
        <f t="shared" si="60"/>
        <v>25.5</v>
      </c>
      <c r="L180" s="163">
        <f t="shared" si="61"/>
        <v>0.57954545454545459</v>
      </c>
      <c r="M180" s="158" t="s">
        <v>594</v>
      </c>
      <c r="N180" s="164">
        <v>42977</v>
      </c>
      <c r="O180" s="1"/>
      <c r="P180" s="1"/>
      <c r="Q180" s="245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5">
        <v>61</v>
      </c>
      <c r="B181" s="156">
        <v>42549</v>
      </c>
      <c r="C181" s="156"/>
      <c r="D181" s="157" t="s">
        <v>707</v>
      </c>
      <c r="E181" s="158" t="s">
        <v>591</v>
      </c>
      <c r="F181" s="159">
        <v>262.5</v>
      </c>
      <c r="G181" s="158"/>
      <c r="H181" s="158">
        <v>340</v>
      </c>
      <c r="I181" s="160">
        <v>333</v>
      </c>
      <c r="J181" s="161" t="s">
        <v>708</v>
      </c>
      <c r="K181" s="162">
        <v>77.5</v>
      </c>
      <c r="L181" s="163">
        <v>0.29523809523809502</v>
      </c>
      <c r="M181" s="158" t="s">
        <v>594</v>
      </c>
      <c r="N181" s="164">
        <v>43017</v>
      </c>
      <c r="O181" s="1"/>
      <c r="P181" s="1"/>
      <c r="Q181" s="245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5">
        <v>62</v>
      </c>
      <c r="B182" s="156">
        <v>42549</v>
      </c>
      <c r="C182" s="156"/>
      <c r="D182" s="157" t="s">
        <v>709</v>
      </c>
      <c r="E182" s="158" t="s">
        <v>591</v>
      </c>
      <c r="F182" s="159">
        <v>840</v>
      </c>
      <c r="G182" s="158"/>
      <c r="H182" s="158">
        <v>1230</v>
      </c>
      <c r="I182" s="160">
        <v>1230</v>
      </c>
      <c r="J182" s="161" t="s">
        <v>679</v>
      </c>
      <c r="K182" s="162">
        <v>390</v>
      </c>
      <c r="L182" s="163">
        <v>0.46428571428571402</v>
      </c>
      <c r="M182" s="158" t="s">
        <v>594</v>
      </c>
      <c r="N182" s="164">
        <v>42649</v>
      </c>
      <c r="O182" s="1"/>
      <c r="P182" s="1"/>
      <c r="Q182" s="245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78">
        <v>63</v>
      </c>
      <c r="B183" s="179">
        <v>42556</v>
      </c>
      <c r="C183" s="179"/>
      <c r="D183" s="180" t="s">
        <v>710</v>
      </c>
      <c r="E183" s="181" t="s">
        <v>591</v>
      </c>
      <c r="F183" s="181">
        <v>395</v>
      </c>
      <c r="G183" s="182"/>
      <c r="H183" s="182">
        <f>(468.5+342.5)/2</f>
        <v>405.5</v>
      </c>
      <c r="I183" s="182">
        <v>510</v>
      </c>
      <c r="J183" s="183" t="s">
        <v>711</v>
      </c>
      <c r="K183" s="184">
        <f t="shared" ref="K183:K189" si="62">H183-F183</f>
        <v>10.5</v>
      </c>
      <c r="L183" s="185">
        <f t="shared" ref="L183:L189" si="63">K183/F183</f>
        <v>2.6582278481012658E-2</v>
      </c>
      <c r="M183" s="181" t="s">
        <v>612</v>
      </c>
      <c r="N183" s="179">
        <v>43606</v>
      </c>
      <c r="O183" s="1"/>
      <c r="P183" s="1"/>
      <c r="Q183" s="245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5">
        <v>64</v>
      </c>
      <c r="B184" s="166">
        <v>42584</v>
      </c>
      <c r="C184" s="166"/>
      <c r="D184" s="167" t="s">
        <v>712</v>
      </c>
      <c r="E184" s="168" t="s">
        <v>603</v>
      </c>
      <c r="F184" s="169">
        <f>169.5-12.8</f>
        <v>156.69999999999999</v>
      </c>
      <c r="G184" s="169"/>
      <c r="H184" s="170">
        <v>77</v>
      </c>
      <c r="I184" s="170" t="s">
        <v>713</v>
      </c>
      <c r="J184" s="171" t="s">
        <v>714</v>
      </c>
      <c r="K184" s="172">
        <f t="shared" si="62"/>
        <v>-79.699999999999989</v>
      </c>
      <c r="L184" s="173">
        <f t="shared" si="63"/>
        <v>-0.50861518825781749</v>
      </c>
      <c r="M184" s="169" t="s">
        <v>604</v>
      </c>
      <c r="N184" s="166">
        <v>43522</v>
      </c>
      <c r="O184" s="1"/>
      <c r="P184" s="1"/>
      <c r="Q184" s="245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5">
        <v>65</v>
      </c>
      <c r="B185" s="166">
        <v>42586</v>
      </c>
      <c r="C185" s="166"/>
      <c r="D185" s="167" t="s">
        <v>715</v>
      </c>
      <c r="E185" s="168" t="s">
        <v>591</v>
      </c>
      <c r="F185" s="169">
        <v>400</v>
      </c>
      <c r="G185" s="169"/>
      <c r="H185" s="170">
        <v>305</v>
      </c>
      <c r="I185" s="170">
        <v>475</v>
      </c>
      <c r="J185" s="171" t="s">
        <v>716</v>
      </c>
      <c r="K185" s="172">
        <f t="shared" si="62"/>
        <v>-95</v>
      </c>
      <c r="L185" s="173">
        <f t="shared" si="63"/>
        <v>-0.23749999999999999</v>
      </c>
      <c r="M185" s="169" t="s">
        <v>604</v>
      </c>
      <c r="N185" s="166">
        <v>43606</v>
      </c>
      <c r="O185" s="1"/>
      <c r="P185" s="1"/>
      <c r="Q185" s="245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5">
        <v>66</v>
      </c>
      <c r="B186" s="156">
        <v>42593</v>
      </c>
      <c r="C186" s="156"/>
      <c r="D186" s="157" t="s">
        <v>717</v>
      </c>
      <c r="E186" s="158" t="s">
        <v>591</v>
      </c>
      <c r="F186" s="159">
        <v>86.5</v>
      </c>
      <c r="G186" s="158"/>
      <c r="H186" s="158">
        <v>130</v>
      </c>
      <c r="I186" s="160">
        <v>130</v>
      </c>
      <c r="J186" s="161" t="s">
        <v>718</v>
      </c>
      <c r="K186" s="162">
        <f t="shared" si="62"/>
        <v>43.5</v>
      </c>
      <c r="L186" s="163">
        <f t="shared" si="63"/>
        <v>0.50289017341040465</v>
      </c>
      <c r="M186" s="158" t="s">
        <v>594</v>
      </c>
      <c r="N186" s="164">
        <v>43091</v>
      </c>
      <c r="O186" s="1"/>
      <c r="P186" s="1"/>
      <c r="Q186" s="245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5">
        <v>67</v>
      </c>
      <c r="B187" s="166">
        <v>42600</v>
      </c>
      <c r="C187" s="166"/>
      <c r="D187" s="167" t="s">
        <v>122</v>
      </c>
      <c r="E187" s="168" t="s">
        <v>591</v>
      </c>
      <c r="F187" s="169">
        <v>133.5</v>
      </c>
      <c r="G187" s="169"/>
      <c r="H187" s="170">
        <v>126.5</v>
      </c>
      <c r="I187" s="170">
        <v>178</v>
      </c>
      <c r="J187" s="171" t="s">
        <v>719</v>
      </c>
      <c r="K187" s="172">
        <f t="shared" si="62"/>
        <v>-7</v>
      </c>
      <c r="L187" s="173">
        <f t="shared" si="63"/>
        <v>-5.2434456928838954E-2</v>
      </c>
      <c r="M187" s="169" t="s">
        <v>604</v>
      </c>
      <c r="N187" s="166">
        <v>42615</v>
      </c>
      <c r="O187" s="1"/>
      <c r="P187" s="1"/>
      <c r="Q187" s="245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5">
        <v>68</v>
      </c>
      <c r="B188" s="156">
        <v>42613</v>
      </c>
      <c r="C188" s="156"/>
      <c r="D188" s="157" t="s">
        <v>720</v>
      </c>
      <c r="E188" s="158" t="s">
        <v>591</v>
      </c>
      <c r="F188" s="159">
        <v>560</v>
      </c>
      <c r="G188" s="158"/>
      <c r="H188" s="158">
        <v>725</v>
      </c>
      <c r="I188" s="160">
        <v>725</v>
      </c>
      <c r="J188" s="161" t="s">
        <v>625</v>
      </c>
      <c r="K188" s="162">
        <f t="shared" si="62"/>
        <v>165</v>
      </c>
      <c r="L188" s="163">
        <f t="shared" si="63"/>
        <v>0.29464285714285715</v>
      </c>
      <c r="M188" s="158" t="s">
        <v>594</v>
      </c>
      <c r="N188" s="164">
        <v>42456</v>
      </c>
      <c r="O188" s="1"/>
      <c r="P188" s="1"/>
      <c r="Q188" s="245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5">
        <v>69</v>
      </c>
      <c r="B189" s="156">
        <v>42614</v>
      </c>
      <c r="C189" s="156"/>
      <c r="D189" s="157" t="s">
        <v>721</v>
      </c>
      <c r="E189" s="158" t="s">
        <v>591</v>
      </c>
      <c r="F189" s="159">
        <v>160.5</v>
      </c>
      <c r="G189" s="158"/>
      <c r="H189" s="158">
        <v>210</v>
      </c>
      <c r="I189" s="160">
        <v>210</v>
      </c>
      <c r="J189" s="161" t="s">
        <v>625</v>
      </c>
      <c r="K189" s="162">
        <f t="shared" si="62"/>
        <v>49.5</v>
      </c>
      <c r="L189" s="163">
        <f t="shared" si="63"/>
        <v>0.30841121495327101</v>
      </c>
      <c r="M189" s="158" t="s">
        <v>594</v>
      </c>
      <c r="N189" s="164">
        <v>42871</v>
      </c>
      <c r="O189" s="1"/>
      <c r="P189" s="1"/>
      <c r="Q189" s="245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5">
        <v>70</v>
      </c>
      <c r="B190" s="156">
        <v>42646</v>
      </c>
      <c r="C190" s="156"/>
      <c r="D190" s="157" t="s">
        <v>415</v>
      </c>
      <c r="E190" s="158" t="s">
        <v>591</v>
      </c>
      <c r="F190" s="159">
        <v>430</v>
      </c>
      <c r="G190" s="158"/>
      <c r="H190" s="158">
        <v>596</v>
      </c>
      <c r="I190" s="160">
        <v>575</v>
      </c>
      <c r="J190" s="161" t="s">
        <v>722</v>
      </c>
      <c r="K190" s="162">
        <v>166</v>
      </c>
      <c r="L190" s="163">
        <v>0.38604651162790699</v>
      </c>
      <c r="M190" s="158" t="s">
        <v>594</v>
      </c>
      <c r="N190" s="164">
        <v>42769</v>
      </c>
      <c r="O190" s="1"/>
      <c r="P190" s="1"/>
      <c r="Q190" s="245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5">
        <v>71</v>
      </c>
      <c r="B191" s="156">
        <v>42657</v>
      </c>
      <c r="C191" s="156"/>
      <c r="D191" s="157" t="s">
        <v>723</v>
      </c>
      <c r="E191" s="158" t="s">
        <v>591</v>
      </c>
      <c r="F191" s="159">
        <v>280</v>
      </c>
      <c r="G191" s="158"/>
      <c r="H191" s="158">
        <v>345</v>
      </c>
      <c r="I191" s="160">
        <v>345</v>
      </c>
      <c r="J191" s="161" t="s">
        <v>625</v>
      </c>
      <c r="K191" s="162">
        <f t="shared" ref="K191:K196" si="64">H191-F191</f>
        <v>65</v>
      </c>
      <c r="L191" s="163">
        <f t="shared" ref="L191:L192" si="65">K191/F191</f>
        <v>0.23214285714285715</v>
      </c>
      <c r="M191" s="158" t="s">
        <v>594</v>
      </c>
      <c r="N191" s="164">
        <v>42814</v>
      </c>
      <c r="O191" s="1"/>
      <c r="P191" s="1"/>
      <c r="Q191" s="245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5">
        <v>72</v>
      </c>
      <c r="B192" s="156">
        <v>42657</v>
      </c>
      <c r="C192" s="156"/>
      <c r="D192" s="157" t="s">
        <v>724</v>
      </c>
      <c r="E192" s="158" t="s">
        <v>591</v>
      </c>
      <c r="F192" s="159">
        <v>245</v>
      </c>
      <c r="G192" s="158"/>
      <c r="H192" s="158">
        <v>325.5</v>
      </c>
      <c r="I192" s="160">
        <v>330</v>
      </c>
      <c r="J192" s="161" t="s">
        <v>725</v>
      </c>
      <c r="K192" s="162">
        <f t="shared" si="64"/>
        <v>80.5</v>
      </c>
      <c r="L192" s="163">
        <f t="shared" si="65"/>
        <v>0.32857142857142857</v>
      </c>
      <c r="M192" s="158" t="s">
        <v>594</v>
      </c>
      <c r="N192" s="164">
        <v>42769</v>
      </c>
      <c r="O192" s="1"/>
      <c r="P192" s="1"/>
      <c r="Q192" s="245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5">
        <v>73</v>
      </c>
      <c r="B193" s="156">
        <v>42660</v>
      </c>
      <c r="C193" s="156"/>
      <c r="D193" s="157" t="s">
        <v>726</v>
      </c>
      <c r="E193" s="158" t="s">
        <v>591</v>
      </c>
      <c r="F193" s="159">
        <v>125</v>
      </c>
      <c r="G193" s="158"/>
      <c r="H193" s="158">
        <v>160</v>
      </c>
      <c r="I193" s="160">
        <v>160</v>
      </c>
      <c r="J193" s="161" t="s">
        <v>679</v>
      </c>
      <c r="K193" s="162">
        <f t="shared" si="64"/>
        <v>35</v>
      </c>
      <c r="L193" s="163">
        <v>0.28000000000000003</v>
      </c>
      <c r="M193" s="158" t="s">
        <v>594</v>
      </c>
      <c r="N193" s="164">
        <v>42803</v>
      </c>
      <c r="O193" s="1"/>
      <c r="P193" s="1"/>
      <c r="Q193" s="245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5">
        <v>74</v>
      </c>
      <c r="B194" s="156">
        <v>42660</v>
      </c>
      <c r="C194" s="156"/>
      <c r="D194" s="157" t="s">
        <v>727</v>
      </c>
      <c r="E194" s="158" t="s">
        <v>591</v>
      </c>
      <c r="F194" s="159">
        <v>114</v>
      </c>
      <c r="G194" s="158"/>
      <c r="H194" s="158">
        <v>145</v>
      </c>
      <c r="I194" s="160">
        <v>145</v>
      </c>
      <c r="J194" s="161" t="s">
        <v>679</v>
      </c>
      <c r="K194" s="162">
        <f t="shared" si="64"/>
        <v>31</v>
      </c>
      <c r="L194" s="163">
        <f t="shared" ref="L194:L196" si="66">K194/F194</f>
        <v>0.27192982456140352</v>
      </c>
      <c r="M194" s="158" t="s">
        <v>594</v>
      </c>
      <c r="N194" s="164">
        <v>42859</v>
      </c>
      <c r="O194" s="1"/>
      <c r="P194" s="1"/>
      <c r="Q194" s="245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5">
        <v>75</v>
      </c>
      <c r="B195" s="156">
        <v>42660</v>
      </c>
      <c r="C195" s="156"/>
      <c r="D195" s="157" t="s">
        <v>728</v>
      </c>
      <c r="E195" s="158" t="s">
        <v>591</v>
      </c>
      <c r="F195" s="159">
        <v>212</v>
      </c>
      <c r="G195" s="158"/>
      <c r="H195" s="158">
        <v>280</v>
      </c>
      <c r="I195" s="160">
        <v>276</v>
      </c>
      <c r="J195" s="161" t="s">
        <v>729</v>
      </c>
      <c r="K195" s="162">
        <f t="shared" si="64"/>
        <v>68</v>
      </c>
      <c r="L195" s="163">
        <f t="shared" si="66"/>
        <v>0.32075471698113206</v>
      </c>
      <c r="M195" s="158" t="s">
        <v>594</v>
      </c>
      <c r="N195" s="164">
        <v>42858</v>
      </c>
      <c r="O195" s="1"/>
      <c r="P195" s="1"/>
      <c r="Q195" s="245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5">
        <v>76</v>
      </c>
      <c r="B196" s="156">
        <v>42678</v>
      </c>
      <c r="C196" s="156"/>
      <c r="D196" s="157" t="s">
        <v>464</v>
      </c>
      <c r="E196" s="158" t="s">
        <v>591</v>
      </c>
      <c r="F196" s="159">
        <v>155</v>
      </c>
      <c r="G196" s="158"/>
      <c r="H196" s="158">
        <v>210</v>
      </c>
      <c r="I196" s="160">
        <v>210</v>
      </c>
      <c r="J196" s="161" t="s">
        <v>730</v>
      </c>
      <c r="K196" s="162">
        <f t="shared" si="64"/>
        <v>55</v>
      </c>
      <c r="L196" s="163">
        <f t="shared" si="66"/>
        <v>0.35483870967741937</v>
      </c>
      <c r="M196" s="158" t="s">
        <v>594</v>
      </c>
      <c r="N196" s="164">
        <v>42944</v>
      </c>
      <c r="O196" s="1"/>
      <c r="P196" s="1"/>
      <c r="Q196" s="245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5">
        <v>77</v>
      </c>
      <c r="B197" s="166">
        <v>42710</v>
      </c>
      <c r="C197" s="166"/>
      <c r="D197" s="167" t="s">
        <v>731</v>
      </c>
      <c r="E197" s="168" t="s">
        <v>591</v>
      </c>
      <c r="F197" s="169">
        <v>150.5</v>
      </c>
      <c r="G197" s="169"/>
      <c r="H197" s="170">
        <v>72.5</v>
      </c>
      <c r="I197" s="170">
        <v>174</v>
      </c>
      <c r="J197" s="171" t="s">
        <v>732</v>
      </c>
      <c r="K197" s="172">
        <v>-78</v>
      </c>
      <c r="L197" s="173">
        <v>-0.51827242524916906</v>
      </c>
      <c r="M197" s="169" t="s">
        <v>604</v>
      </c>
      <c r="N197" s="166">
        <v>43333</v>
      </c>
      <c r="O197" s="1"/>
      <c r="P197" s="1"/>
      <c r="Q197" s="245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5">
        <v>78</v>
      </c>
      <c r="B198" s="156">
        <v>42712</v>
      </c>
      <c r="C198" s="156"/>
      <c r="D198" s="157" t="s">
        <v>733</v>
      </c>
      <c r="E198" s="158" t="s">
        <v>591</v>
      </c>
      <c r="F198" s="159">
        <v>380</v>
      </c>
      <c r="G198" s="158"/>
      <c r="H198" s="158">
        <v>478</v>
      </c>
      <c r="I198" s="160">
        <v>468</v>
      </c>
      <c r="J198" s="161" t="s">
        <v>679</v>
      </c>
      <c r="K198" s="162">
        <f t="shared" ref="K198:K200" si="67">H198-F198</f>
        <v>98</v>
      </c>
      <c r="L198" s="163">
        <f t="shared" ref="L198:L200" si="68">K198/F198</f>
        <v>0.25789473684210529</v>
      </c>
      <c r="M198" s="158" t="s">
        <v>594</v>
      </c>
      <c r="N198" s="164">
        <v>43025</v>
      </c>
      <c r="O198" s="1"/>
      <c r="P198" s="1"/>
      <c r="Q198" s="245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5">
        <v>79</v>
      </c>
      <c r="B199" s="156">
        <v>42734</v>
      </c>
      <c r="C199" s="156"/>
      <c r="D199" s="157" t="s">
        <v>121</v>
      </c>
      <c r="E199" s="158" t="s">
        <v>591</v>
      </c>
      <c r="F199" s="159">
        <v>305</v>
      </c>
      <c r="G199" s="158"/>
      <c r="H199" s="158">
        <v>375</v>
      </c>
      <c r="I199" s="160">
        <v>375</v>
      </c>
      <c r="J199" s="161" t="s">
        <v>679</v>
      </c>
      <c r="K199" s="162">
        <f t="shared" si="67"/>
        <v>70</v>
      </c>
      <c r="L199" s="163">
        <f t="shared" si="68"/>
        <v>0.22950819672131148</v>
      </c>
      <c r="M199" s="158" t="s">
        <v>594</v>
      </c>
      <c r="N199" s="164">
        <v>42768</v>
      </c>
      <c r="O199" s="1"/>
      <c r="P199" s="1"/>
      <c r="Q199" s="245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5">
        <v>80</v>
      </c>
      <c r="B200" s="156">
        <v>42739</v>
      </c>
      <c r="C200" s="156"/>
      <c r="D200" s="157" t="s">
        <v>104</v>
      </c>
      <c r="E200" s="158" t="s">
        <v>591</v>
      </c>
      <c r="F200" s="159">
        <v>99.5</v>
      </c>
      <c r="G200" s="158"/>
      <c r="H200" s="158">
        <v>158</v>
      </c>
      <c r="I200" s="160">
        <v>158</v>
      </c>
      <c r="J200" s="161" t="s">
        <v>679</v>
      </c>
      <c r="K200" s="162">
        <f t="shared" si="67"/>
        <v>58.5</v>
      </c>
      <c r="L200" s="163">
        <f t="shared" si="68"/>
        <v>0.5879396984924623</v>
      </c>
      <c r="M200" s="158" t="s">
        <v>594</v>
      </c>
      <c r="N200" s="164">
        <v>42898</v>
      </c>
      <c r="O200" s="1"/>
      <c r="P200" s="1"/>
      <c r="Q200" s="245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5">
        <v>81</v>
      </c>
      <c r="B201" s="156">
        <v>42739</v>
      </c>
      <c r="C201" s="156"/>
      <c r="D201" s="157" t="s">
        <v>104</v>
      </c>
      <c r="E201" s="158" t="s">
        <v>591</v>
      </c>
      <c r="F201" s="159">
        <v>99.5</v>
      </c>
      <c r="G201" s="158"/>
      <c r="H201" s="158">
        <v>158</v>
      </c>
      <c r="I201" s="160">
        <v>158</v>
      </c>
      <c r="J201" s="161" t="s">
        <v>679</v>
      </c>
      <c r="K201" s="162">
        <v>58.5</v>
      </c>
      <c r="L201" s="163">
        <v>0.58793969849246197</v>
      </c>
      <c r="M201" s="158" t="s">
        <v>594</v>
      </c>
      <c r="N201" s="164">
        <v>42898</v>
      </c>
      <c r="O201" s="1"/>
      <c r="P201" s="1"/>
      <c r="Q201" s="245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5">
        <v>82</v>
      </c>
      <c r="B202" s="156">
        <v>42786</v>
      </c>
      <c r="C202" s="156"/>
      <c r="D202" s="157" t="s">
        <v>210</v>
      </c>
      <c r="E202" s="158" t="s">
        <v>591</v>
      </c>
      <c r="F202" s="159">
        <v>140.5</v>
      </c>
      <c r="G202" s="158"/>
      <c r="H202" s="158">
        <v>220</v>
      </c>
      <c r="I202" s="160">
        <v>220</v>
      </c>
      <c r="J202" s="161" t="s">
        <v>679</v>
      </c>
      <c r="K202" s="162">
        <f>H202-F202</f>
        <v>79.5</v>
      </c>
      <c r="L202" s="163">
        <f>K202/F202</f>
        <v>0.5658362989323843</v>
      </c>
      <c r="M202" s="158" t="s">
        <v>594</v>
      </c>
      <c r="N202" s="164">
        <v>42864</v>
      </c>
      <c r="O202" s="1"/>
      <c r="P202" s="1"/>
      <c r="Q202" s="245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5">
        <v>83</v>
      </c>
      <c r="B203" s="156">
        <v>42786</v>
      </c>
      <c r="C203" s="156"/>
      <c r="D203" s="157" t="s">
        <v>734</v>
      </c>
      <c r="E203" s="158" t="s">
        <v>591</v>
      </c>
      <c r="F203" s="159">
        <v>202.5</v>
      </c>
      <c r="G203" s="158"/>
      <c r="H203" s="158">
        <v>234</v>
      </c>
      <c r="I203" s="160">
        <v>234</v>
      </c>
      <c r="J203" s="161" t="s">
        <v>679</v>
      </c>
      <c r="K203" s="162">
        <v>31.5</v>
      </c>
      <c r="L203" s="163">
        <v>0.155555555555556</v>
      </c>
      <c r="M203" s="158" t="s">
        <v>594</v>
      </c>
      <c r="N203" s="164">
        <v>42836</v>
      </c>
      <c r="O203" s="1"/>
      <c r="P203" s="1"/>
      <c r="Q203" s="245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5">
        <v>84</v>
      </c>
      <c r="B204" s="156">
        <v>42818</v>
      </c>
      <c r="C204" s="156"/>
      <c r="D204" s="157" t="s">
        <v>735</v>
      </c>
      <c r="E204" s="158" t="s">
        <v>591</v>
      </c>
      <c r="F204" s="159">
        <v>300.5</v>
      </c>
      <c r="G204" s="158"/>
      <c r="H204" s="158">
        <v>417.5</v>
      </c>
      <c r="I204" s="160">
        <v>420</v>
      </c>
      <c r="J204" s="161" t="s">
        <v>736</v>
      </c>
      <c r="K204" s="162">
        <f>H204-F204</f>
        <v>117</v>
      </c>
      <c r="L204" s="163">
        <f>K204/F204</f>
        <v>0.38935108153078202</v>
      </c>
      <c r="M204" s="158" t="s">
        <v>594</v>
      </c>
      <c r="N204" s="164">
        <v>43070</v>
      </c>
      <c r="O204" s="1"/>
      <c r="P204" s="1"/>
      <c r="Q204" s="245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5">
        <v>85</v>
      </c>
      <c r="B205" s="156">
        <v>42818</v>
      </c>
      <c r="C205" s="156"/>
      <c r="D205" s="157" t="s">
        <v>709</v>
      </c>
      <c r="E205" s="158" t="s">
        <v>591</v>
      </c>
      <c r="F205" s="159">
        <v>850</v>
      </c>
      <c r="G205" s="158"/>
      <c r="H205" s="158">
        <v>1042.5</v>
      </c>
      <c r="I205" s="160">
        <v>1023</v>
      </c>
      <c r="J205" s="161" t="s">
        <v>737</v>
      </c>
      <c r="K205" s="162">
        <v>192.5</v>
      </c>
      <c r="L205" s="163">
        <v>0.22647058823529401</v>
      </c>
      <c r="M205" s="158" t="s">
        <v>594</v>
      </c>
      <c r="N205" s="164">
        <v>42830</v>
      </c>
      <c r="O205" s="1"/>
      <c r="P205" s="1"/>
      <c r="Q205" s="245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5">
        <v>86</v>
      </c>
      <c r="B206" s="156">
        <v>42830</v>
      </c>
      <c r="C206" s="156"/>
      <c r="D206" s="157" t="s">
        <v>495</v>
      </c>
      <c r="E206" s="158" t="s">
        <v>591</v>
      </c>
      <c r="F206" s="159">
        <v>785</v>
      </c>
      <c r="G206" s="158"/>
      <c r="H206" s="158">
        <v>930</v>
      </c>
      <c r="I206" s="160">
        <v>920</v>
      </c>
      <c r="J206" s="161" t="s">
        <v>738</v>
      </c>
      <c r="K206" s="162">
        <f>H206-F206</f>
        <v>145</v>
      </c>
      <c r="L206" s="163">
        <f>K206/F206</f>
        <v>0.18471337579617833</v>
      </c>
      <c r="M206" s="158" t="s">
        <v>594</v>
      </c>
      <c r="N206" s="164">
        <v>42976</v>
      </c>
      <c r="O206" s="1"/>
      <c r="P206" s="1"/>
      <c r="Q206" s="245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5">
        <v>87</v>
      </c>
      <c r="B207" s="166">
        <v>42831</v>
      </c>
      <c r="C207" s="166"/>
      <c r="D207" s="167" t="s">
        <v>739</v>
      </c>
      <c r="E207" s="168" t="s">
        <v>591</v>
      </c>
      <c r="F207" s="169">
        <v>40</v>
      </c>
      <c r="G207" s="169"/>
      <c r="H207" s="170">
        <v>13.1</v>
      </c>
      <c r="I207" s="170">
        <v>60</v>
      </c>
      <c r="J207" s="171" t="s">
        <v>740</v>
      </c>
      <c r="K207" s="172">
        <v>-26.9</v>
      </c>
      <c r="L207" s="173">
        <v>-0.67249999999999999</v>
      </c>
      <c r="M207" s="169" t="s">
        <v>604</v>
      </c>
      <c r="N207" s="166">
        <v>43138</v>
      </c>
      <c r="O207" s="1"/>
      <c r="P207" s="1"/>
      <c r="Q207" s="245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5">
        <v>88</v>
      </c>
      <c r="B208" s="156">
        <v>42837</v>
      </c>
      <c r="C208" s="156"/>
      <c r="D208" s="157" t="s">
        <v>102</v>
      </c>
      <c r="E208" s="158" t="s">
        <v>591</v>
      </c>
      <c r="F208" s="159">
        <v>289.5</v>
      </c>
      <c r="G208" s="158"/>
      <c r="H208" s="158">
        <v>354</v>
      </c>
      <c r="I208" s="160">
        <v>360</v>
      </c>
      <c r="J208" s="161" t="s">
        <v>741</v>
      </c>
      <c r="K208" s="162">
        <f t="shared" ref="K208:K216" si="69">H208-F208</f>
        <v>64.5</v>
      </c>
      <c r="L208" s="163">
        <f t="shared" ref="L208:L216" si="70">K208/F208</f>
        <v>0.22279792746113988</v>
      </c>
      <c r="M208" s="158" t="s">
        <v>594</v>
      </c>
      <c r="N208" s="164">
        <v>43040</v>
      </c>
      <c r="O208" s="1"/>
      <c r="P208" s="1"/>
      <c r="Q208" s="245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5">
        <v>89</v>
      </c>
      <c r="B209" s="156">
        <v>42845</v>
      </c>
      <c r="C209" s="156"/>
      <c r="D209" s="157" t="s">
        <v>435</v>
      </c>
      <c r="E209" s="158" t="s">
        <v>591</v>
      </c>
      <c r="F209" s="159">
        <v>700</v>
      </c>
      <c r="G209" s="158"/>
      <c r="H209" s="158">
        <v>840</v>
      </c>
      <c r="I209" s="160">
        <v>840</v>
      </c>
      <c r="J209" s="161" t="s">
        <v>742</v>
      </c>
      <c r="K209" s="162">
        <f t="shared" si="69"/>
        <v>140</v>
      </c>
      <c r="L209" s="163">
        <f t="shared" si="70"/>
        <v>0.2</v>
      </c>
      <c r="M209" s="158" t="s">
        <v>594</v>
      </c>
      <c r="N209" s="164">
        <v>42893</v>
      </c>
      <c r="O209" s="1"/>
      <c r="P209" s="1"/>
      <c r="Q209" s="245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5">
        <v>90</v>
      </c>
      <c r="B210" s="156">
        <v>42887</v>
      </c>
      <c r="C210" s="156"/>
      <c r="D210" s="157" t="s">
        <v>743</v>
      </c>
      <c r="E210" s="158" t="s">
        <v>591</v>
      </c>
      <c r="F210" s="159">
        <v>130</v>
      </c>
      <c r="G210" s="158"/>
      <c r="H210" s="158">
        <v>144.25</v>
      </c>
      <c r="I210" s="160">
        <v>170</v>
      </c>
      <c r="J210" s="161" t="s">
        <v>744</v>
      </c>
      <c r="K210" s="162">
        <f t="shared" si="69"/>
        <v>14.25</v>
      </c>
      <c r="L210" s="163">
        <f t="shared" si="70"/>
        <v>0.10961538461538461</v>
      </c>
      <c r="M210" s="158" t="s">
        <v>594</v>
      </c>
      <c r="N210" s="164">
        <v>43675</v>
      </c>
      <c r="O210" s="1"/>
      <c r="P210" s="1"/>
      <c r="Q210" s="245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5">
        <v>91</v>
      </c>
      <c r="B211" s="156">
        <v>42901</v>
      </c>
      <c r="C211" s="156"/>
      <c r="D211" s="157" t="s">
        <v>745</v>
      </c>
      <c r="E211" s="158" t="s">
        <v>591</v>
      </c>
      <c r="F211" s="159">
        <v>214.5</v>
      </c>
      <c r="G211" s="158"/>
      <c r="H211" s="158">
        <v>262</v>
      </c>
      <c r="I211" s="160">
        <v>262</v>
      </c>
      <c r="J211" s="161" t="s">
        <v>614</v>
      </c>
      <c r="K211" s="162">
        <f t="shared" si="69"/>
        <v>47.5</v>
      </c>
      <c r="L211" s="163">
        <f t="shared" si="70"/>
        <v>0.22144522144522144</v>
      </c>
      <c r="M211" s="158" t="s">
        <v>594</v>
      </c>
      <c r="N211" s="164">
        <v>42977</v>
      </c>
      <c r="O211" s="1"/>
      <c r="P211" s="1"/>
      <c r="Q211" s="245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6">
        <v>92</v>
      </c>
      <c r="B212" s="187">
        <v>42933</v>
      </c>
      <c r="C212" s="187"/>
      <c r="D212" s="188" t="s">
        <v>746</v>
      </c>
      <c r="E212" s="189" t="s">
        <v>591</v>
      </c>
      <c r="F212" s="190">
        <v>370</v>
      </c>
      <c r="G212" s="189"/>
      <c r="H212" s="189">
        <v>447.5</v>
      </c>
      <c r="I212" s="191">
        <v>450</v>
      </c>
      <c r="J212" s="192" t="s">
        <v>679</v>
      </c>
      <c r="K212" s="162">
        <f t="shared" si="69"/>
        <v>77.5</v>
      </c>
      <c r="L212" s="193">
        <f t="shared" si="70"/>
        <v>0.20945945945945946</v>
      </c>
      <c r="M212" s="189" t="s">
        <v>594</v>
      </c>
      <c r="N212" s="194">
        <v>43035</v>
      </c>
      <c r="O212" s="1"/>
      <c r="P212" s="1"/>
      <c r="Q212" s="245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6">
        <v>93</v>
      </c>
      <c r="B213" s="187">
        <v>42943</v>
      </c>
      <c r="C213" s="187"/>
      <c r="D213" s="188" t="s">
        <v>208</v>
      </c>
      <c r="E213" s="189" t="s">
        <v>591</v>
      </c>
      <c r="F213" s="190">
        <v>657.5</v>
      </c>
      <c r="G213" s="189"/>
      <c r="H213" s="189">
        <v>825</v>
      </c>
      <c r="I213" s="191">
        <v>820</v>
      </c>
      <c r="J213" s="192" t="s">
        <v>679</v>
      </c>
      <c r="K213" s="162">
        <f t="shared" si="69"/>
        <v>167.5</v>
      </c>
      <c r="L213" s="193">
        <f t="shared" si="70"/>
        <v>0.25475285171102663</v>
      </c>
      <c r="M213" s="189" t="s">
        <v>594</v>
      </c>
      <c r="N213" s="194">
        <v>43090</v>
      </c>
      <c r="O213" s="1"/>
      <c r="P213" s="1"/>
      <c r="Q213" s="245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5">
        <v>94</v>
      </c>
      <c r="B214" s="156">
        <v>42964</v>
      </c>
      <c r="C214" s="156"/>
      <c r="D214" s="157" t="s">
        <v>383</v>
      </c>
      <c r="E214" s="158" t="s">
        <v>591</v>
      </c>
      <c r="F214" s="159">
        <v>605</v>
      </c>
      <c r="G214" s="158"/>
      <c r="H214" s="158">
        <v>750</v>
      </c>
      <c r="I214" s="160">
        <v>750</v>
      </c>
      <c r="J214" s="161" t="s">
        <v>738</v>
      </c>
      <c r="K214" s="162">
        <f t="shared" si="69"/>
        <v>145</v>
      </c>
      <c r="L214" s="163">
        <f t="shared" si="70"/>
        <v>0.23966942148760331</v>
      </c>
      <c r="M214" s="158" t="s">
        <v>594</v>
      </c>
      <c r="N214" s="164">
        <v>43027</v>
      </c>
      <c r="O214" s="1"/>
      <c r="P214" s="1"/>
      <c r="Q214" s="245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5">
        <v>95</v>
      </c>
      <c r="B215" s="166">
        <v>42979</v>
      </c>
      <c r="C215" s="166"/>
      <c r="D215" s="174" t="s">
        <v>747</v>
      </c>
      <c r="E215" s="169" t="s">
        <v>591</v>
      </c>
      <c r="F215" s="169">
        <v>255</v>
      </c>
      <c r="G215" s="170"/>
      <c r="H215" s="170">
        <v>217.25</v>
      </c>
      <c r="I215" s="170">
        <v>320</v>
      </c>
      <c r="J215" s="171" t="s">
        <v>748</v>
      </c>
      <c r="K215" s="172">
        <f t="shared" si="69"/>
        <v>-37.75</v>
      </c>
      <c r="L215" s="175">
        <f t="shared" si="70"/>
        <v>-0.14803921568627451</v>
      </c>
      <c r="M215" s="169" t="s">
        <v>604</v>
      </c>
      <c r="N215" s="166">
        <v>43661</v>
      </c>
      <c r="O215" s="1"/>
      <c r="P215" s="1"/>
      <c r="Q215" s="245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5">
        <v>96</v>
      </c>
      <c r="B216" s="156">
        <v>42997</v>
      </c>
      <c r="C216" s="156"/>
      <c r="D216" s="157" t="s">
        <v>749</v>
      </c>
      <c r="E216" s="158" t="s">
        <v>591</v>
      </c>
      <c r="F216" s="159">
        <v>215</v>
      </c>
      <c r="G216" s="158"/>
      <c r="H216" s="158">
        <v>258</v>
      </c>
      <c r="I216" s="160">
        <v>258</v>
      </c>
      <c r="J216" s="161" t="s">
        <v>679</v>
      </c>
      <c r="K216" s="162">
        <f t="shared" si="69"/>
        <v>43</v>
      </c>
      <c r="L216" s="163">
        <f t="shared" si="70"/>
        <v>0.2</v>
      </c>
      <c r="M216" s="158" t="s">
        <v>594</v>
      </c>
      <c r="N216" s="164">
        <v>43040</v>
      </c>
      <c r="O216" s="1"/>
      <c r="P216" s="1"/>
      <c r="Q216" s="245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5">
        <v>97</v>
      </c>
      <c r="B217" s="156">
        <v>42997</v>
      </c>
      <c r="C217" s="156"/>
      <c r="D217" s="157" t="s">
        <v>749</v>
      </c>
      <c r="E217" s="158" t="s">
        <v>591</v>
      </c>
      <c r="F217" s="159">
        <v>215</v>
      </c>
      <c r="G217" s="158"/>
      <c r="H217" s="158">
        <v>258</v>
      </c>
      <c r="I217" s="160">
        <v>258</v>
      </c>
      <c r="J217" s="192" t="s">
        <v>679</v>
      </c>
      <c r="K217" s="162">
        <v>43</v>
      </c>
      <c r="L217" s="163">
        <v>0.2</v>
      </c>
      <c r="M217" s="158" t="s">
        <v>594</v>
      </c>
      <c r="N217" s="164">
        <v>43040</v>
      </c>
      <c r="O217" s="1"/>
      <c r="P217" s="1"/>
      <c r="Q217" s="245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6">
        <v>98</v>
      </c>
      <c r="B218" s="187">
        <v>42998</v>
      </c>
      <c r="C218" s="187"/>
      <c r="D218" s="188" t="s">
        <v>750</v>
      </c>
      <c r="E218" s="189" t="s">
        <v>591</v>
      </c>
      <c r="F218" s="159">
        <v>75</v>
      </c>
      <c r="G218" s="189"/>
      <c r="H218" s="189">
        <v>90</v>
      </c>
      <c r="I218" s="191">
        <v>90</v>
      </c>
      <c r="J218" s="161" t="s">
        <v>751</v>
      </c>
      <c r="K218" s="162">
        <f t="shared" ref="K218:K223" si="71">H218-F218</f>
        <v>15</v>
      </c>
      <c r="L218" s="163">
        <f t="shared" ref="L218:L223" si="72">K218/F218</f>
        <v>0.2</v>
      </c>
      <c r="M218" s="158" t="s">
        <v>594</v>
      </c>
      <c r="N218" s="164">
        <v>43019</v>
      </c>
      <c r="O218" s="1"/>
      <c r="P218" s="1"/>
      <c r="Q218" s="245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6">
        <v>99</v>
      </c>
      <c r="B219" s="187">
        <v>43011</v>
      </c>
      <c r="C219" s="187"/>
      <c r="D219" s="188" t="s">
        <v>752</v>
      </c>
      <c r="E219" s="189" t="s">
        <v>591</v>
      </c>
      <c r="F219" s="190">
        <v>315</v>
      </c>
      <c r="G219" s="189"/>
      <c r="H219" s="189">
        <v>392</v>
      </c>
      <c r="I219" s="191">
        <v>384</v>
      </c>
      <c r="J219" s="192" t="s">
        <v>753</v>
      </c>
      <c r="K219" s="162">
        <f t="shared" si="71"/>
        <v>77</v>
      </c>
      <c r="L219" s="193">
        <f t="shared" si="72"/>
        <v>0.24444444444444444</v>
      </c>
      <c r="M219" s="189" t="s">
        <v>594</v>
      </c>
      <c r="N219" s="194">
        <v>43017</v>
      </c>
      <c r="O219" s="1"/>
      <c r="P219" s="1"/>
      <c r="Q219" s="245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6">
        <v>100</v>
      </c>
      <c r="B220" s="187">
        <v>43013</v>
      </c>
      <c r="C220" s="187"/>
      <c r="D220" s="188" t="s">
        <v>468</v>
      </c>
      <c r="E220" s="189" t="s">
        <v>591</v>
      </c>
      <c r="F220" s="190">
        <v>145</v>
      </c>
      <c r="G220" s="189"/>
      <c r="H220" s="189">
        <v>179</v>
      </c>
      <c r="I220" s="191">
        <v>180</v>
      </c>
      <c r="J220" s="192" t="s">
        <v>754</v>
      </c>
      <c r="K220" s="162">
        <f t="shared" si="71"/>
        <v>34</v>
      </c>
      <c r="L220" s="193">
        <f t="shared" si="72"/>
        <v>0.23448275862068965</v>
      </c>
      <c r="M220" s="189" t="s">
        <v>594</v>
      </c>
      <c r="N220" s="194">
        <v>43025</v>
      </c>
      <c r="O220" s="1"/>
      <c r="P220" s="1"/>
      <c r="Q220" s="245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6">
        <v>101</v>
      </c>
      <c r="B221" s="187">
        <v>43014</v>
      </c>
      <c r="C221" s="187"/>
      <c r="D221" s="188" t="s">
        <v>358</v>
      </c>
      <c r="E221" s="189" t="s">
        <v>591</v>
      </c>
      <c r="F221" s="190">
        <v>256</v>
      </c>
      <c r="G221" s="189"/>
      <c r="H221" s="189">
        <v>323</v>
      </c>
      <c r="I221" s="191">
        <v>320</v>
      </c>
      <c r="J221" s="192" t="s">
        <v>679</v>
      </c>
      <c r="K221" s="162">
        <f t="shared" si="71"/>
        <v>67</v>
      </c>
      <c r="L221" s="193">
        <f t="shared" si="72"/>
        <v>0.26171875</v>
      </c>
      <c r="M221" s="189" t="s">
        <v>594</v>
      </c>
      <c r="N221" s="194">
        <v>43067</v>
      </c>
      <c r="O221" s="1"/>
      <c r="P221" s="1"/>
      <c r="Q221" s="245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6">
        <v>102</v>
      </c>
      <c r="B222" s="187">
        <v>43017</v>
      </c>
      <c r="C222" s="187"/>
      <c r="D222" s="188" t="s">
        <v>372</v>
      </c>
      <c r="E222" s="189" t="s">
        <v>591</v>
      </c>
      <c r="F222" s="190">
        <v>137.5</v>
      </c>
      <c r="G222" s="189"/>
      <c r="H222" s="189">
        <v>184</v>
      </c>
      <c r="I222" s="191">
        <v>183</v>
      </c>
      <c r="J222" s="192" t="s">
        <v>755</v>
      </c>
      <c r="K222" s="162">
        <f t="shared" si="71"/>
        <v>46.5</v>
      </c>
      <c r="L222" s="193">
        <f t="shared" si="72"/>
        <v>0.33818181818181819</v>
      </c>
      <c r="M222" s="189" t="s">
        <v>594</v>
      </c>
      <c r="N222" s="194">
        <v>43108</v>
      </c>
      <c r="O222" s="1"/>
      <c r="P222" s="1"/>
      <c r="Q222" s="245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6">
        <v>103</v>
      </c>
      <c r="B223" s="187">
        <v>43018</v>
      </c>
      <c r="C223" s="187"/>
      <c r="D223" s="188" t="s">
        <v>756</v>
      </c>
      <c r="E223" s="189" t="s">
        <v>591</v>
      </c>
      <c r="F223" s="190">
        <v>125.5</v>
      </c>
      <c r="G223" s="189"/>
      <c r="H223" s="189">
        <v>158</v>
      </c>
      <c r="I223" s="191">
        <v>155</v>
      </c>
      <c r="J223" s="192" t="s">
        <v>757</v>
      </c>
      <c r="K223" s="162">
        <f t="shared" si="71"/>
        <v>32.5</v>
      </c>
      <c r="L223" s="193">
        <f t="shared" si="72"/>
        <v>0.25896414342629481</v>
      </c>
      <c r="M223" s="189" t="s">
        <v>594</v>
      </c>
      <c r="N223" s="194">
        <v>43067</v>
      </c>
      <c r="O223" s="1"/>
      <c r="P223" s="1"/>
      <c r="Q223" s="245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6">
        <v>104</v>
      </c>
      <c r="B224" s="187">
        <v>43018</v>
      </c>
      <c r="C224" s="187"/>
      <c r="D224" s="188" t="s">
        <v>758</v>
      </c>
      <c r="E224" s="189" t="s">
        <v>591</v>
      </c>
      <c r="F224" s="190">
        <v>895</v>
      </c>
      <c r="G224" s="189"/>
      <c r="H224" s="189">
        <v>1122.5</v>
      </c>
      <c r="I224" s="191">
        <v>1078</v>
      </c>
      <c r="J224" s="192" t="s">
        <v>759</v>
      </c>
      <c r="K224" s="162">
        <v>227.5</v>
      </c>
      <c r="L224" s="193">
        <v>0.25418994413407803</v>
      </c>
      <c r="M224" s="189" t="s">
        <v>594</v>
      </c>
      <c r="N224" s="194">
        <v>43117</v>
      </c>
      <c r="O224" s="1"/>
      <c r="P224" s="1"/>
      <c r="Q224" s="245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6">
        <v>105</v>
      </c>
      <c r="B225" s="187">
        <v>43020</v>
      </c>
      <c r="C225" s="187"/>
      <c r="D225" s="188" t="s">
        <v>367</v>
      </c>
      <c r="E225" s="189" t="s">
        <v>591</v>
      </c>
      <c r="F225" s="190">
        <v>525</v>
      </c>
      <c r="G225" s="189"/>
      <c r="H225" s="189">
        <v>629</v>
      </c>
      <c r="I225" s="191">
        <v>629</v>
      </c>
      <c r="J225" s="192" t="s">
        <v>679</v>
      </c>
      <c r="K225" s="162">
        <v>104</v>
      </c>
      <c r="L225" s="193">
        <v>0.19809523809523799</v>
      </c>
      <c r="M225" s="189" t="s">
        <v>594</v>
      </c>
      <c r="N225" s="194">
        <v>43119</v>
      </c>
      <c r="O225" s="1"/>
      <c r="P225" s="1"/>
      <c r="Q225" s="245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6">
        <v>106</v>
      </c>
      <c r="B226" s="187">
        <v>43046</v>
      </c>
      <c r="C226" s="187"/>
      <c r="D226" s="188" t="s">
        <v>408</v>
      </c>
      <c r="E226" s="189" t="s">
        <v>591</v>
      </c>
      <c r="F226" s="190">
        <v>740</v>
      </c>
      <c r="G226" s="189"/>
      <c r="H226" s="189">
        <v>892.5</v>
      </c>
      <c r="I226" s="191">
        <v>900</v>
      </c>
      <c r="J226" s="192" t="s">
        <v>760</v>
      </c>
      <c r="K226" s="162">
        <f t="shared" ref="K226:K228" si="73">H226-F226</f>
        <v>152.5</v>
      </c>
      <c r="L226" s="193">
        <f t="shared" ref="L226:L228" si="74">K226/F226</f>
        <v>0.20608108108108109</v>
      </c>
      <c r="M226" s="189" t="s">
        <v>594</v>
      </c>
      <c r="N226" s="194">
        <v>43052</v>
      </c>
      <c r="O226" s="1"/>
      <c r="P226" s="1"/>
      <c r="Q226" s="245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5">
        <v>107</v>
      </c>
      <c r="B227" s="156">
        <v>43073</v>
      </c>
      <c r="C227" s="156"/>
      <c r="D227" s="157" t="s">
        <v>761</v>
      </c>
      <c r="E227" s="158" t="s">
        <v>591</v>
      </c>
      <c r="F227" s="159">
        <v>118.5</v>
      </c>
      <c r="G227" s="158"/>
      <c r="H227" s="158">
        <v>143.5</v>
      </c>
      <c r="I227" s="160">
        <v>145</v>
      </c>
      <c r="J227" s="161" t="s">
        <v>762</v>
      </c>
      <c r="K227" s="162">
        <f t="shared" si="73"/>
        <v>25</v>
      </c>
      <c r="L227" s="163">
        <f t="shared" si="74"/>
        <v>0.2109704641350211</v>
      </c>
      <c r="M227" s="158" t="s">
        <v>594</v>
      </c>
      <c r="N227" s="164">
        <v>43097</v>
      </c>
      <c r="O227" s="1"/>
      <c r="P227" s="1"/>
      <c r="Q227" s="245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65">
        <v>108</v>
      </c>
      <c r="B228" s="166">
        <v>43090</v>
      </c>
      <c r="C228" s="166"/>
      <c r="D228" s="167" t="s">
        <v>440</v>
      </c>
      <c r="E228" s="168" t="s">
        <v>591</v>
      </c>
      <c r="F228" s="169">
        <v>715</v>
      </c>
      <c r="G228" s="169"/>
      <c r="H228" s="170">
        <v>500</v>
      </c>
      <c r="I228" s="170">
        <v>872</v>
      </c>
      <c r="J228" s="171" t="s">
        <v>763</v>
      </c>
      <c r="K228" s="172">
        <f t="shared" si="73"/>
        <v>-215</v>
      </c>
      <c r="L228" s="173">
        <f t="shared" si="74"/>
        <v>-0.30069930069930068</v>
      </c>
      <c r="M228" s="169" t="s">
        <v>604</v>
      </c>
      <c r="N228" s="166">
        <v>43670</v>
      </c>
      <c r="O228" s="1"/>
      <c r="P228" s="1"/>
      <c r="Q228" s="245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5">
        <v>109</v>
      </c>
      <c r="B229" s="156">
        <v>43098</v>
      </c>
      <c r="C229" s="156"/>
      <c r="D229" s="157" t="s">
        <v>752</v>
      </c>
      <c r="E229" s="158" t="s">
        <v>591</v>
      </c>
      <c r="F229" s="159">
        <v>435</v>
      </c>
      <c r="G229" s="158"/>
      <c r="H229" s="158">
        <v>542.5</v>
      </c>
      <c r="I229" s="160">
        <v>539</v>
      </c>
      <c r="J229" s="161" t="s">
        <v>679</v>
      </c>
      <c r="K229" s="162">
        <v>107.5</v>
      </c>
      <c r="L229" s="163">
        <v>0.247126436781609</v>
      </c>
      <c r="M229" s="158" t="s">
        <v>594</v>
      </c>
      <c r="N229" s="164">
        <v>43206</v>
      </c>
      <c r="O229" s="1"/>
      <c r="P229" s="1"/>
      <c r="Q229" s="245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5">
        <v>110</v>
      </c>
      <c r="B230" s="156">
        <v>43098</v>
      </c>
      <c r="C230" s="156"/>
      <c r="D230" s="157" t="s">
        <v>560</v>
      </c>
      <c r="E230" s="158" t="s">
        <v>591</v>
      </c>
      <c r="F230" s="159">
        <v>885</v>
      </c>
      <c r="G230" s="158"/>
      <c r="H230" s="158">
        <v>1090</v>
      </c>
      <c r="I230" s="160">
        <v>1084</v>
      </c>
      <c r="J230" s="161" t="s">
        <v>679</v>
      </c>
      <c r="K230" s="162">
        <v>205</v>
      </c>
      <c r="L230" s="163">
        <v>0.23163841807909599</v>
      </c>
      <c r="M230" s="158" t="s">
        <v>594</v>
      </c>
      <c r="N230" s="164">
        <v>43213</v>
      </c>
      <c r="O230" s="1"/>
      <c r="P230" s="1"/>
      <c r="Q230" s="245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5">
        <v>111</v>
      </c>
      <c r="B231" s="196">
        <v>43192</v>
      </c>
      <c r="C231" s="196"/>
      <c r="D231" s="174" t="s">
        <v>764</v>
      </c>
      <c r="E231" s="169" t="s">
        <v>591</v>
      </c>
      <c r="F231" s="197">
        <v>478.5</v>
      </c>
      <c r="G231" s="169"/>
      <c r="H231" s="169">
        <v>442</v>
      </c>
      <c r="I231" s="170">
        <v>613</v>
      </c>
      <c r="J231" s="171" t="s">
        <v>765</v>
      </c>
      <c r="K231" s="172">
        <f t="shared" ref="K231:K234" si="75">H231-F231</f>
        <v>-36.5</v>
      </c>
      <c r="L231" s="173">
        <f t="shared" ref="L231:L234" si="76">K231/F231</f>
        <v>-7.6280041797283177E-2</v>
      </c>
      <c r="M231" s="169" t="s">
        <v>604</v>
      </c>
      <c r="N231" s="166">
        <v>43762</v>
      </c>
      <c r="O231" s="1"/>
      <c r="P231" s="1"/>
      <c r="Q231" s="245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65">
        <v>112</v>
      </c>
      <c r="B232" s="166">
        <v>43194</v>
      </c>
      <c r="C232" s="166"/>
      <c r="D232" s="167" t="s">
        <v>766</v>
      </c>
      <c r="E232" s="168" t="s">
        <v>591</v>
      </c>
      <c r="F232" s="169">
        <f>141.5-7.3</f>
        <v>134.19999999999999</v>
      </c>
      <c r="G232" s="169"/>
      <c r="H232" s="170">
        <v>77</v>
      </c>
      <c r="I232" s="170">
        <v>180</v>
      </c>
      <c r="J232" s="171" t="s">
        <v>767</v>
      </c>
      <c r="K232" s="172">
        <f t="shared" si="75"/>
        <v>-57.199999999999989</v>
      </c>
      <c r="L232" s="173">
        <f t="shared" si="76"/>
        <v>-0.42622950819672129</v>
      </c>
      <c r="M232" s="169" t="s">
        <v>604</v>
      </c>
      <c r="N232" s="166">
        <v>43522</v>
      </c>
      <c r="O232" s="1"/>
      <c r="P232" s="1"/>
      <c r="Q232" s="245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5">
        <v>113</v>
      </c>
      <c r="B233" s="166">
        <v>43209</v>
      </c>
      <c r="C233" s="166"/>
      <c r="D233" s="167" t="s">
        <v>768</v>
      </c>
      <c r="E233" s="168" t="s">
        <v>591</v>
      </c>
      <c r="F233" s="169">
        <v>430</v>
      </c>
      <c r="G233" s="169"/>
      <c r="H233" s="170">
        <v>220</v>
      </c>
      <c r="I233" s="170">
        <v>537</v>
      </c>
      <c r="J233" s="171" t="s">
        <v>769</v>
      </c>
      <c r="K233" s="172">
        <f t="shared" si="75"/>
        <v>-210</v>
      </c>
      <c r="L233" s="173">
        <f t="shared" si="76"/>
        <v>-0.48837209302325579</v>
      </c>
      <c r="M233" s="169" t="s">
        <v>604</v>
      </c>
      <c r="N233" s="166">
        <v>43252</v>
      </c>
      <c r="O233" s="1"/>
      <c r="P233" s="1"/>
      <c r="Q233" s="245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6">
        <v>114</v>
      </c>
      <c r="B234" s="187">
        <v>43220</v>
      </c>
      <c r="C234" s="187"/>
      <c r="D234" s="188" t="s">
        <v>770</v>
      </c>
      <c r="E234" s="189" t="s">
        <v>591</v>
      </c>
      <c r="F234" s="189">
        <v>153.5</v>
      </c>
      <c r="G234" s="189"/>
      <c r="H234" s="189">
        <v>196</v>
      </c>
      <c r="I234" s="191">
        <v>196</v>
      </c>
      <c r="J234" s="161" t="s">
        <v>771</v>
      </c>
      <c r="K234" s="162">
        <f t="shared" si="75"/>
        <v>42.5</v>
      </c>
      <c r="L234" s="163">
        <f t="shared" si="76"/>
        <v>0.27687296416938112</v>
      </c>
      <c r="M234" s="158" t="s">
        <v>594</v>
      </c>
      <c r="N234" s="164">
        <v>43605</v>
      </c>
      <c r="O234" s="1"/>
      <c r="P234" s="1"/>
      <c r="Q234" s="245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65">
        <v>115</v>
      </c>
      <c r="B235" s="166">
        <v>43306</v>
      </c>
      <c r="C235" s="166"/>
      <c r="D235" s="167" t="s">
        <v>739</v>
      </c>
      <c r="E235" s="168" t="s">
        <v>591</v>
      </c>
      <c r="F235" s="169">
        <v>27.5</v>
      </c>
      <c r="G235" s="169"/>
      <c r="H235" s="170">
        <v>13.1</v>
      </c>
      <c r="I235" s="170">
        <v>60</v>
      </c>
      <c r="J235" s="171" t="s">
        <v>772</v>
      </c>
      <c r="K235" s="172">
        <v>-14.4</v>
      </c>
      <c r="L235" s="173">
        <v>-0.52363636363636401</v>
      </c>
      <c r="M235" s="169" t="s">
        <v>604</v>
      </c>
      <c r="N235" s="166">
        <v>43138</v>
      </c>
      <c r="O235" s="1"/>
      <c r="P235" s="1"/>
      <c r="Q235" s="245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5">
        <v>116</v>
      </c>
      <c r="B236" s="196">
        <v>43318</v>
      </c>
      <c r="C236" s="196"/>
      <c r="D236" s="174" t="s">
        <v>773</v>
      </c>
      <c r="E236" s="169" t="s">
        <v>591</v>
      </c>
      <c r="F236" s="169">
        <v>148.5</v>
      </c>
      <c r="G236" s="169"/>
      <c r="H236" s="169">
        <v>102</v>
      </c>
      <c r="I236" s="170">
        <v>182</v>
      </c>
      <c r="J236" s="171" t="s">
        <v>774</v>
      </c>
      <c r="K236" s="172">
        <f>H236-F236</f>
        <v>-46.5</v>
      </c>
      <c r="L236" s="173">
        <f>K236/F236</f>
        <v>-0.31313131313131315</v>
      </c>
      <c r="M236" s="169" t="s">
        <v>604</v>
      </c>
      <c r="N236" s="166">
        <v>43661</v>
      </c>
      <c r="O236" s="1"/>
      <c r="P236" s="1"/>
      <c r="Q236" s="245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5">
        <v>117</v>
      </c>
      <c r="B237" s="156">
        <v>43335</v>
      </c>
      <c r="C237" s="156"/>
      <c r="D237" s="157" t="s">
        <v>775</v>
      </c>
      <c r="E237" s="158" t="s">
        <v>591</v>
      </c>
      <c r="F237" s="189">
        <v>285</v>
      </c>
      <c r="G237" s="158"/>
      <c r="H237" s="158">
        <v>355</v>
      </c>
      <c r="I237" s="160">
        <v>364</v>
      </c>
      <c r="J237" s="161" t="s">
        <v>776</v>
      </c>
      <c r="K237" s="162">
        <v>70</v>
      </c>
      <c r="L237" s="163">
        <v>0.24561403508771901</v>
      </c>
      <c r="M237" s="158" t="s">
        <v>594</v>
      </c>
      <c r="N237" s="164">
        <v>43455</v>
      </c>
      <c r="O237" s="1"/>
      <c r="P237" s="1"/>
      <c r="Q237" s="245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5">
        <v>118</v>
      </c>
      <c r="B238" s="156">
        <v>43341</v>
      </c>
      <c r="C238" s="156"/>
      <c r="D238" s="157" t="s">
        <v>398</v>
      </c>
      <c r="E238" s="158" t="s">
        <v>591</v>
      </c>
      <c r="F238" s="189">
        <v>525</v>
      </c>
      <c r="G238" s="158"/>
      <c r="H238" s="158">
        <v>585</v>
      </c>
      <c r="I238" s="160">
        <v>635</v>
      </c>
      <c r="J238" s="161" t="s">
        <v>777</v>
      </c>
      <c r="K238" s="162">
        <f t="shared" ref="K238:K289" si="77">H238-F238</f>
        <v>60</v>
      </c>
      <c r="L238" s="163">
        <f t="shared" ref="L238:L289" si="78">K238/F238</f>
        <v>0.11428571428571428</v>
      </c>
      <c r="M238" s="158" t="s">
        <v>594</v>
      </c>
      <c r="N238" s="164">
        <v>43662</v>
      </c>
      <c r="O238" s="1"/>
      <c r="P238" s="1"/>
      <c r="Q238" s="245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5">
        <v>119</v>
      </c>
      <c r="B239" s="156">
        <v>43395</v>
      </c>
      <c r="C239" s="156"/>
      <c r="D239" s="157" t="s">
        <v>383</v>
      </c>
      <c r="E239" s="158" t="s">
        <v>591</v>
      </c>
      <c r="F239" s="189">
        <v>475</v>
      </c>
      <c r="G239" s="158"/>
      <c r="H239" s="158">
        <v>574</v>
      </c>
      <c r="I239" s="160">
        <v>570</v>
      </c>
      <c r="J239" s="161" t="s">
        <v>679</v>
      </c>
      <c r="K239" s="162">
        <f t="shared" si="77"/>
        <v>99</v>
      </c>
      <c r="L239" s="163">
        <f t="shared" si="78"/>
        <v>0.20842105263157895</v>
      </c>
      <c r="M239" s="158" t="s">
        <v>594</v>
      </c>
      <c r="N239" s="164">
        <v>43403</v>
      </c>
      <c r="O239" s="1"/>
      <c r="P239" s="1"/>
      <c r="Q239" s="245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6">
        <v>120</v>
      </c>
      <c r="B240" s="187">
        <v>43397</v>
      </c>
      <c r="C240" s="187"/>
      <c r="D240" s="188" t="s">
        <v>778</v>
      </c>
      <c r="E240" s="189" t="s">
        <v>591</v>
      </c>
      <c r="F240" s="189">
        <v>707.5</v>
      </c>
      <c r="G240" s="189"/>
      <c r="H240" s="189">
        <v>872</v>
      </c>
      <c r="I240" s="191">
        <v>872</v>
      </c>
      <c r="J240" s="192" t="s">
        <v>679</v>
      </c>
      <c r="K240" s="162">
        <f t="shared" si="77"/>
        <v>164.5</v>
      </c>
      <c r="L240" s="193">
        <f t="shared" si="78"/>
        <v>0.23250883392226149</v>
      </c>
      <c r="M240" s="189" t="s">
        <v>594</v>
      </c>
      <c r="N240" s="194">
        <v>43482</v>
      </c>
      <c r="O240" s="1"/>
      <c r="P240" s="1"/>
      <c r="Q240" s="245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6">
        <v>121</v>
      </c>
      <c r="B241" s="187">
        <v>43398</v>
      </c>
      <c r="C241" s="187"/>
      <c r="D241" s="188" t="s">
        <v>779</v>
      </c>
      <c r="E241" s="189" t="s">
        <v>591</v>
      </c>
      <c r="F241" s="189">
        <v>162</v>
      </c>
      <c r="G241" s="189"/>
      <c r="H241" s="189">
        <v>204</v>
      </c>
      <c r="I241" s="191">
        <v>209</v>
      </c>
      <c r="J241" s="192" t="s">
        <v>780</v>
      </c>
      <c r="K241" s="162">
        <f t="shared" si="77"/>
        <v>42</v>
      </c>
      <c r="L241" s="193">
        <f t="shared" si="78"/>
        <v>0.25925925925925924</v>
      </c>
      <c r="M241" s="189" t="s">
        <v>594</v>
      </c>
      <c r="N241" s="194">
        <v>43539</v>
      </c>
      <c r="O241" s="1"/>
      <c r="P241" s="1"/>
      <c r="Q241" s="245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6">
        <v>122</v>
      </c>
      <c r="B242" s="187">
        <v>43399</v>
      </c>
      <c r="C242" s="187"/>
      <c r="D242" s="188" t="s">
        <v>488</v>
      </c>
      <c r="E242" s="189" t="s">
        <v>591</v>
      </c>
      <c r="F242" s="189">
        <v>240</v>
      </c>
      <c r="G242" s="189"/>
      <c r="H242" s="189">
        <v>297</v>
      </c>
      <c r="I242" s="191">
        <v>297</v>
      </c>
      <c r="J242" s="192" t="s">
        <v>679</v>
      </c>
      <c r="K242" s="198">
        <f t="shared" si="77"/>
        <v>57</v>
      </c>
      <c r="L242" s="193">
        <f t="shared" si="78"/>
        <v>0.23749999999999999</v>
      </c>
      <c r="M242" s="189" t="s">
        <v>594</v>
      </c>
      <c r="N242" s="194">
        <v>43417</v>
      </c>
      <c r="O242" s="1"/>
      <c r="P242" s="1"/>
      <c r="Q242" s="245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5">
        <v>123</v>
      </c>
      <c r="B243" s="156">
        <v>43439</v>
      </c>
      <c r="C243" s="156"/>
      <c r="D243" s="157" t="s">
        <v>781</v>
      </c>
      <c r="E243" s="158" t="s">
        <v>591</v>
      </c>
      <c r="F243" s="158">
        <v>202.5</v>
      </c>
      <c r="G243" s="158"/>
      <c r="H243" s="158">
        <v>255</v>
      </c>
      <c r="I243" s="160">
        <v>252</v>
      </c>
      <c r="J243" s="161" t="s">
        <v>679</v>
      </c>
      <c r="K243" s="162">
        <f t="shared" si="77"/>
        <v>52.5</v>
      </c>
      <c r="L243" s="163">
        <f t="shared" si="78"/>
        <v>0.25925925925925924</v>
      </c>
      <c r="M243" s="158" t="s">
        <v>594</v>
      </c>
      <c r="N243" s="164">
        <v>43542</v>
      </c>
      <c r="O243" s="1"/>
      <c r="P243" s="1"/>
      <c r="Q243" s="245"/>
      <c r="R243" s="1"/>
      <c r="S243" s="6" t="s">
        <v>782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6">
        <v>124</v>
      </c>
      <c r="B244" s="187">
        <v>43465</v>
      </c>
      <c r="C244" s="156"/>
      <c r="D244" s="188" t="s">
        <v>159</v>
      </c>
      <c r="E244" s="189" t="s">
        <v>591</v>
      </c>
      <c r="F244" s="189">
        <v>710</v>
      </c>
      <c r="G244" s="189"/>
      <c r="H244" s="189">
        <v>866</v>
      </c>
      <c r="I244" s="191">
        <v>866</v>
      </c>
      <c r="J244" s="192" t="s">
        <v>679</v>
      </c>
      <c r="K244" s="162">
        <f t="shared" si="77"/>
        <v>156</v>
      </c>
      <c r="L244" s="163">
        <f t="shared" si="78"/>
        <v>0.21971830985915494</v>
      </c>
      <c r="M244" s="158" t="s">
        <v>594</v>
      </c>
      <c r="N244" s="164">
        <v>43553</v>
      </c>
      <c r="O244" s="1"/>
      <c r="P244" s="1"/>
      <c r="Q244" s="245"/>
      <c r="R244" s="1"/>
      <c r="S244" s="6" t="s">
        <v>782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6">
        <v>125</v>
      </c>
      <c r="B245" s="187">
        <v>43522</v>
      </c>
      <c r="C245" s="187"/>
      <c r="D245" s="188" t="s">
        <v>174</v>
      </c>
      <c r="E245" s="189" t="s">
        <v>591</v>
      </c>
      <c r="F245" s="189">
        <v>337.25</v>
      </c>
      <c r="G245" s="189"/>
      <c r="H245" s="189">
        <v>398.5</v>
      </c>
      <c r="I245" s="191">
        <v>411</v>
      </c>
      <c r="J245" s="161" t="s">
        <v>783</v>
      </c>
      <c r="K245" s="162">
        <f t="shared" si="77"/>
        <v>61.25</v>
      </c>
      <c r="L245" s="163">
        <f t="shared" si="78"/>
        <v>0.1816160118606375</v>
      </c>
      <c r="M245" s="158" t="s">
        <v>594</v>
      </c>
      <c r="N245" s="164">
        <v>43760</v>
      </c>
      <c r="O245" s="1"/>
      <c r="P245" s="1"/>
      <c r="Q245" s="245"/>
      <c r="R245" s="1"/>
      <c r="S245" s="6" t="s">
        <v>782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9">
        <v>126</v>
      </c>
      <c r="B246" s="200">
        <v>43559</v>
      </c>
      <c r="C246" s="200"/>
      <c r="D246" s="201" t="s">
        <v>784</v>
      </c>
      <c r="E246" s="202" t="s">
        <v>591</v>
      </c>
      <c r="F246" s="202">
        <v>130</v>
      </c>
      <c r="G246" s="202"/>
      <c r="H246" s="202">
        <v>65</v>
      </c>
      <c r="I246" s="203">
        <v>158</v>
      </c>
      <c r="J246" s="171" t="s">
        <v>785</v>
      </c>
      <c r="K246" s="172">
        <f t="shared" si="77"/>
        <v>-65</v>
      </c>
      <c r="L246" s="173">
        <f t="shared" si="78"/>
        <v>-0.5</v>
      </c>
      <c r="M246" s="169" t="s">
        <v>604</v>
      </c>
      <c r="N246" s="166">
        <v>43726</v>
      </c>
      <c r="O246" s="1"/>
      <c r="P246" s="1"/>
      <c r="Q246" s="245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6">
        <v>127</v>
      </c>
      <c r="B247" s="187">
        <v>43017</v>
      </c>
      <c r="C247" s="187"/>
      <c r="D247" s="188" t="s">
        <v>210</v>
      </c>
      <c r="E247" s="189" t="s">
        <v>591</v>
      </c>
      <c r="F247" s="189">
        <v>141.5</v>
      </c>
      <c r="G247" s="189"/>
      <c r="H247" s="189">
        <v>183.5</v>
      </c>
      <c r="I247" s="191">
        <v>210</v>
      </c>
      <c r="J247" s="161" t="s">
        <v>780</v>
      </c>
      <c r="K247" s="162">
        <f t="shared" si="77"/>
        <v>42</v>
      </c>
      <c r="L247" s="163">
        <f t="shared" si="78"/>
        <v>0.29681978798586572</v>
      </c>
      <c r="M247" s="158" t="s">
        <v>594</v>
      </c>
      <c r="N247" s="164">
        <v>43042</v>
      </c>
      <c r="O247" s="1"/>
      <c r="P247" s="1"/>
      <c r="Q247" s="245"/>
      <c r="R247" s="1"/>
      <c r="S247" s="6" t="s">
        <v>786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9">
        <v>128</v>
      </c>
      <c r="B248" s="200">
        <v>43074</v>
      </c>
      <c r="C248" s="200"/>
      <c r="D248" s="201" t="s">
        <v>787</v>
      </c>
      <c r="E248" s="202" t="s">
        <v>591</v>
      </c>
      <c r="F248" s="197">
        <v>172</v>
      </c>
      <c r="G248" s="202"/>
      <c r="H248" s="202">
        <v>155.25</v>
      </c>
      <c r="I248" s="203">
        <v>230</v>
      </c>
      <c r="J248" s="171" t="s">
        <v>788</v>
      </c>
      <c r="K248" s="172">
        <f t="shared" si="77"/>
        <v>-16.75</v>
      </c>
      <c r="L248" s="173">
        <f t="shared" si="78"/>
        <v>-9.7383720930232565E-2</v>
      </c>
      <c r="M248" s="169" t="s">
        <v>604</v>
      </c>
      <c r="N248" s="166">
        <v>43787</v>
      </c>
      <c r="O248" s="1"/>
      <c r="P248" s="1"/>
      <c r="Q248" s="245"/>
      <c r="R248" s="1"/>
      <c r="S248" s="6" t="s">
        <v>786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6">
        <v>129</v>
      </c>
      <c r="B249" s="187">
        <v>43398</v>
      </c>
      <c r="C249" s="187"/>
      <c r="D249" s="188" t="s">
        <v>120</v>
      </c>
      <c r="E249" s="189" t="s">
        <v>591</v>
      </c>
      <c r="F249" s="189">
        <v>698.5</v>
      </c>
      <c r="G249" s="189"/>
      <c r="H249" s="189">
        <v>890</v>
      </c>
      <c r="I249" s="191">
        <v>890</v>
      </c>
      <c r="J249" s="161" t="s">
        <v>789</v>
      </c>
      <c r="K249" s="162">
        <f t="shared" si="77"/>
        <v>191.5</v>
      </c>
      <c r="L249" s="163">
        <f t="shared" si="78"/>
        <v>0.27415891195418757</v>
      </c>
      <c r="M249" s="158" t="s">
        <v>594</v>
      </c>
      <c r="N249" s="164">
        <v>44328</v>
      </c>
      <c r="O249" s="1"/>
      <c r="P249" s="1"/>
      <c r="Q249" s="245"/>
      <c r="R249" s="1"/>
      <c r="S249" s="6" t="s">
        <v>782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6">
        <v>130</v>
      </c>
      <c r="B250" s="187">
        <v>42877</v>
      </c>
      <c r="C250" s="187"/>
      <c r="D250" s="188" t="s">
        <v>790</v>
      </c>
      <c r="E250" s="189" t="s">
        <v>591</v>
      </c>
      <c r="F250" s="189">
        <v>127.6</v>
      </c>
      <c r="G250" s="189"/>
      <c r="H250" s="189">
        <v>138</v>
      </c>
      <c r="I250" s="191">
        <v>190</v>
      </c>
      <c r="J250" s="161" t="s">
        <v>791</v>
      </c>
      <c r="K250" s="162">
        <f t="shared" si="77"/>
        <v>10.400000000000006</v>
      </c>
      <c r="L250" s="163">
        <f t="shared" si="78"/>
        <v>8.1504702194357417E-2</v>
      </c>
      <c r="M250" s="158" t="s">
        <v>594</v>
      </c>
      <c r="N250" s="164">
        <v>43774</v>
      </c>
      <c r="O250" s="1"/>
      <c r="P250" s="1"/>
      <c r="Q250" s="245"/>
      <c r="R250" s="1"/>
      <c r="S250" s="6" t="s">
        <v>786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6">
        <v>131</v>
      </c>
      <c r="B251" s="187">
        <v>43158</v>
      </c>
      <c r="C251" s="187"/>
      <c r="D251" s="188" t="s">
        <v>792</v>
      </c>
      <c r="E251" s="189" t="s">
        <v>591</v>
      </c>
      <c r="F251" s="189">
        <v>317</v>
      </c>
      <c r="G251" s="189"/>
      <c r="H251" s="189">
        <v>382.5</v>
      </c>
      <c r="I251" s="191">
        <v>398</v>
      </c>
      <c r="J251" s="161" t="s">
        <v>793</v>
      </c>
      <c r="K251" s="162">
        <f t="shared" si="77"/>
        <v>65.5</v>
      </c>
      <c r="L251" s="163">
        <f t="shared" si="78"/>
        <v>0.20662460567823343</v>
      </c>
      <c r="M251" s="158" t="s">
        <v>594</v>
      </c>
      <c r="N251" s="164">
        <v>44238</v>
      </c>
      <c r="O251" s="1"/>
      <c r="P251" s="1"/>
      <c r="Q251" s="245"/>
      <c r="R251" s="1"/>
      <c r="S251" s="6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9">
        <v>132</v>
      </c>
      <c r="B252" s="200">
        <v>43164</v>
      </c>
      <c r="C252" s="200"/>
      <c r="D252" s="201" t="s">
        <v>166</v>
      </c>
      <c r="E252" s="202" t="s">
        <v>591</v>
      </c>
      <c r="F252" s="197">
        <f>510-14.4</f>
        <v>495.6</v>
      </c>
      <c r="G252" s="202"/>
      <c r="H252" s="202">
        <v>350</v>
      </c>
      <c r="I252" s="203">
        <v>672</v>
      </c>
      <c r="J252" s="171" t="s">
        <v>794</v>
      </c>
      <c r="K252" s="172">
        <f t="shared" si="77"/>
        <v>-145.60000000000002</v>
      </c>
      <c r="L252" s="173">
        <f t="shared" si="78"/>
        <v>-0.29378531073446329</v>
      </c>
      <c r="M252" s="169" t="s">
        <v>604</v>
      </c>
      <c r="N252" s="166">
        <v>43887</v>
      </c>
      <c r="O252" s="1"/>
      <c r="P252" s="1"/>
      <c r="Q252" s="245"/>
      <c r="R252" s="1"/>
      <c r="S252" s="6" t="s">
        <v>782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9">
        <v>133</v>
      </c>
      <c r="B253" s="200">
        <v>43237</v>
      </c>
      <c r="C253" s="200"/>
      <c r="D253" s="201" t="s">
        <v>795</v>
      </c>
      <c r="E253" s="202" t="s">
        <v>591</v>
      </c>
      <c r="F253" s="197">
        <v>230.3</v>
      </c>
      <c r="G253" s="202"/>
      <c r="H253" s="202">
        <v>102.5</v>
      </c>
      <c r="I253" s="203">
        <v>348</v>
      </c>
      <c r="J253" s="171" t="s">
        <v>796</v>
      </c>
      <c r="K253" s="172">
        <f t="shared" si="77"/>
        <v>-127.80000000000001</v>
      </c>
      <c r="L253" s="173">
        <f t="shared" si="78"/>
        <v>-0.55492835432045162</v>
      </c>
      <c r="M253" s="169" t="s">
        <v>604</v>
      </c>
      <c r="N253" s="166">
        <v>43896</v>
      </c>
      <c r="O253" s="1"/>
      <c r="P253" s="1"/>
      <c r="Q253" s="245"/>
      <c r="R253" s="1"/>
      <c r="S253" s="6" t="s">
        <v>782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6">
        <v>134</v>
      </c>
      <c r="B254" s="187">
        <v>43258</v>
      </c>
      <c r="C254" s="187"/>
      <c r="D254" s="188" t="s">
        <v>444</v>
      </c>
      <c r="E254" s="189" t="s">
        <v>591</v>
      </c>
      <c r="F254" s="189">
        <f>342.5-5.1</f>
        <v>337.4</v>
      </c>
      <c r="G254" s="189"/>
      <c r="H254" s="189">
        <v>412.5</v>
      </c>
      <c r="I254" s="191">
        <v>439</v>
      </c>
      <c r="J254" s="161" t="s">
        <v>797</v>
      </c>
      <c r="K254" s="162">
        <f t="shared" si="77"/>
        <v>75.100000000000023</v>
      </c>
      <c r="L254" s="163">
        <f t="shared" si="78"/>
        <v>0.22258446947243635</v>
      </c>
      <c r="M254" s="158" t="s">
        <v>594</v>
      </c>
      <c r="N254" s="164">
        <v>44230</v>
      </c>
      <c r="O254" s="1"/>
      <c r="P254" s="1"/>
      <c r="Q254" s="245"/>
      <c r="R254" s="1"/>
      <c r="S254" s="6" t="s">
        <v>786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0">
        <v>135</v>
      </c>
      <c r="B255" s="179">
        <v>43285</v>
      </c>
      <c r="C255" s="179"/>
      <c r="D255" s="180" t="s">
        <v>58</v>
      </c>
      <c r="E255" s="181" t="s">
        <v>591</v>
      </c>
      <c r="F255" s="181">
        <f>127.5-5.53</f>
        <v>121.97</v>
      </c>
      <c r="G255" s="182"/>
      <c r="H255" s="182">
        <v>122.5</v>
      </c>
      <c r="I255" s="182">
        <v>170</v>
      </c>
      <c r="J255" s="183" t="s">
        <v>798</v>
      </c>
      <c r="K255" s="184">
        <f t="shared" si="77"/>
        <v>0.53000000000000114</v>
      </c>
      <c r="L255" s="185">
        <f t="shared" si="78"/>
        <v>4.3453308190538747E-3</v>
      </c>
      <c r="M255" s="181" t="s">
        <v>612</v>
      </c>
      <c r="N255" s="179">
        <v>44431</v>
      </c>
      <c r="O255" s="1"/>
      <c r="P255" s="1"/>
      <c r="Q255" s="245"/>
      <c r="R255" s="1"/>
      <c r="S255" s="6" t="s">
        <v>782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9">
        <v>136</v>
      </c>
      <c r="B256" s="200">
        <v>43294</v>
      </c>
      <c r="C256" s="200"/>
      <c r="D256" s="201" t="s">
        <v>799</v>
      </c>
      <c r="E256" s="202" t="s">
        <v>591</v>
      </c>
      <c r="F256" s="197">
        <v>46.5</v>
      </c>
      <c r="G256" s="202"/>
      <c r="H256" s="202">
        <v>17</v>
      </c>
      <c r="I256" s="203">
        <v>59</v>
      </c>
      <c r="J256" s="171" t="s">
        <v>800</v>
      </c>
      <c r="K256" s="172">
        <f t="shared" si="77"/>
        <v>-29.5</v>
      </c>
      <c r="L256" s="173">
        <f t="shared" si="78"/>
        <v>-0.63440860215053763</v>
      </c>
      <c r="M256" s="169" t="s">
        <v>604</v>
      </c>
      <c r="N256" s="166">
        <v>43887</v>
      </c>
      <c r="O256" s="1"/>
      <c r="P256" s="1"/>
      <c r="Q256" s="245"/>
      <c r="R256" s="1"/>
      <c r="S256" s="6" t="s">
        <v>782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6">
        <v>137</v>
      </c>
      <c r="B257" s="187">
        <v>43396</v>
      </c>
      <c r="C257" s="187"/>
      <c r="D257" s="188" t="s">
        <v>427</v>
      </c>
      <c r="E257" s="189" t="s">
        <v>591</v>
      </c>
      <c r="F257" s="189">
        <v>156.5</v>
      </c>
      <c r="G257" s="189"/>
      <c r="H257" s="189">
        <v>207.5</v>
      </c>
      <c r="I257" s="191">
        <v>191</v>
      </c>
      <c r="J257" s="161" t="s">
        <v>679</v>
      </c>
      <c r="K257" s="162">
        <f t="shared" si="77"/>
        <v>51</v>
      </c>
      <c r="L257" s="163">
        <f t="shared" si="78"/>
        <v>0.32587859424920129</v>
      </c>
      <c r="M257" s="158" t="s">
        <v>594</v>
      </c>
      <c r="N257" s="164">
        <v>44369</v>
      </c>
      <c r="O257" s="1"/>
      <c r="P257" s="1"/>
      <c r="Q257" s="245"/>
      <c r="R257" s="1"/>
      <c r="S257" s="6" t="s">
        <v>782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6">
        <v>138</v>
      </c>
      <c r="B258" s="187">
        <v>43439</v>
      </c>
      <c r="C258" s="187"/>
      <c r="D258" s="188" t="s">
        <v>346</v>
      </c>
      <c r="E258" s="189" t="s">
        <v>591</v>
      </c>
      <c r="F258" s="189">
        <v>259.5</v>
      </c>
      <c r="G258" s="189"/>
      <c r="H258" s="189">
        <v>320</v>
      </c>
      <c r="I258" s="191">
        <v>320</v>
      </c>
      <c r="J258" s="161" t="s">
        <v>679</v>
      </c>
      <c r="K258" s="162">
        <f t="shared" si="77"/>
        <v>60.5</v>
      </c>
      <c r="L258" s="163">
        <f t="shared" si="78"/>
        <v>0.23314065510597304</v>
      </c>
      <c r="M258" s="158" t="s">
        <v>594</v>
      </c>
      <c r="N258" s="164">
        <v>44323</v>
      </c>
      <c r="O258" s="1"/>
      <c r="P258" s="1"/>
      <c r="Q258" s="245"/>
      <c r="R258" s="1"/>
      <c r="S258" s="6" t="s">
        <v>782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9">
        <v>139</v>
      </c>
      <c r="B259" s="200">
        <v>43439</v>
      </c>
      <c r="C259" s="200"/>
      <c r="D259" s="201" t="s">
        <v>801</v>
      </c>
      <c r="E259" s="202" t="s">
        <v>591</v>
      </c>
      <c r="F259" s="202">
        <v>715</v>
      </c>
      <c r="G259" s="202"/>
      <c r="H259" s="202">
        <v>445</v>
      </c>
      <c r="I259" s="203">
        <v>840</v>
      </c>
      <c r="J259" s="171" t="s">
        <v>802</v>
      </c>
      <c r="K259" s="172">
        <f t="shared" si="77"/>
        <v>-270</v>
      </c>
      <c r="L259" s="173">
        <f t="shared" si="78"/>
        <v>-0.3776223776223776</v>
      </c>
      <c r="M259" s="169" t="s">
        <v>604</v>
      </c>
      <c r="N259" s="166">
        <v>43800</v>
      </c>
      <c r="O259" s="1"/>
      <c r="P259" s="1"/>
      <c r="Q259" s="245"/>
      <c r="R259" s="1"/>
      <c r="S259" s="6" t="s">
        <v>782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6">
        <v>140</v>
      </c>
      <c r="B260" s="187">
        <v>43469</v>
      </c>
      <c r="C260" s="187"/>
      <c r="D260" s="188" t="s">
        <v>180</v>
      </c>
      <c r="E260" s="189" t="s">
        <v>591</v>
      </c>
      <c r="F260" s="189">
        <v>875</v>
      </c>
      <c r="G260" s="189"/>
      <c r="H260" s="189">
        <v>1165</v>
      </c>
      <c r="I260" s="191">
        <v>1185</v>
      </c>
      <c r="J260" s="161" t="s">
        <v>803</v>
      </c>
      <c r="K260" s="162">
        <f t="shared" si="77"/>
        <v>290</v>
      </c>
      <c r="L260" s="163">
        <f t="shared" si="78"/>
        <v>0.33142857142857141</v>
      </c>
      <c r="M260" s="158" t="s">
        <v>594</v>
      </c>
      <c r="N260" s="164">
        <v>43847</v>
      </c>
      <c r="O260" s="1"/>
      <c r="P260" s="1"/>
      <c r="Q260" s="245"/>
      <c r="R260" s="1"/>
      <c r="S260" s="6" t="s">
        <v>782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6">
        <v>141</v>
      </c>
      <c r="B261" s="187">
        <v>43559</v>
      </c>
      <c r="C261" s="187"/>
      <c r="D261" s="188" t="s">
        <v>364</v>
      </c>
      <c r="E261" s="189" t="s">
        <v>591</v>
      </c>
      <c r="F261" s="189">
        <f>387-14.63</f>
        <v>372.37</v>
      </c>
      <c r="G261" s="189"/>
      <c r="H261" s="189">
        <v>490</v>
      </c>
      <c r="I261" s="191">
        <v>490</v>
      </c>
      <c r="J261" s="161" t="s">
        <v>679</v>
      </c>
      <c r="K261" s="162">
        <f t="shared" si="77"/>
        <v>117.63</v>
      </c>
      <c r="L261" s="163">
        <f t="shared" si="78"/>
        <v>0.31589548030185027</v>
      </c>
      <c r="M261" s="158" t="s">
        <v>594</v>
      </c>
      <c r="N261" s="164">
        <v>43850</v>
      </c>
      <c r="O261" s="1"/>
      <c r="P261" s="1"/>
      <c r="Q261" s="245"/>
      <c r="R261" s="1"/>
      <c r="S261" s="6" t="s">
        <v>782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9">
        <v>142</v>
      </c>
      <c r="B262" s="200">
        <v>43578</v>
      </c>
      <c r="C262" s="200"/>
      <c r="D262" s="201" t="s">
        <v>804</v>
      </c>
      <c r="E262" s="202" t="s">
        <v>603</v>
      </c>
      <c r="F262" s="202">
        <v>220</v>
      </c>
      <c r="G262" s="202"/>
      <c r="H262" s="202">
        <v>127.5</v>
      </c>
      <c r="I262" s="203">
        <v>284</v>
      </c>
      <c r="J262" s="171" t="s">
        <v>805</v>
      </c>
      <c r="K262" s="172">
        <f t="shared" si="77"/>
        <v>-92.5</v>
      </c>
      <c r="L262" s="173">
        <f t="shared" si="78"/>
        <v>-0.42045454545454547</v>
      </c>
      <c r="M262" s="169" t="s">
        <v>604</v>
      </c>
      <c r="N262" s="166">
        <v>43896</v>
      </c>
      <c r="O262" s="1"/>
      <c r="P262" s="1"/>
      <c r="Q262" s="245"/>
      <c r="R262" s="1"/>
      <c r="S262" s="6" t="s">
        <v>782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6">
        <v>143</v>
      </c>
      <c r="B263" s="187">
        <v>43622</v>
      </c>
      <c r="C263" s="187"/>
      <c r="D263" s="188" t="s">
        <v>489</v>
      </c>
      <c r="E263" s="189" t="s">
        <v>603</v>
      </c>
      <c r="F263" s="189">
        <v>332.8</v>
      </c>
      <c r="G263" s="189"/>
      <c r="H263" s="189">
        <v>405</v>
      </c>
      <c r="I263" s="191">
        <v>419</v>
      </c>
      <c r="J263" s="161" t="s">
        <v>806</v>
      </c>
      <c r="K263" s="162">
        <f t="shared" si="77"/>
        <v>72.199999999999989</v>
      </c>
      <c r="L263" s="163">
        <f t="shared" si="78"/>
        <v>0.21694711538461534</v>
      </c>
      <c r="M263" s="158" t="s">
        <v>594</v>
      </c>
      <c r="N263" s="164">
        <v>43860</v>
      </c>
      <c r="O263" s="1"/>
      <c r="P263" s="1"/>
      <c r="Q263" s="245"/>
      <c r="R263" s="1"/>
      <c r="S263" s="6" t="s">
        <v>786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0">
        <v>144</v>
      </c>
      <c r="B264" s="179">
        <v>43641</v>
      </c>
      <c r="C264" s="179"/>
      <c r="D264" s="180" t="s">
        <v>172</v>
      </c>
      <c r="E264" s="181" t="s">
        <v>591</v>
      </c>
      <c r="F264" s="181">
        <v>386</v>
      </c>
      <c r="G264" s="182"/>
      <c r="H264" s="182">
        <v>395</v>
      </c>
      <c r="I264" s="182">
        <v>452</v>
      </c>
      <c r="J264" s="183" t="s">
        <v>807</v>
      </c>
      <c r="K264" s="184">
        <f t="shared" si="77"/>
        <v>9</v>
      </c>
      <c r="L264" s="185">
        <f t="shared" si="78"/>
        <v>2.3316062176165803E-2</v>
      </c>
      <c r="M264" s="181" t="s">
        <v>612</v>
      </c>
      <c r="N264" s="179">
        <v>43868</v>
      </c>
      <c r="O264" s="1"/>
      <c r="P264" s="1"/>
      <c r="Q264" s="245"/>
      <c r="R264" s="1"/>
      <c r="S264" s="6" t="s">
        <v>786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0">
        <v>145</v>
      </c>
      <c r="B265" s="179">
        <v>43707</v>
      </c>
      <c r="C265" s="179"/>
      <c r="D265" s="180" t="s">
        <v>146</v>
      </c>
      <c r="E265" s="181" t="s">
        <v>591</v>
      </c>
      <c r="F265" s="181">
        <v>137.5</v>
      </c>
      <c r="G265" s="182"/>
      <c r="H265" s="182">
        <v>138.5</v>
      </c>
      <c r="I265" s="182">
        <v>190</v>
      </c>
      <c r="J265" s="183" t="s">
        <v>808</v>
      </c>
      <c r="K265" s="184">
        <f t="shared" si="77"/>
        <v>1</v>
      </c>
      <c r="L265" s="185">
        <f t="shared" si="78"/>
        <v>7.2727272727272727E-3</v>
      </c>
      <c r="M265" s="181" t="s">
        <v>612</v>
      </c>
      <c r="N265" s="179">
        <v>44432</v>
      </c>
      <c r="O265" s="1"/>
      <c r="P265" s="1"/>
      <c r="Q265" s="245"/>
      <c r="R265" s="1"/>
      <c r="S265" s="6" t="s">
        <v>782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6">
        <v>146</v>
      </c>
      <c r="B266" s="187">
        <v>43731</v>
      </c>
      <c r="C266" s="187"/>
      <c r="D266" s="188" t="s">
        <v>437</v>
      </c>
      <c r="E266" s="189" t="s">
        <v>591</v>
      </c>
      <c r="F266" s="189">
        <v>235</v>
      </c>
      <c r="G266" s="189"/>
      <c r="H266" s="189">
        <v>295</v>
      </c>
      <c r="I266" s="191">
        <v>296</v>
      </c>
      <c r="J266" s="161" t="s">
        <v>809</v>
      </c>
      <c r="K266" s="162">
        <f t="shared" si="77"/>
        <v>60</v>
      </c>
      <c r="L266" s="163">
        <f t="shared" si="78"/>
        <v>0.25531914893617019</v>
      </c>
      <c r="M266" s="158" t="s">
        <v>594</v>
      </c>
      <c r="N266" s="164">
        <v>43844</v>
      </c>
      <c r="O266" s="1"/>
      <c r="P266" s="1"/>
      <c r="Q266" s="245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6">
        <v>147</v>
      </c>
      <c r="B267" s="187">
        <v>43752</v>
      </c>
      <c r="C267" s="187"/>
      <c r="D267" s="188" t="s">
        <v>810</v>
      </c>
      <c r="E267" s="189" t="s">
        <v>591</v>
      </c>
      <c r="F267" s="189">
        <v>277.5</v>
      </c>
      <c r="G267" s="189"/>
      <c r="H267" s="189">
        <v>333</v>
      </c>
      <c r="I267" s="191">
        <v>333</v>
      </c>
      <c r="J267" s="161" t="s">
        <v>811</v>
      </c>
      <c r="K267" s="162">
        <f t="shared" si="77"/>
        <v>55.5</v>
      </c>
      <c r="L267" s="163">
        <f t="shared" si="78"/>
        <v>0.2</v>
      </c>
      <c r="M267" s="158" t="s">
        <v>594</v>
      </c>
      <c r="N267" s="164">
        <v>43846</v>
      </c>
      <c r="O267" s="1"/>
      <c r="P267" s="1"/>
      <c r="Q267" s="245"/>
      <c r="R267" s="1"/>
      <c r="S267" s="6" t="s">
        <v>782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6">
        <v>148</v>
      </c>
      <c r="B268" s="187">
        <v>43752</v>
      </c>
      <c r="C268" s="187"/>
      <c r="D268" s="188" t="s">
        <v>812</v>
      </c>
      <c r="E268" s="189" t="s">
        <v>591</v>
      </c>
      <c r="F268" s="189">
        <v>930</v>
      </c>
      <c r="G268" s="189"/>
      <c r="H268" s="189">
        <v>1165</v>
      </c>
      <c r="I268" s="191">
        <v>1200</v>
      </c>
      <c r="J268" s="161" t="s">
        <v>813</v>
      </c>
      <c r="K268" s="162">
        <f t="shared" si="77"/>
        <v>235</v>
      </c>
      <c r="L268" s="163">
        <f t="shared" si="78"/>
        <v>0.25268817204301075</v>
      </c>
      <c r="M268" s="158" t="s">
        <v>594</v>
      </c>
      <c r="N268" s="164">
        <v>43847</v>
      </c>
      <c r="O268" s="1"/>
      <c r="P268" s="1"/>
      <c r="Q268" s="245"/>
      <c r="R268" s="1"/>
      <c r="S268" s="6" t="s">
        <v>786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6">
        <v>149</v>
      </c>
      <c r="B269" s="187">
        <v>43753</v>
      </c>
      <c r="C269" s="187"/>
      <c r="D269" s="188" t="s">
        <v>814</v>
      </c>
      <c r="E269" s="189" t="s">
        <v>591</v>
      </c>
      <c r="F269" s="159">
        <v>111</v>
      </c>
      <c r="G269" s="189"/>
      <c r="H269" s="189">
        <v>141</v>
      </c>
      <c r="I269" s="191">
        <v>141</v>
      </c>
      <c r="J269" s="161" t="s">
        <v>815</v>
      </c>
      <c r="K269" s="162">
        <f t="shared" si="77"/>
        <v>30</v>
      </c>
      <c r="L269" s="163">
        <f t="shared" si="78"/>
        <v>0.27027027027027029</v>
      </c>
      <c r="M269" s="158" t="s">
        <v>594</v>
      </c>
      <c r="N269" s="164">
        <v>44328</v>
      </c>
      <c r="O269" s="1"/>
      <c r="P269" s="1"/>
      <c r="Q269" s="245"/>
      <c r="R269" s="1"/>
      <c r="S269" s="6" t="s">
        <v>786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6">
        <v>150</v>
      </c>
      <c r="B270" s="187">
        <v>43753</v>
      </c>
      <c r="C270" s="187"/>
      <c r="D270" s="188" t="s">
        <v>816</v>
      </c>
      <c r="E270" s="189" t="s">
        <v>591</v>
      </c>
      <c r="F270" s="159">
        <v>296</v>
      </c>
      <c r="G270" s="189"/>
      <c r="H270" s="189">
        <v>370</v>
      </c>
      <c r="I270" s="191">
        <v>370</v>
      </c>
      <c r="J270" s="161" t="s">
        <v>679</v>
      </c>
      <c r="K270" s="162">
        <f t="shared" si="77"/>
        <v>74</v>
      </c>
      <c r="L270" s="163">
        <f t="shared" si="78"/>
        <v>0.25</v>
      </c>
      <c r="M270" s="158" t="s">
        <v>594</v>
      </c>
      <c r="N270" s="164">
        <v>43853</v>
      </c>
      <c r="O270" s="1"/>
      <c r="P270" s="1"/>
      <c r="Q270" s="245"/>
      <c r="R270" s="1"/>
      <c r="S270" s="6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6">
        <v>151</v>
      </c>
      <c r="B271" s="187">
        <v>43754</v>
      </c>
      <c r="C271" s="187"/>
      <c r="D271" s="188" t="s">
        <v>817</v>
      </c>
      <c r="E271" s="189" t="s">
        <v>591</v>
      </c>
      <c r="F271" s="159">
        <v>300</v>
      </c>
      <c r="G271" s="189"/>
      <c r="H271" s="189">
        <v>382.5</v>
      </c>
      <c r="I271" s="191">
        <v>344</v>
      </c>
      <c r="J271" s="161" t="s">
        <v>818</v>
      </c>
      <c r="K271" s="162">
        <f t="shared" si="77"/>
        <v>82.5</v>
      </c>
      <c r="L271" s="163">
        <f t="shared" si="78"/>
        <v>0.27500000000000002</v>
      </c>
      <c r="M271" s="158" t="s">
        <v>594</v>
      </c>
      <c r="N271" s="164">
        <v>44238</v>
      </c>
      <c r="O271" s="1"/>
      <c r="P271" s="1"/>
      <c r="Q271" s="245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6">
        <v>152</v>
      </c>
      <c r="B272" s="187">
        <v>43832</v>
      </c>
      <c r="C272" s="187"/>
      <c r="D272" s="188" t="s">
        <v>819</v>
      </c>
      <c r="E272" s="189" t="s">
        <v>591</v>
      </c>
      <c r="F272" s="159">
        <v>495</v>
      </c>
      <c r="G272" s="189"/>
      <c r="H272" s="189">
        <v>595</v>
      </c>
      <c r="I272" s="191">
        <v>590</v>
      </c>
      <c r="J272" s="161" t="s">
        <v>615</v>
      </c>
      <c r="K272" s="162">
        <f t="shared" si="77"/>
        <v>100</v>
      </c>
      <c r="L272" s="163">
        <f t="shared" si="78"/>
        <v>0.20202020202020202</v>
      </c>
      <c r="M272" s="158" t="s">
        <v>594</v>
      </c>
      <c r="N272" s="164">
        <v>44589</v>
      </c>
      <c r="O272" s="1"/>
      <c r="P272" s="1"/>
      <c r="Q272" s="245"/>
      <c r="R272" s="1"/>
      <c r="S272" s="6" t="s">
        <v>786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6">
        <v>153</v>
      </c>
      <c r="B273" s="187">
        <v>43966</v>
      </c>
      <c r="C273" s="187"/>
      <c r="D273" s="188" t="s">
        <v>76</v>
      </c>
      <c r="E273" s="189" t="s">
        <v>591</v>
      </c>
      <c r="F273" s="159">
        <v>67.5</v>
      </c>
      <c r="G273" s="189"/>
      <c r="H273" s="189">
        <v>86</v>
      </c>
      <c r="I273" s="191">
        <v>86</v>
      </c>
      <c r="J273" s="161" t="s">
        <v>820</v>
      </c>
      <c r="K273" s="162">
        <f t="shared" si="77"/>
        <v>18.5</v>
      </c>
      <c r="L273" s="163">
        <f t="shared" si="78"/>
        <v>0.27407407407407408</v>
      </c>
      <c r="M273" s="158" t="s">
        <v>594</v>
      </c>
      <c r="N273" s="164">
        <v>44008</v>
      </c>
      <c r="O273" s="1"/>
      <c r="P273" s="1"/>
      <c r="Q273" s="245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6">
        <v>154</v>
      </c>
      <c r="B274" s="187">
        <v>44035</v>
      </c>
      <c r="C274" s="187"/>
      <c r="D274" s="188" t="s">
        <v>488</v>
      </c>
      <c r="E274" s="189" t="s">
        <v>591</v>
      </c>
      <c r="F274" s="159">
        <v>231</v>
      </c>
      <c r="G274" s="189"/>
      <c r="H274" s="189">
        <v>281</v>
      </c>
      <c r="I274" s="191">
        <v>281</v>
      </c>
      <c r="J274" s="161" t="s">
        <v>679</v>
      </c>
      <c r="K274" s="162">
        <f t="shared" si="77"/>
        <v>50</v>
      </c>
      <c r="L274" s="163">
        <f t="shared" si="78"/>
        <v>0.21645021645021645</v>
      </c>
      <c r="M274" s="158" t="s">
        <v>594</v>
      </c>
      <c r="N274" s="164">
        <v>44358</v>
      </c>
      <c r="O274" s="1"/>
      <c r="P274" s="1"/>
      <c r="Q274" s="245"/>
      <c r="R274" s="1"/>
      <c r="S274" s="6" t="s">
        <v>786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6">
        <v>155</v>
      </c>
      <c r="B275" s="187">
        <v>44092</v>
      </c>
      <c r="C275" s="187"/>
      <c r="D275" s="188" t="s">
        <v>144</v>
      </c>
      <c r="E275" s="189" t="s">
        <v>591</v>
      </c>
      <c r="F275" s="189">
        <v>206</v>
      </c>
      <c r="G275" s="189"/>
      <c r="H275" s="189">
        <v>248</v>
      </c>
      <c r="I275" s="191">
        <v>248</v>
      </c>
      <c r="J275" s="161" t="s">
        <v>679</v>
      </c>
      <c r="K275" s="162">
        <f t="shared" si="77"/>
        <v>42</v>
      </c>
      <c r="L275" s="163">
        <f t="shared" si="78"/>
        <v>0.20388349514563106</v>
      </c>
      <c r="M275" s="158" t="s">
        <v>594</v>
      </c>
      <c r="N275" s="164">
        <v>44214</v>
      </c>
      <c r="O275" s="1"/>
      <c r="P275" s="1"/>
      <c r="Q275" s="245"/>
      <c r="R275" s="1"/>
      <c r="S275" s="6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6">
        <v>156</v>
      </c>
      <c r="B276" s="187">
        <v>44140</v>
      </c>
      <c r="C276" s="187"/>
      <c r="D276" s="188" t="s">
        <v>144</v>
      </c>
      <c r="E276" s="189" t="s">
        <v>591</v>
      </c>
      <c r="F276" s="189">
        <v>182.5</v>
      </c>
      <c r="G276" s="189"/>
      <c r="H276" s="189">
        <v>248</v>
      </c>
      <c r="I276" s="191">
        <v>248</v>
      </c>
      <c r="J276" s="161" t="s">
        <v>679</v>
      </c>
      <c r="K276" s="162">
        <f t="shared" si="77"/>
        <v>65.5</v>
      </c>
      <c r="L276" s="163">
        <f t="shared" si="78"/>
        <v>0.35890410958904112</v>
      </c>
      <c r="M276" s="158" t="s">
        <v>594</v>
      </c>
      <c r="N276" s="164">
        <v>44214</v>
      </c>
      <c r="O276" s="1"/>
      <c r="P276" s="1"/>
      <c r="Q276" s="245"/>
      <c r="R276" s="1"/>
      <c r="S276" s="6" t="s">
        <v>786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6">
        <v>157</v>
      </c>
      <c r="B277" s="187">
        <v>44140</v>
      </c>
      <c r="C277" s="187"/>
      <c r="D277" s="188" t="s">
        <v>346</v>
      </c>
      <c r="E277" s="189" t="s">
        <v>591</v>
      </c>
      <c r="F277" s="189">
        <v>247.5</v>
      </c>
      <c r="G277" s="189"/>
      <c r="H277" s="189">
        <v>320</v>
      </c>
      <c r="I277" s="191">
        <v>320</v>
      </c>
      <c r="J277" s="161" t="s">
        <v>679</v>
      </c>
      <c r="K277" s="162">
        <f t="shared" si="77"/>
        <v>72.5</v>
      </c>
      <c r="L277" s="163">
        <f t="shared" si="78"/>
        <v>0.29292929292929293</v>
      </c>
      <c r="M277" s="158" t="s">
        <v>594</v>
      </c>
      <c r="N277" s="164">
        <v>44323</v>
      </c>
      <c r="O277" s="1"/>
      <c r="P277" s="1"/>
      <c r="Q277" s="245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6">
        <v>158</v>
      </c>
      <c r="B278" s="187">
        <v>44140</v>
      </c>
      <c r="C278" s="187"/>
      <c r="D278" s="188" t="s">
        <v>203</v>
      </c>
      <c r="E278" s="189" t="s">
        <v>591</v>
      </c>
      <c r="F278" s="159">
        <v>925</v>
      </c>
      <c r="G278" s="189"/>
      <c r="H278" s="189">
        <v>1095</v>
      </c>
      <c r="I278" s="191">
        <v>1093</v>
      </c>
      <c r="J278" s="161" t="s">
        <v>821</v>
      </c>
      <c r="K278" s="162">
        <f t="shared" si="77"/>
        <v>170</v>
      </c>
      <c r="L278" s="163">
        <f t="shared" si="78"/>
        <v>0.18378378378378379</v>
      </c>
      <c r="M278" s="158" t="s">
        <v>594</v>
      </c>
      <c r="N278" s="164">
        <v>44201</v>
      </c>
      <c r="O278" s="1"/>
      <c r="P278" s="1"/>
      <c r="Q278" s="245"/>
      <c r="R278" s="1"/>
      <c r="S278" s="6" t="s">
        <v>786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6">
        <v>159</v>
      </c>
      <c r="B279" s="187">
        <v>44140</v>
      </c>
      <c r="C279" s="187"/>
      <c r="D279" s="188" t="s">
        <v>364</v>
      </c>
      <c r="E279" s="189" t="s">
        <v>591</v>
      </c>
      <c r="F279" s="159">
        <v>332.5</v>
      </c>
      <c r="G279" s="189"/>
      <c r="H279" s="189">
        <v>393</v>
      </c>
      <c r="I279" s="191">
        <v>406</v>
      </c>
      <c r="J279" s="161" t="s">
        <v>822</v>
      </c>
      <c r="K279" s="162">
        <f t="shared" si="77"/>
        <v>60.5</v>
      </c>
      <c r="L279" s="163">
        <f t="shared" si="78"/>
        <v>0.18195488721804512</v>
      </c>
      <c r="M279" s="158" t="s">
        <v>594</v>
      </c>
      <c r="N279" s="164">
        <v>44256</v>
      </c>
      <c r="O279" s="1"/>
      <c r="P279" s="1"/>
      <c r="Q279" s="245"/>
      <c r="R279" s="1"/>
      <c r="S279" s="6" t="s">
        <v>786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6">
        <v>160</v>
      </c>
      <c r="B280" s="187">
        <v>44141</v>
      </c>
      <c r="C280" s="187"/>
      <c r="D280" s="188" t="s">
        <v>488</v>
      </c>
      <c r="E280" s="189" t="s">
        <v>591</v>
      </c>
      <c r="F280" s="159">
        <v>231</v>
      </c>
      <c r="G280" s="189"/>
      <c r="H280" s="189">
        <v>281</v>
      </c>
      <c r="I280" s="191">
        <v>281</v>
      </c>
      <c r="J280" s="161" t="s">
        <v>679</v>
      </c>
      <c r="K280" s="162">
        <f t="shared" si="77"/>
        <v>50</v>
      </c>
      <c r="L280" s="163">
        <f t="shared" si="78"/>
        <v>0.21645021645021645</v>
      </c>
      <c r="M280" s="158" t="s">
        <v>594</v>
      </c>
      <c r="N280" s="164">
        <v>44358</v>
      </c>
      <c r="O280" s="1"/>
      <c r="P280" s="1"/>
      <c r="Q280" s="245"/>
      <c r="R280" s="1"/>
      <c r="S280" s="6" t="s">
        <v>786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6">
        <v>161</v>
      </c>
      <c r="B281" s="187">
        <v>44187</v>
      </c>
      <c r="C281" s="187"/>
      <c r="D281" s="188" t="s">
        <v>823</v>
      </c>
      <c r="E281" s="189" t="s">
        <v>591</v>
      </c>
      <c r="F281" s="159">
        <v>190</v>
      </c>
      <c r="G281" s="189"/>
      <c r="H281" s="189">
        <v>239</v>
      </c>
      <c r="I281" s="191">
        <v>239</v>
      </c>
      <c r="J281" s="161" t="s">
        <v>824</v>
      </c>
      <c r="K281" s="162">
        <f t="shared" si="77"/>
        <v>49</v>
      </c>
      <c r="L281" s="163">
        <f t="shared" si="78"/>
        <v>0.25789473684210529</v>
      </c>
      <c r="M281" s="158" t="s">
        <v>594</v>
      </c>
      <c r="N281" s="164">
        <v>44844</v>
      </c>
      <c r="O281" s="1"/>
      <c r="P281" s="1"/>
      <c r="Q281" s="245"/>
      <c r="R281" s="1"/>
      <c r="S281" s="6" t="s">
        <v>786</v>
      </c>
    </row>
    <row r="282" spans="1:27" ht="12.75" customHeight="1">
      <c r="A282" s="186">
        <v>162</v>
      </c>
      <c r="B282" s="187">
        <v>44258</v>
      </c>
      <c r="C282" s="187"/>
      <c r="D282" s="188" t="s">
        <v>819</v>
      </c>
      <c r="E282" s="189" t="s">
        <v>591</v>
      </c>
      <c r="F282" s="159">
        <v>495</v>
      </c>
      <c r="G282" s="189"/>
      <c r="H282" s="189">
        <v>595</v>
      </c>
      <c r="I282" s="191">
        <v>590</v>
      </c>
      <c r="J282" s="161" t="s">
        <v>615</v>
      </c>
      <c r="K282" s="162">
        <f t="shared" si="77"/>
        <v>100</v>
      </c>
      <c r="L282" s="163">
        <f t="shared" si="78"/>
        <v>0.20202020202020202</v>
      </c>
      <c r="M282" s="158" t="s">
        <v>594</v>
      </c>
      <c r="N282" s="164">
        <v>44589</v>
      </c>
      <c r="O282" s="1"/>
      <c r="P282" s="1"/>
      <c r="Q282" s="245"/>
      <c r="S282" s="6" t="s">
        <v>786</v>
      </c>
    </row>
    <row r="283" spans="1:27" ht="12.75" customHeight="1">
      <c r="A283" s="186">
        <v>163</v>
      </c>
      <c r="B283" s="187">
        <v>44274</v>
      </c>
      <c r="C283" s="187"/>
      <c r="D283" s="188" t="s">
        <v>364</v>
      </c>
      <c r="E283" s="189" t="s">
        <v>591</v>
      </c>
      <c r="F283" s="159">
        <v>355</v>
      </c>
      <c r="G283" s="189"/>
      <c r="H283" s="189">
        <v>422.5</v>
      </c>
      <c r="I283" s="191">
        <v>420</v>
      </c>
      <c r="J283" s="161" t="s">
        <v>825</v>
      </c>
      <c r="K283" s="162">
        <f t="shared" si="77"/>
        <v>67.5</v>
      </c>
      <c r="L283" s="163">
        <f t="shared" si="78"/>
        <v>0.19014084507042253</v>
      </c>
      <c r="M283" s="158" t="s">
        <v>594</v>
      </c>
      <c r="N283" s="164">
        <v>44361</v>
      </c>
      <c r="O283" s="1"/>
      <c r="S283" s="204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6">
        <v>164</v>
      </c>
      <c r="B284" s="187">
        <v>44295</v>
      </c>
      <c r="C284" s="187"/>
      <c r="D284" s="188" t="s">
        <v>326</v>
      </c>
      <c r="E284" s="189" t="s">
        <v>591</v>
      </c>
      <c r="F284" s="159">
        <v>555</v>
      </c>
      <c r="G284" s="189"/>
      <c r="H284" s="189">
        <v>663</v>
      </c>
      <c r="I284" s="191">
        <v>663</v>
      </c>
      <c r="J284" s="161" t="s">
        <v>826</v>
      </c>
      <c r="K284" s="162">
        <f t="shared" si="77"/>
        <v>108</v>
      </c>
      <c r="L284" s="163">
        <f t="shared" si="78"/>
        <v>0.19459459459459461</v>
      </c>
      <c r="M284" s="158" t="s">
        <v>594</v>
      </c>
      <c r="N284" s="164">
        <v>44321</v>
      </c>
      <c r="O284" s="1"/>
      <c r="P284" s="1"/>
      <c r="Q284" s="245"/>
      <c r="R284" s="1"/>
      <c r="S284" s="204" t="s">
        <v>786</v>
      </c>
    </row>
    <row r="285" spans="1:27" ht="12.75" customHeight="1">
      <c r="A285" s="186">
        <v>165</v>
      </c>
      <c r="B285" s="187">
        <v>44308</v>
      </c>
      <c r="C285" s="187"/>
      <c r="D285" s="188" t="s">
        <v>790</v>
      </c>
      <c r="E285" s="189" t="s">
        <v>591</v>
      </c>
      <c r="F285" s="159">
        <v>126.5</v>
      </c>
      <c r="G285" s="189"/>
      <c r="H285" s="189">
        <v>155</v>
      </c>
      <c r="I285" s="191">
        <v>155</v>
      </c>
      <c r="J285" s="161" t="s">
        <v>679</v>
      </c>
      <c r="K285" s="162">
        <f t="shared" si="77"/>
        <v>28.5</v>
      </c>
      <c r="L285" s="163">
        <f t="shared" si="78"/>
        <v>0.22529644268774704</v>
      </c>
      <c r="M285" s="158" t="s">
        <v>594</v>
      </c>
      <c r="N285" s="164">
        <v>44362</v>
      </c>
      <c r="O285" s="1"/>
      <c r="S285" s="204" t="s">
        <v>786</v>
      </c>
    </row>
    <row r="286" spans="1:27" ht="12.75" customHeight="1">
      <c r="A286" s="165">
        <v>166</v>
      </c>
      <c r="B286" s="196">
        <v>44368</v>
      </c>
      <c r="C286" s="196"/>
      <c r="D286" s="167" t="s">
        <v>827</v>
      </c>
      <c r="E286" s="169" t="s">
        <v>591</v>
      </c>
      <c r="F286" s="197">
        <v>287.5</v>
      </c>
      <c r="G286" s="169"/>
      <c r="H286" s="169">
        <v>245</v>
      </c>
      <c r="I286" s="170">
        <v>344</v>
      </c>
      <c r="J286" s="171" t="s">
        <v>828</v>
      </c>
      <c r="K286" s="172">
        <f t="shared" si="77"/>
        <v>-42.5</v>
      </c>
      <c r="L286" s="173">
        <f t="shared" si="78"/>
        <v>-0.14782608695652175</v>
      </c>
      <c r="M286" s="169" t="s">
        <v>604</v>
      </c>
      <c r="N286" s="166">
        <v>44508</v>
      </c>
      <c r="O286" s="1"/>
      <c r="S286" s="204" t="s">
        <v>786</v>
      </c>
    </row>
    <row r="287" spans="1:27" ht="12.75" customHeight="1">
      <c r="A287" s="186">
        <v>167</v>
      </c>
      <c r="B287" s="187">
        <v>44368</v>
      </c>
      <c r="C287" s="187"/>
      <c r="D287" s="188" t="s">
        <v>488</v>
      </c>
      <c r="E287" s="189" t="s">
        <v>591</v>
      </c>
      <c r="F287" s="159">
        <v>241</v>
      </c>
      <c r="G287" s="189"/>
      <c r="H287" s="189">
        <v>298</v>
      </c>
      <c r="I287" s="191">
        <v>320</v>
      </c>
      <c r="J287" s="161" t="s">
        <v>679</v>
      </c>
      <c r="K287" s="162">
        <f t="shared" si="77"/>
        <v>57</v>
      </c>
      <c r="L287" s="163">
        <f t="shared" si="78"/>
        <v>0.23651452282157676</v>
      </c>
      <c r="M287" s="158" t="s">
        <v>594</v>
      </c>
      <c r="N287" s="164">
        <v>44802</v>
      </c>
      <c r="O287" s="37"/>
      <c r="S287" s="204" t="s">
        <v>786</v>
      </c>
    </row>
    <row r="288" spans="1:27" ht="12.75" customHeight="1">
      <c r="A288" s="186">
        <v>168</v>
      </c>
      <c r="B288" s="187">
        <v>44406</v>
      </c>
      <c r="C288" s="187"/>
      <c r="D288" s="188" t="s">
        <v>790</v>
      </c>
      <c r="E288" s="189" t="s">
        <v>591</v>
      </c>
      <c r="F288" s="159">
        <v>162.5</v>
      </c>
      <c r="G288" s="189"/>
      <c r="H288" s="189">
        <v>200</v>
      </c>
      <c r="I288" s="191">
        <v>200</v>
      </c>
      <c r="J288" s="161" t="s">
        <v>679</v>
      </c>
      <c r="K288" s="162">
        <f t="shared" si="77"/>
        <v>37.5</v>
      </c>
      <c r="L288" s="163">
        <f t="shared" si="78"/>
        <v>0.23076923076923078</v>
      </c>
      <c r="M288" s="158" t="s">
        <v>594</v>
      </c>
      <c r="N288" s="164">
        <v>44802</v>
      </c>
      <c r="O288" s="1"/>
      <c r="S288" s="204" t="s">
        <v>786</v>
      </c>
    </row>
    <row r="289" spans="1:19" ht="12.75" customHeight="1">
      <c r="A289" s="186">
        <v>169</v>
      </c>
      <c r="B289" s="187">
        <v>44462</v>
      </c>
      <c r="C289" s="187"/>
      <c r="D289" s="188" t="s">
        <v>445</v>
      </c>
      <c r="E289" s="189" t="s">
        <v>591</v>
      </c>
      <c r="F289" s="159">
        <v>1235</v>
      </c>
      <c r="G289" s="189"/>
      <c r="H289" s="189">
        <v>1505</v>
      </c>
      <c r="I289" s="191">
        <v>1500</v>
      </c>
      <c r="J289" s="161" t="s">
        <v>679</v>
      </c>
      <c r="K289" s="162">
        <f t="shared" si="77"/>
        <v>270</v>
      </c>
      <c r="L289" s="163">
        <f t="shared" si="78"/>
        <v>0.21862348178137653</v>
      </c>
      <c r="M289" s="158" t="s">
        <v>594</v>
      </c>
      <c r="N289" s="164">
        <v>44564</v>
      </c>
      <c r="O289" s="1"/>
      <c r="S289" s="204" t="s">
        <v>786</v>
      </c>
    </row>
    <row r="290" spans="1:19" ht="12.75" customHeight="1">
      <c r="A290" s="205">
        <v>170</v>
      </c>
      <c r="B290" s="206">
        <v>44480</v>
      </c>
      <c r="C290" s="206"/>
      <c r="D290" s="207" t="s">
        <v>829</v>
      </c>
      <c r="E290" s="208" t="s">
        <v>591</v>
      </c>
      <c r="F290" s="55">
        <v>58.75</v>
      </c>
      <c r="G290" s="208"/>
      <c r="H290" s="209"/>
      <c r="I290" s="51"/>
      <c r="J290" s="210" t="s">
        <v>592</v>
      </c>
      <c r="K290" s="205"/>
      <c r="L290" s="206"/>
      <c r="M290" s="206"/>
      <c r="N290" s="207"/>
      <c r="O290" s="37"/>
      <c r="S290" s="204" t="s">
        <v>786</v>
      </c>
    </row>
    <row r="291" spans="1:19" ht="12.75" customHeight="1">
      <c r="A291" s="211">
        <v>171</v>
      </c>
      <c r="B291" s="212">
        <v>44481</v>
      </c>
      <c r="C291" s="212"/>
      <c r="D291" s="213" t="s">
        <v>278</v>
      </c>
      <c r="E291" s="51" t="s">
        <v>591</v>
      </c>
      <c r="F291" s="214" t="s">
        <v>830</v>
      </c>
      <c r="G291" s="51"/>
      <c r="H291" s="51"/>
      <c r="I291" s="51">
        <v>380</v>
      </c>
      <c r="J291" s="215" t="s">
        <v>592</v>
      </c>
      <c r="K291" s="211"/>
      <c r="L291" s="212"/>
      <c r="M291" s="212"/>
      <c r="N291" s="213"/>
      <c r="O291" s="37"/>
      <c r="S291" s="204" t="s">
        <v>786</v>
      </c>
    </row>
    <row r="292" spans="1:19" ht="12.75" customHeight="1">
      <c r="A292" s="186">
        <v>172</v>
      </c>
      <c r="B292" s="187">
        <v>44481</v>
      </c>
      <c r="C292" s="187"/>
      <c r="D292" s="188" t="s">
        <v>831</v>
      </c>
      <c r="E292" s="189" t="s">
        <v>591</v>
      </c>
      <c r="F292" s="159">
        <v>45.5</v>
      </c>
      <c r="G292" s="189"/>
      <c r="H292" s="189">
        <v>56.5</v>
      </c>
      <c r="I292" s="191">
        <v>56</v>
      </c>
      <c r="J292" s="161" t="s">
        <v>679</v>
      </c>
      <c r="K292" s="162">
        <f t="shared" ref="K292:K293" si="79">H292-F292</f>
        <v>11</v>
      </c>
      <c r="L292" s="163">
        <f t="shared" ref="L292:L293" si="80">K292/F292</f>
        <v>0.24175824175824176</v>
      </c>
      <c r="M292" s="158" t="s">
        <v>594</v>
      </c>
      <c r="N292" s="164">
        <v>44881</v>
      </c>
      <c r="O292" s="37"/>
      <c r="S292" s="204"/>
    </row>
    <row r="293" spans="1:19" ht="12.75" customHeight="1">
      <c r="A293" s="186">
        <v>173</v>
      </c>
      <c r="B293" s="187">
        <v>44551</v>
      </c>
      <c r="C293" s="187"/>
      <c r="D293" s="188" t="s">
        <v>131</v>
      </c>
      <c r="E293" s="189" t="s">
        <v>591</v>
      </c>
      <c r="F293" s="159">
        <v>2300</v>
      </c>
      <c r="G293" s="189"/>
      <c r="H293" s="189">
        <f>(2820+2200)/2</f>
        <v>2510</v>
      </c>
      <c r="I293" s="191">
        <v>3000</v>
      </c>
      <c r="J293" s="161" t="s">
        <v>832</v>
      </c>
      <c r="K293" s="162">
        <f t="shared" si="79"/>
        <v>210</v>
      </c>
      <c r="L293" s="163">
        <f t="shared" si="80"/>
        <v>9.1304347826086957E-2</v>
      </c>
      <c r="M293" s="158" t="s">
        <v>594</v>
      </c>
      <c r="N293" s="164">
        <v>44649</v>
      </c>
      <c r="O293" s="1"/>
      <c r="S293" s="204"/>
    </row>
    <row r="294" spans="1:19" ht="12.75" customHeight="1">
      <c r="A294" s="186">
        <v>174</v>
      </c>
      <c r="B294" s="187">
        <v>44606</v>
      </c>
      <c r="C294" s="187"/>
      <c r="D294" s="188" t="s">
        <v>435</v>
      </c>
      <c r="E294" s="189" t="s">
        <v>591</v>
      </c>
      <c r="F294" s="159">
        <v>635</v>
      </c>
      <c r="G294" s="189"/>
      <c r="H294" s="189">
        <v>700</v>
      </c>
      <c r="I294" s="191">
        <v>764</v>
      </c>
      <c r="J294" s="161" t="s">
        <v>866</v>
      </c>
      <c r="K294" s="162">
        <f t="shared" ref="K294" si="81">H294-F294</f>
        <v>65</v>
      </c>
      <c r="L294" s="163">
        <f t="shared" ref="L294" si="82">K294/F294</f>
        <v>0.10236220472440945</v>
      </c>
      <c r="M294" s="158" t="s">
        <v>594</v>
      </c>
      <c r="N294" s="164">
        <v>45159</v>
      </c>
      <c r="O294" s="37"/>
      <c r="S294" s="204"/>
    </row>
    <row r="295" spans="1:19" ht="12.75" customHeight="1">
      <c r="A295" s="186">
        <v>175</v>
      </c>
      <c r="B295" s="187">
        <v>44613</v>
      </c>
      <c r="C295" s="187"/>
      <c r="D295" s="188" t="s">
        <v>445</v>
      </c>
      <c r="E295" s="189" t="s">
        <v>591</v>
      </c>
      <c r="F295" s="159">
        <v>1255</v>
      </c>
      <c r="G295" s="189"/>
      <c r="H295" s="189">
        <v>1515</v>
      </c>
      <c r="I295" s="191">
        <v>1510</v>
      </c>
      <c r="J295" s="161" t="s">
        <v>679</v>
      </c>
      <c r="K295" s="162">
        <f>H295-F295</f>
        <v>260</v>
      </c>
      <c r="L295" s="163">
        <f>K295/F295</f>
        <v>0.20717131474103587</v>
      </c>
      <c r="M295" s="158" t="s">
        <v>594</v>
      </c>
      <c r="N295" s="164">
        <v>44834</v>
      </c>
      <c r="O295" s="37"/>
      <c r="S295" s="204"/>
    </row>
    <row r="296" spans="1:19" ht="12.75" customHeight="1">
      <c r="A296">
        <v>176</v>
      </c>
      <c r="B296" s="212">
        <v>44670</v>
      </c>
      <c r="C296" s="212"/>
      <c r="D296" s="53" t="s">
        <v>551</v>
      </c>
      <c r="E296" s="216" t="s">
        <v>591</v>
      </c>
      <c r="F296" s="51" t="s">
        <v>833</v>
      </c>
      <c r="G296" s="51"/>
      <c r="H296" s="51"/>
      <c r="I296" s="51">
        <v>553</v>
      </c>
      <c r="J296" s="51" t="s">
        <v>592</v>
      </c>
      <c r="K296" s="51"/>
      <c r="L296" s="51"/>
      <c r="M296" s="51"/>
      <c r="N296" s="51"/>
      <c r="O296" s="37"/>
      <c r="S296" s="204"/>
    </row>
    <row r="297" spans="1:19" ht="12.75" customHeight="1">
      <c r="A297" s="186">
        <v>177</v>
      </c>
      <c r="B297" s="187">
        <v>44746</v>
      </c>
      <c r="C297" s="187"/>
      <c r="D297" s="188" t="s">
        <v>834</v>
      </c>
      <c r="E297" s="189" t="s">
        <v>591</v>
      </c>
      <c r="F297" s="159">
        <v>207.5</v>
      </c>
      <c r="G297" s="189"/>
      <c r="H297" s="189">
        <v>254</v>
      </c>
      <c r="I297" s="191">
        <v>254</v>
      </c>
      <c r="J297" s="161" t="s">
        <v>679</v>
      </c>
      <c r="K297" s="162">
        <f t="shared" ref="K297:K299" si="83">H297-F297</f>
        <v>46.5</v>
      </c>
      <c r="L297" s="163">
        <f t="shared" ref="L297:L299" si="84">K297/F297</f>
        <v>0.22409638554216868</v>
      </c>
      <c r="M297" s="158" t="s">
        <v>594</v>
      </c>
      <c r="N297" s="164">
        <v>44792</v>
      </c>
      <c r="O297" s="1"/>
      <c r="S297" s="204"/>
    </row>
    <row r="298" spans="1:19" ht="12.75" customHeight="1">
      <c r="A298" s="186">
        <v>178</v>
      </c>
      <c r="B298" s="187">
        <v>44775</v>
      </c>
      <c r="C298" s="187"/>
      <c r="D298" s="188" t="s">
        <v>490</v>
      </c>
      <c r="E298" s="189" t="s">
        <v>591</v>
      </c>
      <c r="F298" s="159">
        <v>31.25</v>
      </c>
      <c r="G298" s="189"/>
      <c r="H298" s="189">
        <v>38.75</v>
      </c>
      <c r="I298" s="191">
        <v>38</v>
      </c>
      <c r="J298" s="161" t="s">
        <v>679</v>
      </c>
      <c r="K298" s="162">
        <f t="shared" si="83"/>
        <v>7.5</v>
      </c>
      <c r="L298" s="163">
        <f t="shared" si="84"/>
        <v>0.24</v>
      </c>
      <c r="M298" s="158" t="s">
        <v>594</v>
      </c>
      <c r="N298" s="164">
        <v>44844</v>
      </c>
      <c r="O298" s="37"/>
      <c r="S298" s="55"/>
    </row>
    <row r="299" spans="1:19" ht="12.75" customHeight="1">
      <c r="A299" s="186">
        <v>179</v>
      </c>
      <c r="B299" s="187">
        <v>44841</v>
      </c>
      <c r="C299" s="187"/>
      <c r="D299" s="188" t="s">
        <v>835</v>
      </c>
      <c r="E299" s="189" t="s">
        <v>591</v>
      </c>
      <c r="F299" s="159">
        <v>665</v>
      </c>
      <c r="G299" s="189"/>
      <c r="H299" s="189">
        <v>807.5</v>
      </c>
      <c r="I299" s="191">
        <v>840</v>
      </c>
      <c r="J299" s="161" t="s">
        <v>832</v>
      </c>
      <c r="K299" s="162">
        <f t="shared" si="83"/>
        <v>142.5</v>
      </c>
      <c r="L299" s="163">
        <f t="shared" si="84"/>
        <v>0.21428571428571427</v>
      </c>
      <c r="M299" s="158" t="s">
        <v>594</v>
      </c>
      <c r="N299" s="164">
        <v>45097</v>
      </c>
      <c r="O299" s="37"/>
      <c r="S299" s="55"/>
    </row>
    <row r="300" spans="1:19" ht="12.75" customHeight="1">
      <c r="A300" s="186">
        <v>180</v>
      </c>
      <c r="B300" s="187">
        <v>44844</v>
      </c>
      <c r="C300" s="187"/>
      <c r="D300" s="188" t="s">
        <v>437</v>
      </c>
      <c r="E300" s="189" t="s">
        <v>591</v>
      </c>
      <c r="F300" s="159">
        <v>227.5</v>
      </c>
      <c r="G300" s="189"/>
      <c r="H300" s="189">
        <v>270</v>
      </c>
      <c r="I300" s="191">
        <v>291</v>
      </c>
      <c r="J300" s="161" t="s">
        <v>868</v>
      </c>
      <c r="K300" s="162">
        <f t="shared" ref="K300" si="85">H300-F300</f>
        <v>42.5</v>
      </c>
      <c r="L300" s="163">
        <f t="shared" ref="L300" si="86">K300/F300</f>
        <v>0.18681318681318682</v>
      </c>
      <c r="M300" s="158" t="s">
        <v>594</v>
      </c>
      <c r="N300" s="164">
        <v>45160</v>
      </c>
      <c r="O300" s="37"/>
      <c r="R300" s="37"/>
      <c r="S300" s="55"/>
    </row>
    <row r="301" spans="1:19" ht="12.75" customHeight="1">
      <c r="A301" s="186">
        <v>181</v>
      </c>
      <c r="B301" s="187">
        <v>44845</v>
      </c>
      <c r="C301" s="187"/>
      <c r="D301" s="188" t="s">
        <v>435</v>
      </c>
      <c r="E301" s="189" t="s">
        <v>591</v>
      </c>
      <c r="F301" s="159">
        <v>555</v>
      </c>
      <c r="G301" s="189"/>
      <c r="H301" s="189">
        <v>700</v>
      </c>
      <c r="I301" s="191">
        <v>765</v>
      </c>
      <c r="J301" s="161" t="s">
        <v>867</v>
      </c>
      <c r="K301" s="162">
        <f t="shared" ref="K301" si="87">H301-F301</f>
        <v>145</v>
      </c>
      <c r="L301" s="163">
        <f t="shared" ref="L301" si="88">K301/F301</f>
        <v>0.26126126126126126</v>
      </c>
      <c r="M301" s="158" t="s">
        <v>594</v>
      </c>
      <c r="N301" s="164">
        <v>45159</v>
      </c>
      <c r="O301" s="37"/>
      <c r="R301" s="37"/>
      <c r="S301" s="55"/>
    </row>
    <row r="302" spans="1:19" ht="12.75" customHeight="1">
      <c r="A302" s="186">
        <v>182</v>
      </c>
      <c r="B302" s="187">
        <v>44981</v>
      </c>
      <c r="C302" s="187"/>
      <c r="D302" s="188" t="s">
        <v>452</v>
      </c>
      <c r="E302" s="189" t="s">
        <v>591</v>
      </c>
      <c r="F302" s="159">
        <v>1675</v>
      </c>
      <c r="G302" s="189"/>
      <c r="H302" s="189">
        <v>2080</v>
      </c>
      <c r="I302" s="191">
        <v>2080</v>
      </c>
      <c r="J302" s="161" t="s">
        <v>679</v>
      </c>
      <c r="K302" s="162">
        <f>H302-F302</f>
        <v>405</v>
      </c>
      <c r="L302" s="163">
        <f>K302/F302</f>
        <v>0.2417910447761194</v>
      </c>
      <c r="M302" s="158" t="s">
        <v>594</v>
      </c>
      <c r="N302" s="164">
        <v>45119</v>
      </c>
      <c r="O302" s="37"/>
      <c r="S302" s="55" t="s">
        <v>864</v>
      </c>
    </row>
    <row r="303" spans="1:19" ht="12.75" customHeight="1">
      <c r="A303" s="186">
        <v>183</v>
      </c>
      <c r="B303" s="187">
        <v>44986</v>
      </c>
      <c r="C303" s="187"/>
      <c r="D303" s="188" t="s">
        <v>490</v>
      </c>
      <c r="E303" s="189" t="s">
        <v>591</v>
      </c>
      <c r="F303" s="159">
        <v>57.5</v>
      </c>
      <c r="G303" s="189"/>
      <c r="H303" s="189">
        <v>120</v>
      </c>
      <c r="I303" s="191">
        <v>120</v>
      </c>
      <c r="J303" s="161" t="s">
        <v>679</v>
      </c>
      <c r="K303" s="162">
        <f>H303-F303</f>
        <v>62.5</v>
      </c>
      <c r="L303" s="163">
        <f>K303/F303</f>
        <v>1.0869565217391304</v>
      </c>
      <c r="M303" s="158" t="s">
        <v>594</v>
      </c>
      <c r="N303" s="164">
        <v>45049</v>
      </c>
      <c r="O303" s="37"/>
      <c r="S303" s="55" t="s">
        <v>864</v>
      </c>
    </row>
    <row r="304" spans="1:19" ht="12.75" customHeight="1">
      <c r="A304" s="186">
        <v>184</v>
      </c>
      <c r="B304" s="187">
        <v>45008</v>
      </c>
      <c r="C304" s="187"/>
      <c r="D304" s="188" t="s">
        <v>507</v>
      </c>
      <c r="E304" s="189" t="s">
        <v>591</v>
      </c>
      <c r="F304" s="159">
        <v>2765</v>
      </c>
      <c r="G304" s="189"/>
      <c r="H304" s="189">
        <v>3547.5</v>
      </c>
      <c r="I304" s="191">
        <v>3523</v>
      </c>
      <c r="J304" s="161" t="s">
        <v>679</v>
      </c>
      <c r="K304" s="162">
        <f>H304-F304</f>
        <v>782.5</v>
      </c>
      <c r="L304" s="163">
        <f>K304/F304</f>
        <v>0.28300180831826399</v>
      </c>
      <c r="M304" s="158" t="s">
        <v>594</v>
      </c>
      <c r="N304" s="164">
        <v>45177</v>
      </c>
      <c r="O304" s="37"/>
      <c r="S304" s="55" t="s">
        <v>864</v>
      </c>
    </row>
    <row r="305" spans="1:39" ht="12.75" customHeight="1">
      <c r="A305" s="186">
        <v>185</v>
      </c>
      <c r="B305" s="187">
        <v>45027</v>
      </c>
      <c r="C305" s="187"/>
      <c r="D305" s="188" t="s">
        <v>836</v>
      </c>
      <c r="E305" s="189" t="s">
        <v>591</v>
      </c>
      <c r="F305" s="159">
        <v>460</v>
      </c>
      <c r="G305" s="189"/>
      <c r="H305" s="189">
        <v>825</v>
      </c>
      <c r="I305" s="191">
        <v>810</v>
      </c>
      <c r="J305" s="161" t="s">
        <v>679</v>
      </c>
      <c r="K305" s="162">
        <f>H305-F305</f>
        <v>365</v>
      </c>
      <c r="L305" s="163">
        <f>K305/F305</f>
        <v>0.79347826086956519</v>
      </c>
      <c r="M305" s="158" t="s">
        <v>594</v>
      </c>
      <c r="N305" s="164">
        <v>45155</v>
      </c>
      <c r="O305" s="37"/>
      <c r="S305" s="55" t="s">
        <v>864</v>
      </c>
    </row>
    <row r="306" spans="1:39" ht="12.75" customHeight="1">
      <c r="A306" s="211">
        <v>186</v>
      </c>
      <c r="B306" s="212">
        <v>45050</v>
      </c>
      <c r="C306" s="53"/>
      <c r="D306" s="53" t="s">
        <v>42</v>
      </c>
      <c r="E306" s="216" t="s">
        <v>591</v>
      </c>
      <c r="F306" s="51" t="s">
        <v>837</v>
      </c>
      <c r="G306" s="51"/>
      <c r="H306" s="51"/>
      <c r="I306" s="51">
        <v>5040</v>
      </c>
      <c r="J306" s="51" t="s">
        <v>592</v>
      </c>
      <c r="K306" s="51"/>
      <c r="L306" s="51"/>
      <c r="M306" s="51"/>
      <c r="N306" s="51"/>
      <c r="O306" s="37"/>
      <c r="S306" s="55" t="s">
        <v>864</v>
      </c>
    </row>
    <row r="307" spans="1:39" ht="12.75" customHeight="1">
      <c r="A307" s="186">
        <v>187</v>
      </c>
      <c r="B307" s="187">
        <v>45075</v>
      </c>
      <c r="C307" s="187"/>
      <c r="D307" s="188" t="s">
        <v>838</v>
      </c>
      <c r="E307" s="189" t="s">
        <v>591</v>
      </c>
      <c r="F307" s="159">
        <v>585</v>
      </c>
      <c r="G307" s="189"/>
      <c r="H307" s="189">
        <v>732</v>
      </c>
      <c r="I307" s="191">
        <v>732</v>
      </c>
      <c r="J307" s="161" t="s">
        <v>679</v>
      </c>
      <c r="K307" s="162">
        <f>H307-F307</f>
        <v>147</v>
      </c>
      <c r="L307" s="163">
        <f>K307/F307</f>
        <v>0.25128205128205128</v>
      </c>
      <c r="M307" s="158" t="s">
        <v>594</v>
      </c>
      <c r="N307" s="164">
        <v>45152</v>
      </c>
      <c r="O307" s="37"/>
      <c r="R307" s="37"/>
      <c r="S307" s="55" t="s">
        <v>864</v>
      </c>
      <c r="U307" s="37"/>
      <c r="W307" s="37"/>
      <c r="X307" s="55"/>
      <c r="Z307" s="37"/>
      <c r="AB307" s="37"/>
      <c r="AC307" s="55"/>
      <c r="AE307" s="37"/>
      <c r="AG307" s="37"/>
      <c r="AH307" s="55"/>
      <c r="AJ307" s="37"/>
      <c r="AL307" s="37"/>
      <c r="AM307" s="55"/>
    </row>
    <row r="308" spans="1:39" ht="12.75" customHeight="1">
      <c r="A308" s="211">
        <v>188</v>
      </c>
      <c r="B308" s="212">
        <v>45078</v>
      </c>
      <c r="C308" s="53"/>
      <c r="D308" s="53" t="s">
        <v>539</v>
      </c>
      <c r="E308" s="216" t="s">
        <v>591</v>
      </c>
      <c r="F308" s="51" t="s">
        <v>839</v>
      </c>
      <c r="G308" s="51"/>
      <c r="H308" s="51"/>
      <c r="I308" s="51">
        <v>4300</v>
      </c>
      <c r="J308" s="51" t="s">
        <v>592</v>
      </c>
      <c r="K308" s="51"/>
      <c r="L308" s="51"/>
      <c r="M308" s="51"/>
      <c r="N308" s="51"/>
      <c r="O308" s="37"/>
      <c r="R308" s="37"/>
      <c r="S308" s="55" t="s">
        <v>864</v>
      </c>
      <c r="U308" s="37"/>
      <c r="W308" s="37"/>
      <c r="X308" s="55"/>
      <c r="Z308" s="37"/>
      <c r="AB308" s="37"/>
      <c r="AC308" s="55"/>
      <c r="AE308" s="37"/>
      <c r="AG308" s="37"/>
      <c r="AH308" s="55"/>
      <c r="AJ308" s="37"/>
      <c r="AL308" s="37"/>
      <c r="AM308" s="55"/>
    </row>
    <row r="309" spans="1:39" ht="12.75" customHeight="1">
      <c r="A309" s="211">
        <v>189</v>
      </c>
      <c r="B309" s="212">
        <v>45103</v>
      </c>
      <c r="C309" s="53"/>
      <c r="D309" s="53" t="s">
        <v>861</v>
      </c>
      <c r="E309" s="216" t="s">
        <v>591</v>
      </c>
      <c r="F309" s="51" t="s">
        <v>659</v>
      </c>
      <c r="G309" s="51"/>
      <c r="H309" s="51"/>
      <c r="I309" s="51">
        <v>383</v>
      </c>
      <c r="J309" s="51" t="s">
        <v>592</v>
      </c>
      <c r="K309" s="51"/>
      <c r="L309" s="51"/>
      <c r="M309" s="51"/>
      <c r="N309" s="51"/>
      <c r="O309" s="37"/>
      <c r="R309" s="37"/>
      <c r="S309" s="55" t="s">
        <v>864</v>
      </c>
      <c r="U309" s="37"/>
      <c r="W309" s="37"/>
      <c r="X309" s="55"/>
      <c r="Z309" s="37"/>
      <c r="AB309" s="37"/>
      <c r="AC309" s="55"/>
      <c r="AE309" s="37"/>
      <c r="AG309" s="37"/>
      <c r="AH309" s="55"/>
      <c r="AJ309" s="37"/>
      <c r="AL309" s="37"/>
      <c r="AM309" s="55"/>
    </row>
    <row r="310" spans="1:39" ht="12.75" customHeight="1">
      <c r="A310" s="186">
        <v>190</v>
      </c>
      <c r="B310" s="187">
        <v>45120</v>
      </c>
      <c r="C310" s="187"/>
      <c r="D310" s="188" t="s">
        <v>538</v>
      </c>
      <c r="E310" s="189" t="s">
        <v>591</v>
      </c>
      <c r="F310" s="159">
        <v>2312.5</v>
      </c>
      <c r="G310" s="189"/>
      <c r="H310" s="189">
        <v>2935</v>
      </c>
      <c r="I310" s="191">
        <v>2935</v>
      </c>
      <c r="J310" s="161" t="s">
        <v>679</v>
      </c>
      <c r="K310" s="162">
        <f>H310-F310</f>
        <v>622.5</v>
      </c>
      <c r="L310" s="163">
        <f>K310/F310</f>
        <v>0.26918918918918922</v>
      </c>
      <c r="M310" s="158" t="s">
        <v>594</v>
      </c>
      <c r="N310" s="164">
        <v>45177</v>
      </c>
      <c r="O310" s="37"/>
      <c r="R310" s="37"/>
      <c r="S310" s="55" t="s">
        <v>864</v>
      </c>
      <c r="U310" s="37"/>
      <c r="W310" s="37"/>
      <c r="X310" s="55"/>
      <c r="Z310" s="37"/>
      <c r="AB310" s="37"/>
      <c r="AC310" s="55"/>
      <c r="AE310" s="37"/>
      <c r="AG310" s="37"/>
      <c r="AH310" s="55"/>
      <c r="AJ310" s="37"/>
      <c r="AL310" s="37"/>
      <c r="AM310" s="55"/>
    </row>
    <row r="311" spans="1:39" ht="12.75" customHeight="1">
      <c r="A311" s="186">
        <v>191</v>
      </c>
      <c r="B311" s="187">
        <v>45125</v>
      </c>
      <c r="C311" s="187"/>
      <c r="D311" s="188" t="s">
        <v>203</v>
      </c>
      <c r="E311" s="189" t="s">
        <v>591</v>
      </c>
      <c r="F311" s="159">
        <v>3980</v>
      </c>
      <c r="G311" s="189"/>
      <c r="H311" s="189">
        <v>4895</v>
      </c>
      <c r="I311" s="191">
        <v>4895</v>
      </c>
      <c r="J311" s="161" t="s">
        <v>679</v>
      </c>
      <c r="K311" s="162">
        <f>H311-F311</f>
        <v>915</v>
      </c>
      <c r="L311" s="163">
        <f>K311/F311</f>
        <v>0.22989949748743718</v>
      </c>
      <c r="M311" s="158" t="s">
        <v>594</v>
      </c>
      <c r="N311" s="164">
        <v>45155</v>
      </c>
      <c r="O311" s="37"/>
      <c r="S311" s="55" t="s">
        <v>864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186">
        <v>192</v>
      </c>
      <c r="B312" s="187">
        <v>45145</v>
      </c>
      <c r="C312" s="187"/>
      <c r="D312" s="188" t="s">
        <v>865</v>
      </c>
      <c r="E312" s="189" t="s">
        <v>591</v>
      </c>
      <c r="F312" s="159">
        <v>565</v>
      </c>
      <c r="G312" s="189"/>
      <c r="H312" s="189">
        <v>725</v>
      </c>
      <c r="I312" s="191">
        <v>725</v>
      </c>
      <c r="J312" s="161" t="s">
        <v>679</v>
      </c>
      <c r="K312" s="162">
        <f>H312-F312</f>
        <v>160</v>
      </c>
      <c r="L312" s="163">
        <f>K312/F312</f>
        <v>0.2831858407079646</v>
      </c>
      <c r="M312" s="158" t="s">
        <v>594</v>
      </c>
      <c r="N312" s="164">
        <v>45169</v>
      </c>
      <c r="O312" s="37"/>
      <c r="S312" s="55" t="s">
        <v>864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211">
        <v>193</v>
      </c>
      <c r="B313" s="212">
        <v>45167</v>
      </c>
      <c r="C313" s="53"/>
      <c r="D313" s="53" t="s">
        <v>869</v>
      </c>
      <c r="E313" s="216" t="s">
        <v>591</v>
      </c>
      <c r="F313" s="51" t="s">
        <v>870</v>
      </c>
      <c r="G313" s="51"/>
      <c r="H313" s="51"/>
      <c r="I313" s="51">
        <v>950</v>
      </c>
      <c r="J313" s="51" t="s">
        <v>592</v>
      </c>
      <c r="K313" s="51"/>
      <c r="L313" s="51"/>
      <c r="M313" s="51"/>
      <c r="N313" s="51"/>
      <c r="O313" s="37"/>
      <c r="S313" s="55" t="s">
        <v>864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211">
        <v>194</v>
      </c>
      <c r="B314" s="212">
        <v>45184</v>
      </c>
      <c r="C314" s="53"/>
      <c r="D314" s="53" t="s">
        <v>541</v>
      </c>
      <c r="E314" s="216" t="s">
        <v>591</v>
      </c>
      <c r="F314" s="51" t="s">
        <v>877</v>
      </c>
      <c r="G314" s="51"/>
      <c r="H314" s="51"/>
      <c r="I314" s="51">
        <v>480</v>
      </c>
      <c r="J314" s="51" t="s">
        <v>592</v>
      </c>
      <c r="K314" s="51"/>
      <c r="L314" s="51"/>
      <c r="M314" s="51"/>
      <c r="N314" s="51"/>
      <c r="O314" s="37"/>
      <c r="S314" s="55" t="s">
        <v>864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1">
        <v>195</v>
      </c>
      <c r="B315" s="212">
        <v>45203</v>
      </c>
      <c r="C315" s="53"/>
      <c r="D315" s="53" t="s">
        <v>176</v>
      </c>
      <c r="E315" s="216" t="s">
        <v>591</v>
      </c>
      <c r="F315" s="51" t="s">
        <v>883</v>
      </c>
      <c r="G315" s="51"/>
      <c r="H315" s="51"/>
      <c r="I315" s="51">
        <v>1198</v>
      </c>
      <c r="J315" s="51" t="s">
        <v>592</v>
      </c>
      <c r="K315" s="51"/>
      <c r="L315" s="51"/>
      <c r="M315" s="51"/>
      <c r="N315" s="51"/>
      <c r="O315" s="37"/>
      <c r="S315" s="55" t="s">
        <v>905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1">
        <v>196</v>
      </c>
      <c r="B316" s="212">
        <v>45216</v>
      </c>
      <c r="C316" s="53"/>
      <c r="D316" s="53" t="s">
        <v>107</v>
      </c>
      <c r="E316" s="216" t="s">
        <v>591</v>
      </c>
      <c r="F316" s="51" t="s">
        <v>886</v>
      </c>
      <c r="G316" s="51"/>
      <c r="H316" s="51"/>
      <c r="I316" s="51">
        <v>6870</v>
      </c>
      <c r="J316" s="51" t="s">
        <v>592</v>
      </c>
      <c r="K316" s="51"/>
      <c r="L316" s="51"/>
      <c r="M316" s="51"/>
      <c r="N316" s="51"/>
      <c r="O316" s="37"/>
      <c r="S316" s="55" t="s">
        <v>905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1">
        <v>197</v>
      </c>
      <c r="B317" s="212">
        <v>45216</v>
      </c>
      <c r="C317" s="53"/>
      <c r="D317" s="53" t="s">
        <v>887</v>
      </c>
      <c r="E317" s="216" t="s">
        <v>591</v>
      </c>
      <c r="F317" s="51" t="s">
        <v>888</v>
      </c>
      <c r="G317" s="51"/>
      <c r="H317" s="51"/>
      <c r="I317" s="51">
        <v>1415</v>
      </c>
      <c r="J317" s="51" t="s">
        <v>592</v>
      </c>
      <c r="K317" s="51"/>
      <c r="L317" s="51"/>
      <c r="M317" s="51"/>
      <c r="N317" s="51"/>
      <c r="O317" s="37"/>
      <c r="S317" s="55" t="s">
        <v>864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376">
        <v>198</v>
      </c>
      <c r="B318" s="377">
        <v>45236</v>
      </c>
      <c r="C318" s="378"/>
      <c r="D318" s="378" t="s">
        <v>935</v>
      </c>
      <c r="E318" s="379" t="s">
        <v>591</v>
      </c>
      <c r="F318" s="380">
        <v>1270</v>
      </c>
      <c r="G318" s="380"/>
      <c r="H318" s="380">
        <v>1613</v>
      </c>
      <c r="I318" s="380">
        <v>1613</v>
      </c>
      <c r="J318" s="381" t="s">
        <v>679</v>
      </c>
      <c r="K318" s="382">
        <f>H318-F318</f>
        <v>343</v>
      </c>
      <c r="L318" s="383">
        <f>K318/F318</f>
        <v>0.27007874015748029</v>
      </c>
      <c r="M318" s="384" t="s">
        <v>594</v>
      </c>
      <c r="N318" s="385">
        <v>45246</v>
      </c>
      <c r="O318" s="37"/>
      <c r="S318" s="55"/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1"/>
      <c r="B319" s="212"/>
      <c r="C319" s="53"/>
      <c r="D319" s="53"/>
      <c r="E319" s="216"/>
      <c r="F319" s="51"/>
      <c r="G319" s="51"/>
      <c r="H319" s="51"/>
      <c r="I319" s="51"/>
      <c r="J319" s="51"/>
      <c r="K319" s="51"/>
      <c r="L319" s="51"/>
      <c r="M319" s="51"/>
      <c r="N319" s="51"/>
      <c r="O319" s="37"/>
      <c r="S319" s="55"/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1"/>
      <c r="B320" s="212"/>
      <c r="C320" s="53"/>
      <c r="D320" s="53"/>
      <c r="E320" s="216"/>
      <c r="F320" s="51"/>
      <c r="G320" s="51"/>
      <c r="H320" s="51"/>
      <c r="I320" s="51"/>
      <c r="J320" s="51"/>
      <c r="K320" s="51"/>
      <c r="L320" s="51"/>
      <c r="M320" s="51"/>
      <c r="N320" s="51"/>
      <c r="O320" s="37"/>
      <c r="S320" s="55"/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53"/>
      <c r="B321" s="53"/>
      <c r="C321" s="53"/>
      <c r="D321" s="53"/>
      <c r="E321" s="53"/>
      <c r="F321" s="51"/>
      <c r="G321" s="51"/>
      <c r="H321" s="51"/>
      <c r="I321" s="51"/>
      <c r="J321" s="31"/>
      <c r="K321" s="51"/>
      <c r="L321" s="51"/>
      <c r="M321" s="51"/>
      <c r="N321" s="53"/>
      <c r="O321" s="37"/>
      <c r="S321" s="55"/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B322" s="217" t="s">
        <v>840</v>
      </c>
      <c r="F322" s="55"/>
      <c r="G322" s="55"/>
      <c r="H322" s="55"/>
      <c r="I322" s="55"/>
      <c r="J322" s="37"/>
      <c r="K322" s="55"/>
      <c r="L322" s="55"/>
      <c r="M322" s="55"/>
      <c r="O322" s="37"/>
      <c r="S322" s="55"/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8"/>
      <c r="F323" s="55"/>
      <c r="G323" s="55"/>
      <c r="H323" s="55"/>
      <c r="I323" s="55"/>
      <c r="J323" s="37"/>
      <c r="K323" s="55"/>
      <c r="L323" s="55"/>
      <c r="M323" s="55"/>
      <c r="O323" s="37"/>
      <c r="S323" s="55"/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8"/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1:39" ht="12.75" customHeight="1">
      <c r="A325" s="51"/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1:3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1:3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1:3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1:3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3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3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</sheetData>
  <autoFilter ref="S1:S321"/>
  <mergeCells count="78">
    <mergeCell ref="J97:J98"/>
    <mergeCell ref="M97:M98"/>
    <mergeCell ref="O97:O98"/>
    <mergeCell ref="P97:P98"/>
    <mergeCell ref="A97:A98"/>
    <mergeCell ref="B97:B98"/>
    <mergeCell ref="P95:P96"/>
    <mergeCell ref="M95:M96"/>
    <mergeCell ref="A95:A96"/>
    <mergeCell ref="B95:B96"/>
    <mergeCell ref="M71:M72"/>
    <mergeCell ref="O71:O72"/>
    <mergeCell ref="J95:J96"/>
    <mergeCell ref="O95:O96"/>
    <mergeCell ref="J84:J85"/>
    <mergeCell ref="P84:P85"/>
    <mergeCell ref="A79:A80"/>
    <mergeCell ref="B79:B80"/>
    <mergeCell ref="J79:J80"/>
    <mergeCell ref="J81:J82"/>
    <mergeCell ref="O84:O85"/>
    <mergeCell ref="A84:A85"/>
    <mergeCell ref="B84:B85"/>
    <mergeCell ref="M84:M85"/>
    <mergeCell ref="B81:B82"/>
    <mergeCell ref="A81:A82"/>
    <mergeCell ref="M79:M80"/>
    <mergeCell ref="O79:O80"/>
    <mergeCell ref="M39:M40"/>
    <mergeCell ref="P39:P40"/>
    <mergeCell ref="P77:P78"/>
    <mergeCell ref="M69:M70"/>
    <mergeCell ref="O69:O70"/>
    <mergeCell ref="O39:O40"/>
    <mergeCell ref="P71:P72"/>
    <mergeCell ref="M74:M75"/>
    <mergeCell ref="M77:M78"/>
    <mergeCell ref="O77:O78"/>
    <mergeCell ref="P74:P75"/>
    <mergeCell ref="O74:O75"/>
    <mergeCell ref="O60:O61"/>
    <mergeCell ref="P60:P61"/>
    <mergeCell ref="A39:A40"/>
    <mergeCell ref="B39:B40"/>
    <mergeCell ref="J69:J70"/>
    <mergeCell ref="A69:A70"/>
    <mergeCell ref="B69:B70"/>
    <mergeCell ref="J39:J40"/>
    <mergeCell ref="A60:A61"/>
    <mergeCell ref="B60:B61"/>
    <mergeCell ref="G60:G61"/>
    <mergeCell ref="I60:I61"/>
    <mergeCell ref="J60:J61"/>
    <mergeCell ref="A77:A78"/>
    <mergeCell ref="B77:B78"/>
    <mergeCell ref="J77:J78"/>
    <mergeCell ref="A71:A72"/>
    <mergeCell ref="B71:B72"/>
    <mergeCell ref="J74:J75"/>
    <mergeCell ref="A74:A75"/>
    <mergeCell ref="B74:B75"/>
    <mergeCell ref="J71:J72"/>
    <mergeCell ref="A87:A88"/>
    <mergeCell ref="B87:B88"/>
    <mergeCell ref="P79:P80"/>
    <mergeCell ref="M90:M91"/>
    <mergeCell ref="O90:O91"/>
    <mergeCell ref="J87:J88"/>
    <mergeCell ref="O87:O88"/>
    <mergeCell ref="P87:P88"/>
    <mergeCell ref="M87:M88"/>
    <mergeCell ref="J90:J91"/>
    <mergeCell ref="P90:P91"/>
    <mergeCell ref="A90:A91"/>
    <mergeCell ref="B90:B91"/>
    <mergeCell ref="M81:M82"/>
    <mergeCell ref="P81:P82"/>
    <mergeCell ref="O81:O8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40" numberStoredAsText="1"/>
    <ignoredError sqref="K40 K74:K76 K51 K79 K85:K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2023-11-18T04:03:22Z</dcterms:modified>
</cp:coreProperties>
</file>