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86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0" i="6" l="1"/>
  <c r="M90" i="6" s="1"/>
  <c r="K88" i="6"/>
  <c r="M88" i="6" s="1"/>
  <c r="L49" i="6"/>
  <c r="K49" i="6"/>
  <c r="L46" i="6"/>
  <c r="K46" i="6"/>
  <c r="L14" i="6"/>
  <c r="K14" i="6"/>
  <c r="M14" i="6" l="1"/>
  <c r="M49" i="6"/>
  <c r="M46" i="6"/>
  <c r="K89" i="6"/>
  <c r="M89" i="6" s="1"/>
  <c r="L67" i="6"/>
  <c r="K67" i="6"/>
  <c r="L12" i="6"/>
  <c r="K12" i="6"/>
  <c r="L28" i="6"/>
  <c r="K28" i="6"/>
  <c r="L45" i="6"/>
  <c r="K45" i="6"/>
  <c r="M28" i="6" l="1"/>
  <c r="M45" i="6"/>
  <c r="M67" i="6"/>
  <c r="M12" i="6"/>
  <c r="L25" i="6"/>
  <c r="M25" i="6" s="1"/>
  <c r="K25" i="6"/>
  <c r="L48" i="6"/>
  <c r="K48" i="6"/>
  <c r="L47" i="6"/>
  <c r="K47" i="6"/>
  <c r="L41" i="6"/>
  <c r="K41" i="6"/>
  <c r="M41" i="6" l="1"/>
  <c r="M47" i="6"/>
  <c r="M48" i="6"/>
  <c r="K87" i="6"/>
  <c r="M87" i="6" s="1"/>
  <c r="K86" i="6" l="1"/>
  <c r="M86" i="6" s="1"/>
  <c r="K83" i="6"/>
  <c r="M83" i="6" s="1"/>
  <c r="L100" i="6"/>
  <c r="K100" i="6"/>
  <c r="L27" i="6"/>
  <c r="K27" i="6"/>
  <c r="M100" i="6" l="1"/>
  <c r="M27" i="6"/>
  <c r="K85" i="6"/>
  <c r="M85" i="6" s="1"/>
  <c r="K82" i="6"/>
  <c r="M82" i="6" s="1"/>
  <c r="L64" i="6" l="1"/>
  <c r="K64" i="6"/>
  <c r="K84" i="6"/>
  <c r="M84" i="6" s="1"/>
  <c r="M64" i="6" l="1"/>
  <c r="L43" i="6"/>
  <c r="K43" i="6"/>
  <c r="L40" i="6"/>
  <c r="K40" i="6"/>
  <c r="L44" i="6"/>
  <c r="K44" i="6"/>
  <c r="L23" i="6"/>
  <c r="K23" i="6"/>
  <c r="K81" i="6"/>
  <c r="M81" i="6" s="1"/>
  <c r="L65" i="6"/>
  <c r="K65" i="6"/>
  <c r="L21" i="6"/>
  <c r="K21" i="6"/>
  <c r="K80" i="6"/>
  <c r="M80" i="6" s="1"/>
  <c r="L63" i="6"/>
  <c r="K63" i="6"/>
  <c r="K78" i="6"/>
  <c r="M78" i="6" s="1"/>
  <c r="L42" i="6"/>
  <c r="K42" i="6"/>
  <c r="M42" i="6" l="1"/>
  <c r="M23" i="6"/>
  <c r="M65" i="6"/>
  <c r="M40" i="6"/>
  <c r="M44" i="6"/>
  <c r="M43" i="6"/>
  <c r="M21" i="6"/>
  <c r="M63" i="6"/>
  <c r="K79" i="6"/>
  <c r="M79" i="6" s="1"/>
  <c r="L62" i="6"/>
  <c r="K62" i="6"/>
  <c r="M62" i="6" l="1"/>
  <c r="K77" i="6"/>
  <c r="M77" i="6" s="1"/>
  <c r="L16" i="6"/>
  <c r="K16" i="6"/>
  <c r="L20" i="6"/>
  <c r="K20" i="6"/>
  <c r="K76" i="6"/>
  <c r="M76" i="6" s="1"/>
  <c r="L15" i="6"/>
  <c r="K15" i="6"/>
  <c r="L19" i="6"/>
  <c r="K19" i="6"/>
  <c r="K75" i="6"/>
  <c r="M75" i="6" s="1"/>
  <c r="L61" i="6"/>
  <c r="K61" i="6"/>
  <c r="L60" i="6"/>
  <c r="K60" i="6"/>
  <c r="L17" i="6"/>
  <c r="K17" i="6"/>
  <c r="M20" i="6" l="1"/>
  <c r="M16" i="6"/>
  <c r="M15" i="6"/>
  <c r="M60" i="6"/>
  <c r="M19" i="6"/>
  <c r="M61" i="6"/>
  <c r="M17" i="6"/>
  <c r="L18" i="6"/>
  <c r="K18" i="6"/>
  <c r="M18" i="6" l="1"/>
  <c r="K287" i="6" l="1"/>
  <c r="L287" i="6" s="1"/>
  <c r="K270" i="6" l="1"/>
  <c r="L270" i="6" s="1"/>
  <c r="K284" i="6" l="1"/>
  <c r="L284" i="6" s="1"/>
  <c r="L11" i="6" l="1"/>
  <c r="K11" i="6"/>
  <c r="M11" i="6" l="1"/>
  <c r="K276" i="6" l="1"/>
  <c r="L276" i="6" s="1"/>
  <c r="K286" i="6" l="1"/>
  <c r="L286" i="6" s="1"/>
  <c r="H282" i="6" l="1"/>
  <c r="K282" i="6" l="1"/>
  <c r="L282" i="6" s="1"/>
  <c r="K271" i="6"/>
  <c r="L271" i="6" s="1"/>
  <c r="K261" i="6"/>
  <c r="L261" i="6" s="1"/>
  <c r="K277" i="6" l="1"/>
  <c r="L277" i="6" s="1"/>
  <c r="K278" i="6" l="1"/>
  <c r="L278" i="6" s="1"/>
  <c r="K275" i="6" l="1"/>
  <c r="L275" i="6" s="1"/>
  <c r="K254" i="6"/>
  <c r="L254" i="6" s="1"/>
  <c r="K274" i="6"/>
  <c r="L274" i="6" s="1"/>
  <c r="K273" i="6"/>
  <c r="L273" i="6" s="1"/>
  <c r="K272" i="6"/>
  <c r="L272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3" i="6"/>
  <c r="L253" i="6" s="1"/>
  <c r="K252" i="6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F243" i="6"/>
  <c r="K243" i="6" s="1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3" i="6"/>
  <c r="L223" i="6" s="1"/>
  <c r="K222" i="6"/>
  <c r="L222" i="6" s="1"/>
  <c r="F221" i="6"/>
  <c r="K221" i="6" s="1"/>
  <c r="L221" i="6" s="1"/>
  <c r="K220" i="6"/>
  <c r="L220" i="6" s="1"/>
  <c r="K217" i="6"/>
  <c r="L217" i="6" s="1"/>
  <c r="K216" i="6"/>
  <c r="L216" i="6" s="1"/>
  <c r="K215" i="6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1" i="6"/>
  <c r="L191" i="6" s="1"/>
  <c r="K189" i="6"/>
  <c r="L189" i="6" s="1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F173" i="6"/>
  <c r="K173" i="6" s="1"/>
  <c r="L173" i="6" s="1"/>
  <c r="H172" i="6"/>
  <c r="K172" i="6" s="1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H138" i="6"/>
  <c r="K138" i="6" s="1"/>
  <c r="L138" i="6" s="1"/>
  <c r="F137" i="6"/>
  <c r="K137" i="6" s="1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<sst xmlns="http://schemas.openxmlformats.org/spreadsheetml/2006/main" count="3146" uniqueCount="1178">
  <si>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</si>
  <si>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</si>
  <si>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</si>
  <si>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</si>
  <si>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</si>
  <si>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</si>
  <si>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</si>
  <si>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</si>
  <si>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</si>
  <si>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</si>
  <si>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</si>
  <si>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</si>
  <si>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</si>
  <si>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</si>
  <si>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</si>
  <si>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</si>
  <si>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</si>
  <si>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</si>
  <si>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</si>
  <si>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</si>
  <si>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</si>
  <si>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</si>
  <si>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</si>
  <si>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</si>
  <si>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</si>
  <si>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</si>
  <si>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</si>
  <si>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</si>
  <si>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</si>
  <si>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</si>
  <si>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</si>
  <si>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</si>
  <si>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</si>
  <si>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</si>
  <si>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</si>
  <si>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</si>
  <si>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</si>
  <si>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</si>
  <si>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</si>
  <si>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</si>
  <si>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</si>
  <si>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</si>
  <si>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</si>
  <si>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</si>
  <si>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</si>
  <si>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</si>
  <si>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</si>
  <si>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</si>
  <si>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</si>
  <si>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</si>
  <si>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</si>
  <si>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</si>
  <si>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</si>
  <si>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</si>
  <si>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</si>
  <si>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</si>
  <si>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</si>
  <si>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</si>
  <si>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</si>
  <si>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</si>
  <si>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</si>
  <si>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</si>
  <si>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</si>
  <si>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</si>
  <si>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</si>
  <si>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</si>
  <si>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</si>
  <si>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</si>
  <si>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</si>
  <si>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</si>
  <si>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</si>
  <si>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</si>
  <si>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</si>
  <si>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</si>
  <si>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</si>
  <si>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</si>
  <si>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</si>
  <si>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</si>
  <si>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</si>
  <si>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</si>
  <si>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</si>
  <si>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</si>
  <si>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</si>
  <si>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</si>
  <si>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</si>
  <si>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</si>
  <si>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</si>
  <si>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</si>
  <si>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</si>
  <si>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</si>
  <si>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</si>
  <si>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</si>
  <si>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</si>
  <si>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</si>
  <si>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</si>
  <si>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</si>
  <si>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</si>
  <si>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</si>
  <si>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</si>
  <si>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</si>
  <si>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</si>
  <si>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</si>
  <si>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</si>
  <si>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</si>
  <si>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</si>
  <si>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</si>
  <si>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</si>
  <si>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</si>
  <si>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</si>
  <si>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</si>
  <si>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</si>
  <si>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</si>
  <si>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</si>
  <si>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</si>
  <si>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</si>
  <si>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</si>
  <si>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</si>
  <si>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</si>
  <si>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</si>
  <si>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</si>
  <si>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</si>
  <si>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</si>
  <si>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</si>
  <si>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</si>
  <si>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</si>
  <si>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</si>
  <si>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</si>
  <si>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</si>
  <si>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</si>
  <si>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</si>
  <si>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</si>
  <si>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</si>
  <si>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</si>
  <si>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</si>
  <si>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</si>
  <si>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</si>
  <si>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</si>
  <si>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</si>
  <si>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</si>
  <si>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</si>
  <si>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</si>
  <si>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</si>
  <si>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</si>
  <si>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</si>
  <si>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</si>
  <si>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</si>
  <si>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</si>
  <si>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</si>
  <si>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</si>
  <si>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</si>
  <si>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</si>
  <si>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</si>
  <si>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</si>
  <si>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</si>
  <si>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</si>
  <si>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</si>
  <si>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</si>
  <si>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</si>
  <si>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</si>
  <si>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</si>
  <si>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</si>
  <si>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</si>
  <si>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</si>
  <si>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</si>
  <si>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</si>
  <si>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</si>
  <si>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</si>
  <si>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</si>
  <si>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</si>
  <si>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</si>
  <si>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</si>
  <si>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</si>
  <si>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</si>
  <si>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</si>
  <si>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</si>
  <si>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</si>
  <si>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</si>
  <si>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</si>
  <si>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</si>
  <si>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</si>
  <si>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</si>
  <si>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</si>
  <si>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</si>
  <si>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</si>
  <si>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</si>
  <si>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</si>
  <si>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</si>
  <si>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</si>
  <si>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</si>
  <si>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</si>
  <si>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</si>
  <si>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</si>
  <si>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</si>
  <si>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</si>
  <si>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</si>
  <si>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</si>
  <si>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</si>
  <si>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</si>
  <si>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</si>
  <si>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</si>
  <si>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</si>
  <si>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</si>
  <si>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</si>
  <si>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</si>
  <si>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</si>
  <si>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</si>
  <si>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</si>
  <si>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</si>
  <si>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</si>
  <si>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</si>
  <si>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</si>
  <si>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</si>
  <si>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</si>
  <si>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</si>
  <si>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</si>
  <si>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</si>
  <si>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</si>
  <si>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</si>
  <si>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</si>
  <si>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</si>
  <si>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</si>
  <si>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</si>
  <si>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</si>
  <si>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</si>
  <si>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</si>
  <si>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</si>
  <si>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</si>
  <si>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</si>
  <si>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</si>
  <si>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</si>
  <si>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</si>
  <si>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</si>
  <si>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</si>
  <si>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</si>
  <si>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</si>
  <si>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</si>
  <si>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</si>
  <si>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</si>
  <si>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</si>
  <si>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</si>
  <si>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</si>
  <si>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</si>
  <si>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</si>
  <si>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</si>
  <si>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</si>
  <si>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</si>
  <si>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</si>
  <si>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</si>
  <si>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</si>
  <si>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</si>
  <si>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</si>
  <si>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</si>
  <si>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</si>
  <si>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</si>
  <si>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</si>
  <si>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</si>
  <si>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</si>
  <si>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</si>
  <si>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</si>
  <si>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</si>
  <si>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</si>
  <si>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</si>
  <si>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</si>
  <si>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</si>
  <si>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</si>
  <si>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</si>
  <si>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</si>
  <si>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</si>
  <si>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</si>
  <si>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</si>
  <si>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</si>
  <si>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</si>
  <si>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</si>
  <si>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</si>
  <si>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</si>
  <si>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</si>
  <si>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</si>
  <si>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</si>
  <si>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</si>
  <si>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</si>
  <si>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</si>
  <si>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</si>
  <si>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</si>
  <si>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</si>
  <si>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</si>
  <si>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</si>
  <si>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</si>
  <si>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</si>
  <si>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</si>
  <si>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</si>
  <si>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</si>
  <si>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</si>
  <si>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</si>
  <si>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</si>
  <si>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</si>
  <si>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</si>
  <si>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</si>
  <si>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</si>
  <si>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</si>
  <si>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</si>
  <si>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</si>
  <si>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</si>
  <si>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</si>
  <si>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</si>
  <si>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</si>
  <si>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</si>
  <si>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</si>
  <si>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</si>
  <si>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</si>
  <si>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</si>
  <si>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</si>
  <si>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</si>
  <si>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</si>
  <si>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</si>
  <si>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</si>
  <si>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</si>
  <si>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</si>
  <si>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</si>
  <si>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</si>
  <si>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</si>
  <si>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</si>
  <si>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</si>
  <si>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</si>
  <si>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</si>
  <si>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</si>
  <si>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</si>
  <si>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</si>
  <si>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</si>
  <si>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</si>
  <si>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</si>
  <si>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</si>
  <si>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</si>
  <si>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</si>
  <si>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</si>
  <si>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</si>
  <si>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</si>
  <si>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</si>
  <si>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</si>
  <si>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</si>
  <si>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</si>
  <si>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</si>
  <si>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</si>
  <si>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</si>
  <si>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</si>
  <si>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</si>
  <si>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</si>
  <si>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</si>
  <si>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</si>
  <si>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</si>
  <si>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</si>
  <si>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</si>
  <si>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</si>
  <si>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</si>
  <si>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</si>
  <si>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</si>
  <si>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</si>
  <si>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</si>
  <si>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</si>
  <si>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</si>
  <si>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</si>
  <si>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</si>
  <si>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</si>
  <si>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</si>
  <si>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</si>
  <si>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</si>
  <si>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</si>
  <si>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</si>
  <si>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</si>
  <si>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</si>
  <si>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</si>
  <si>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</si>
  <si>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</si>
  <si>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</si>
  <si>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</si>
  <si>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</si>
  <si>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</si>
  <si>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</si>
  <si>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</si>
  <si>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</si>
  <si>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</si>
  <si>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</si>
  <si>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</si>
  <si>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</si>
  <si>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</si>
  <si>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</si>
  <si>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</si>
  <si>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</si>
  <si>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</si>
  <si>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</si>
  <si>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</si>
  <si>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</si>
  <si>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</si>
  <si>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</si>
  <si>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</si>
  <si>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</si>
  <si>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</si>
  <si>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</si>
  <si>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</si>
  <si>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</si>
  <si>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</si>
  <si>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</si>
  <si>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</si>
  <si>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</si>
  <si>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</si>
  <si>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</si>
  <si>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</si>
  <si>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</si>
  <si>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</si>
  <si>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</si>
  <si>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</si>
  <si>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</si>
  <si>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</si>
  <si>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</si>
  <si>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</si>
  <si>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</si>
  <si>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</si>
  <si>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</si>
  <si>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</si>
  <si>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</si>
  <si>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</si>
  <si>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</si>
  <si>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</si>
  <si>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</si>
  <si>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</si>
  <si>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</si>
  <si>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</si>
  <si>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</si>
  <si>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</si>
  <si>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</si>
  <si>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</si>
  <si>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</si>
  <si>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</si>
  <si>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</si>
  <si>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</si>
  <si>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</si>
  <si>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</si>
  <si>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</si>
  <si>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</si>
  <si>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</si>
  <si>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</si>
  <si>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</si>
  <si>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</si>
  <si>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</si>
  <si>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</si>
  <si>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</si>
  <si>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</si>
  <si>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</si>
  <si>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</si>
  <si>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</si>
  <si>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</si>
  <si>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</si>
  <si>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</si>
  <si>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</si>
  <si>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</si>
  <si>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</si>
  <si>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</si>
  <si>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</si>
  <si>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</si>
  <si>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</si>
  <si>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</si>
  <si>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</si>
  <si>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</si>
  <si>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</si>
  <si>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</si>
  <si>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</si>
  <si>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</si>
  <si>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</si>
  <si>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</si>
  <si>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</si>
  <si>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</si>
  <si>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</si>
  <si>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</si>
  <si>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</si>
  <si>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</si>
  <si>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</si>
  <si>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</si>
  <si>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</si>
  <si>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</si>
  <si>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</si>
  <si>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</si>
  <si>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</si>
  <si>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</si>
  <si>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</si>
  <si>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</si>
  <si>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</si>
  <si>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</si>
  <si>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</si>
  <si>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</si>
  <si>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</si>
  <si>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</si>
  <si>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</si>
  <si>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</si>
  <si>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</si>
  <si>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</si>
  <si>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</si>
  <si>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</si>
  <si>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</si>
  <si>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</si>
  <si>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</si>
  <si>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</si>
  <si>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</si>
  <si>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</si>
  <si>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</si>
  <si>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</si>
  <si>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</si>
  <si>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</si>
  <si>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</si>
  <si>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</si>
  <si>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</si>
  <si>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</si>
  <si>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</si>
  <si>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</si>
  <si>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</si>
  <si>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</si>
  <si>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</si>
  <si>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</si>
  <si>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</si>
  <si>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</si>
  <si>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</si>
  <si>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</si>
  <si>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</si>
  <si>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</si>
  <si>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</si>
  <si>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</si>
  <si>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</si>
  <si>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</si>
  <si>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</si>
  <si>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</si>
  <si>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</si>
  <si>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</si>
  <si>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</si>
  <si>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</si>
  <si>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</si>
  <si>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</si>
  <si>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</si>
  <si>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</si>
  <si>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</si>
  <si>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</si>
  <si>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</si>
  <si>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</si>
  <si>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</si>
  <si>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</si>
  <si>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</si>
  <si>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</si>
  <si>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</si>
  <si>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</si>
  <si>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</si>
  <si>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</si>
  <si>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</si>
  <si>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</si>
  <si>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</si>
  <si>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</si>
  <si>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</si>
  <si>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</si>
  <si>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</si>
  <si>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</si>
  <si>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</si>
  <si>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</si>
  <si>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</si>
  <si>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</si>
  <si>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</si>
  <si>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</si>
  <si>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</si>
  <si>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</si>
  <si>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</si>
  <si>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</si>
  <si>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</si>
  <si>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</si>
  <si>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</si>
  <si>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</si>
  <si>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</si>
  <si>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</si>
  <si>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</si>
  <si>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</si>
  <si>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</si>
  <si>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</si>
  <si>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</si>
  <si>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</si>
  <si>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</si>
  <si>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</si>
  <si>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</si>
  <si>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</si>
  <si>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</si>
  <si>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</si>
  <si>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</si>
  <si>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</si>
  <si>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</si>
  <si>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</si>
  <si>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</si>
  <si>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</si>
  <si>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</si>
  <si>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</si>
  <si>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</si>
  <si>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</si>
  <si>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</si>
  <si>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</si>
  <si>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</si>
  <si>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</si>
  <si>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</si>
  <si>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</si>
  <si>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</si>
  <si>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</si>
  <si>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</si>
  <si>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</si>
  <si>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</si>
  <si>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</si>
  <si>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</si>
  <si>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</si>
  <si>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</si>
  <si>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</si>
  <si>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</si>
  <si>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</si>
  <si>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</si>
  <si>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</si>
  <si>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</si>
  <si>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</si>
  <si>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</si>
  <si>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</si>
  <si>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</si>
  <si>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</si>
  <si>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</si>
  <si>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</si>
  <si>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</si>
  <si>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</si>
  <si>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</si>
  <si>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</si>
  <si>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</si>
  <si>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</si>
  <si>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</si>
  <si>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</si>
  <si>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</si>
  <si>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</si>
  <si>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</si>
  <si>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</si>
  <si>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</si>
  <si>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</si>
  <si>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</si>
  <si>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</si>
  <si>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</si>
  <si>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</si>
  <si>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</si>
  <si>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</si>
  <si>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</si>
  <si>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</si>
  <si>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</si>
  <si>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</si>
  <si>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</si>
  <si>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</si>
  <si>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</si>
  <si>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</si>
  <si>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</si>
  <si>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</si>
  <si>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</si>
  <si>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</si>
  <si>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</si>
  <si>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</si>
  <si>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</si>
  <si>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</si>
  <si>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</si>
  <si>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</si>
  <si>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</si>
  <si>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</si>
  <si>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</si>
  <si>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</si>
  <si>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</si>
  <si>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</si>
  <si>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</si>
  <si>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</si>
  <si>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</si>
  <si>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</si>
  <si>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</si>
  <si>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</si>
  <si>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</si>
  <si>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</si>
  <si>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</si>
  <si>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</si>
  <si>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</si>
  <si>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</si>
  <si>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</si>
  <si>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</si>
  <si>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</si>
  <si>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</si>
  <si>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</si>
  <si>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</si>
  <si>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</si>
  <si>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</si>
  <si>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</si>
  <si>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</si>
  <si>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</si>
  <si>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</si>
  <si>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</si>
  <si>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</si>
  <si>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</si>
  <si>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</si>
  <si>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</si>
  <si>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</si>
  <si>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</si>
  <si>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</si>
  <si>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</si>
  <si>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</si>
  <si>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</si>
  <si>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</si>
  <si>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</si>
  <si>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</si>
  <si>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</si>
  <si>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</si>
  <si>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</si>
  <si>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</si>
  <si>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</si>
  <si>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</si>
  <si>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</si>
  <si>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</si>
  <si>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</si>
  <si>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</si>
  <si>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</si>
  <si>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</si>
  <si>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</si>
  <si>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</si>
  <si>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</si>
  <si>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</si>
  <si>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</si>
  <si>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</si>
  <si>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</si>
  <si>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</si>
  <si>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</si>
  <si>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</si>
  <si>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</si>
  <si>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</si>
  <si>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</si>
  <si>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</si>
  <si>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</si>
  <si>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</si>
  <si>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</si>
  <si>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</si>
  <si>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</si>
  <si>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</si>
  <si>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</si>
  <si>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</si>
  <si>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</si>
  <si>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</si>
  <si>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</si>
  <si>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</si>
  <si>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</si>
  <si>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</si>
  <si>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</si>
  <si>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</si>
  <si>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</si>
  <si>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</si>
  <si>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</si>
  <si>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</si>
  <si>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</si>
  <si>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</si>
  <si>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</si>
  <si>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</si>
  <si>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</si>
  <si>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</si>
  <si>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</si>
  <si>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</si>
  <si>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</si>
  <si>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</si>
  <si>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</si>
  <si>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</si>
  <si>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</si>
  <si>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</si>
  <si>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</si>
  <si>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</si>
  <si>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</si>
  <si>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</si>
  <si>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</si>
  <si>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</si>
  <si>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</si>
  <si>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</si>
  <si>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</si>
  <si>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</si>
  <si>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</si>
  <si>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</si>
  <si>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</si>
  <si>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</si>
  <si>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</si>
  <si>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</si>
  <si>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</si>
  <si>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</si>
  <si>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</si>
  <si>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</si>
  <si>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</si>
  <si>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</si>
  <si>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</si>
  <si>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</si>
  <si>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</si>
  <si>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</si>
  <si>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</si>
  <si>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</si>
  <si>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</si>
  <si>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</si>
  <si>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</si>
  <si>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</si>
  <si>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</si>
  <si>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</si>
  <si>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</si>
  <si>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</si>
  <si>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</si>
  <si>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</si>
  <si>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</si>
  <si>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</si>
  <si>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</si>
  <si>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</si>
  <si>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</si>
  <si>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</si>
  <si>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</si>
  <si>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</si>
  <si>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</si>
  <si>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</si>
  <si>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</si>
  <si>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</si>
  <si>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</si>
  <si>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</si>
  <si>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</si>
  <si>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</si>
  <si>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</si>
  <si>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</si>
  <si>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</si>
  <si>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</si>
  <si>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</si>
  <si>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</si>
  <si>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</si>
  <si>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</si>
  <si>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</si>
  <si>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</si>
  <si>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</si>
  <si>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</si>
  <si>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</si>
  <si>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</si>
  <si>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</si>
  <si>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</si>
  <si>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</si>
  <si>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</si>
  <si>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</si>
  <si>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</si>
  <si>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</si>
  <si>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</si>
  <si>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</si>
  <si>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</si>
  <si>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</si>
  <si>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</si>
  <si>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</si>
  <si>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</si>
  <si>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</si>
  <si>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</si>
  <si>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</si>
  <si>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</si>
  <si>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</si>
  <si>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</si>
  <si>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1145-1165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</si>
  <si>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</si>
  <si>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</si>
  <si>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</si>
  <si>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</si>
  <si>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</si>
  <si>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</si>
  <si>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</si>
  <si>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</si>
  <si>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</si>
  <si>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</si>
  <si>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</si>
  <si>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</si>
  <si>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</si>
  <si>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</si>
  <si>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</si>
  <si>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</si>
  <si>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</si>
  <si>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</si>
  <si>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</si>
  <si>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</si>
  <si>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</si>
  <si>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</si>
  <si>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</si>
  <si>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</si>
  <si>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</si>
  <si>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</si>
  <si>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</si>
  <si>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</si>
  <si>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</si>
  <si>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</si>
  <si>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</si>
  <si>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</si>
  <si>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</si>
  <si>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</si>
  <si>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</si>
  <si>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</si>
  <si>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</si>
  <si>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</si>
  <si>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</si>
  <si>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</si>
  <si>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</si>
  <si>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</si>
  <si>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</si>
  <si>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</si>
  <si>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</si>
  <si>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</si>
  <si>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</si>
  <si>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</si>
  <si>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</si>
  <si>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</si>
  <si>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</si>
  <si>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</si>
  <si>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</si>
  <si>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</si>
  <si>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</si>
  <si>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</si>
  <si>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</si>
  <si>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</si>
  <si>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</si>
  <si>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</si>
  <si>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</si>
  <si>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</si>
  <si>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</si>
  <si>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</si>
  <si>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</si>
  <si>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</si>
  <si>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</si>
  <si>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</si>
  <si>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</si>
  <si>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</si>
  <si>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</si>
  <si>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</si>
  <si>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</si>
  <si>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</si>
  <si>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</si>
  <si>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</si>
  <si>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</si>
  <si>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</si>
  <si>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</si>
  <si>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</si>
  <si>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</si>
  <si>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</si>
  <si>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</si>
  <si>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</si>
  <si>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</si>
  <si>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</si>
  <si>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</si>
  <si>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</si>
  <si>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</si>
  <si>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</si>
  <si>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</si>
  <si>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</si>
  <si>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</si>
  <si>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</si>
  <si>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</si>
  <si>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</si>
  <si>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</si>
  <si>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</si>
  <si>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</si>
  <si>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</si>
  <si>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</si>
  <si>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</si>
  <si>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</si>
  <si>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</si>
  <si>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</si>
  <si>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</si>
  <si>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</si>
  <si>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</si>
  <si>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</si>
  <si>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</si>
  <si>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</si>
  <si>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</si>
  <si>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1600-1605</t>
  </si>
  <si>
    <t>1650-1670</t>
  </si>
  <si>
    <t>ALSTONE</t>
  </si>
  <si>
    <t>PASCHIM FINANCE AND CHIT FUND PVT LTD</t>
  </si>
  <si>
    <t>VICTORY SOFTWARE PRIVATE LIMITED</t>
  </si>
  <si>
    <t>ANOOP JAIN</t>
  </si>
  <si>
    <t>SBLI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</si>
  <si>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</si>
  <si>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</si>
  <si>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</si>
  <si>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</si>
  <si>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</si>
  <si>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</si>
  <si>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</si>
  <si>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</si>
  <si>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</si>
  <si>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</si>
  <si>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</si>
  <si>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</si>
  <si>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</si>
  <si>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</si>
  <si>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</si>
  <si>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CPML</t>
  </si>
  <si>
    <t>ABHIRAK WHOLESALERS &amp; RETAILERS PRIVATE LIMITED</t>
  </si>
  <si>
    <t>AMIABLE</t>
  </si>
  <si>
    <t>Amiable Logistics (I) Ltd</t>
  </si>
  <si>
    <t>GRAVITON RESEARCH CAPITAL LLP</t>
  </si>
  <si>
    <t>HCC</t>
  </si>
  <si>
    <t>Hindustan Construc Co.</t>
  </si>
  <si>
    <t>IDBI TRUSTEESHIP SERVICES LTD</t>
  </si>
  <si>
    <t>Loss of Rs.70/-</t>
  </si>
  <si>
    <t>Part profit of Rs.145/-</t>
  </si>
  <si>
    <t>305-310</t>
  </si>
  <si>
    <t>330-350</t>
  </si>
  <si>
    <t>Loss of Rs.32/-</t>
  </si>
  <si>
    <t>PERCY NARIMAN POSTWALA</t>
  </si>
  <si>
    <t>EVANS</t>
  </si>
  <si>
    <t>HBEL</t>
  </si>
  <si>
    <t>HCKKVENTURE</t>
  </si>
  <si>
    <t>JANUSCORP</t>
  </si>
  <si>
    <t>LEMON MANAGEMENT CONSULTANCY PRIVATE LIMITED</t>
  </si>
  <si>
    <t>JETMALL</t>
  </si>
  <si>
    <t>RATANCHAND LODHA *</t>
  </si>
  <si>
    <t>NAVODAYENT</t>
  </si>
  <si>
    <t>DHANVARSHA ADVISORY SERVICES PRIVATE LIMITED</t>
  </si>
  <si>
    <t>SHIFALI SHARMA</t>
  </si>
  <si>
    <t>GUARDIAN FINANCE PVT LTD</t>
  </si>
  <si>
    <t>THINKINK</t>
  </si>
  <si>
    <t>KRATOS IMPEX LIMITED</t>
  </si>
  <si>
    <t>VEERENRGY</t>
  </si>
  <si>
    <t>ARCHIES</t>
  </si>
  <si>
    <t>Archies Limited</t>
  </si>
  <si>
    <t>BRIGHT</t>
  </si>
  <si>
    <t>Bright Solar Limited</t>
  </si>
  <si>
    <t>VAISHALI</t>
  </si>
  <si>
    <t>Vaishali Pharma Limited</t>
  </si>
  <si>
    <t>JANAK NAVINBHAI PANCHAL</t>
  </si>
  <si>
    <t>GOACARBON</t>
  </si>
  <si>
    <t>Goa Carbon Ltd</t>
  </si>
  <si>
    <t>VCL</t>
  </si>
  <si>
    <t>Vaxtex Cotfab Limited</t>
  </si>
  <si>
    <t>Loss of Rs.115/-</t>
  </si>
  <si>
    <t>Loss of Rs.3.5/-</t>
  </si>
  <si>
    <t>350-360</t>
  </si>
  <si>
    <t>KOTAKBANK 1960 CE NOV</t>
  </si>
  <si>
    <t>45-50</t>
  </si>
  <si>
    <t>26-28</t>
  </si>
  <si>
    <t xml:space="preserve">GUJGASLTD </t>
  </si>
  <si>
    <t>498-500</t>
  </si>
  <si>
    <t>520-525</t>
  </si>
  <si>
    <t>TATACONSUM 780 CE NOV</t>
  </si>
  <si>
    <t>9-10.0</t>
  </si>
  <si>
    <t>15-20</t>
  </si>
  <si>
    <t>Loss of Rs.0.95/-</t>
  </si>
  <si>
    <t>Profit of Rs.6/-</t>
  </si>
  <si>
    <t>399-403</t>
  </si>
  <si>
    <t>440-460</t>
  </si>
  <si>
    <t>AKM</t>
  </si>
  <si>
    <t>SHAH KAMINI HEMANTKUMAR</t>
  </si>
  <si>
    <t>GANGA DEVI BANSAL</t>
  </si>
  <si>
    <t>ANUBHAV</t>
  </si>
  <si>
    <t>PARMESHWAR BARTER PRIVATE LIMITED</t>
  </si>
  <si>
    <t>MAIMEET INVESTMENTS</t>
  </si>
  <si>
    <t>CHOTHANI</t>
  </si>
  <si>
    <t>DHEERENDRA TRIPATHI</t>
  </si>
  <si>
    <t>EARUM</t>
  </si>
  <si>
    <t>RITU DEVI DAGA</t>
  </si>
  <si>
    <t>EASUN</t>
  </si>
  <si>
    <t>TROPEX MERCANTILE PRIVATE LIMITED</t>
  </si>
  <si>
    <t>EKAMLEA</t>
  </si>
  <si>
    <t>BINOD BIHARI ROUT BIJNAN RANJAN ROUT</t>
  </si>
  <si>
    <t>PRATYUSH MITTAL</t>
  </si>
  <si>
    <t>BP EQUITIES PVT. LTD.</t>
  </si>
  <si>
    <t>MANGLA SHANTIALAL GADA</t>
  </si>
  <si>
    <t>ARHAM SHARE PRIVATE LIMITED</t>
  </si>
  <si>
    <t>GMPL</t>
  </si>
  <si>
    <t>MEHUL VALLABHJI VEERA</t>
  </si>
  <si>
    <t>DARSHAN JAYSUKHLAL MEHTA</t>
  </si>
  <si>
    <t>GODDARD VINCOM PRIVATE LIMITED</t>
  </si>
  <si>
    <t>GAJMUKH TRADING PRIVATE LIMITED</t>
  </si>
  <si>
    <t>SATABDI TRACOM PRIVATE LIMITED</t>
  </si>
  <si>
    <t>SITA DEVI OJHA</t>
  </si>
  <si>
    <t>RAVI GOYAL (HUF)</t>
  </si>
  <si>
    <t>SONAMGOYAL</t>
  </si>
  <si>
    <t>HAZOOR</t>
  </si>
  <si>
    <t>V G V G JAGANATHAN</t>
  </si>
  <si>
    <t>BHARADHWAJAN JAGANATHAN VELAMUR</t>
  </si>
  <si>
    <t>AMIT PAL</t>
  </si>
  <si>
    <t>NAGESWARA REDDY MEKALA</t>
  </si>
  <si>
    <t>NIKHIL JAIN</t>
  </si>
  <si>
    <t>HERCULES</t>
  </si>
  <si>
    <t>JAMNALAL SONS PRIVATE LIMITED</t>
  </si>
  <si>
    <t>SUNAINA KEJRIWAL</t>
  </si>
  <si>
    <t>NNM SECURITIES PVT LTD</t>
  </si>
  <si>
    <t>RAJEN RASIKLAL SHAH</t>
  </si>
  <si>
    <t>MARSONS</t>
  </si>
  <si>
    <t>PREMIER FISCAL SERVICES PRIVATE LIMITED</t>
  </si>
  <si>
    <t>MSL</t>
  </si>
  <si>
    <t>PIYUSH JASHWANTLAL SHAH</t>
  </si>
  <si>
    <t>VIKAS GOYAL</t>
  </si>
  <si>
    <t>ONTIC</t>
  </si>
  <si>
    <t>NAYAN BHAKTA</t>
  </si>
  <si>
    <t>NOBLE POLYMERS LIMITED NOBLE</t>
  </si>
  <si>
    <t>PACE</t>
  </si>
  <si>
    <t>MANSI SHARE &amp; STOCK ADVISORS PRIVATE LIMITED</t>
  </si>
  <si>
    <t>CHETAN RASIKLAL SHAH</t>
  </si>
  <si>
    <t>RCL</t>
  </si>
  <si>
    <t>SARITA DEVI</t>
  </si>
  <si>
    <t>DHARMI CHAND JAIN HUF</t>
  </si>
  <si>
    <t>PRAVEEN KUMAR RATHI</t>
  </si>
  <si>
    <t>RGRL</t>
  </si>
  <si>
    <t>THAKORBHAIVINUBHAIMISTRY</t>
  </si>
  <si>
    <t>SHITALBEN SUNIL PATNI</t>
  </si>
  <si>
    <t>SAYARABEN SALIMBHAI RAUMA</t>
  </si>
  <si>
    <t>SURAJBHAI MADHUBHAI BHIL</t>
  </si>
  <si>
    <t>SHAKINABEN AYUBBHAI RAUMA</t>
  </si>
  <si>
    <t>BASANTIBEN ANKITKUMAR PARMAR</t>
  </si>
  <si>
    <t>HETALBEN SANDIPKUMAR SONI</t>
  </si>
  <si>
    <t>JAGRUTIBEN DEEPAKBHAI PARMAR</t>
  </si>
  <si>
    <t>HIRWANI JAYANTIBHAI VAGHELA</t>
  </si>
  <si>
    <t>SERA</t>
  </si>
  <si>
    <t>SWETSAM STOCK HOLDING PRIVATE LIMITED</t>
  </si>
  <si>
    <t>PREMLATA RAMESH SARAOGI</t>
  </si>
  <si>
    <t>SHASHIJIT</t>
  </si>
  <si>
    <t>RAM MOONDRA</t>
  </si>
  <si>
    <t>AJIT DEEPCHAND JAIN</t>
  </si>
  <si>
    <t>UNISTRMU</t>
  </si>
  <si>
    <t>MANJU SURESH BAFNA</t>
  </si>
  <si>
    <t>SALIM PYARALI GOVANI</t>
  </si>
  <si>
    <t>MAYANKAGRAWAL</t>
  </si>
  <si>
    <t>VELOXIND</t>
  </si>
  <si>
    <t>MIKER FINANCIAL CONSULTANTS PRIVATE LIMITED</t>
  </si>
  <si>
    <t>JUSTIN PHARMACEUTICALS PRIVATE LIMITED</t>
  </si>
  <si>
    <t>VINCOFE</t>
  </si>
  <si>
    <t>APOLLO</t>
  </si>
  <si>
    <t>Apollo Micro Systems Ltd</t>
  </si>
  <si>
    <t>SAWARNBHUMI VANIJYA PRIVATE LIMITED</t>
  </si>
  <si>
    <t>ATALREAL</t>
  </si>
  <si>
    <t>Atal Realtech Limited</t>
  </si>
  <si>
    <t>SAURABH P GANDHI HUF</t>
  </si>
  <si>
    <t>BIOFILCHEM</t>
  </si>
  <si>
    <t>Biofil Chemicals &amp; Pharm</t>
  </si>
  <si>
    <t>MOHINI DOSHI</t>
  </si>
  <si>
    <t>SILVER LINE VENTURES PRIVATE LIMITED</t>
  </si>
  <si>
    <t>SUNIL HASMUKHLAL SHAH</t>
  </si>
  <si>
    <t>DIL</t>
  </si>
  <si>
    <t>Debock Industries Limited</t>
  </si>
  <si>
    <t>TOPGAIN FINANCE PRIVATE LIMITED</t>
  </si>
  <si>
    <t>PRIJAL INVESTMENTS</t>
  </si>
  <si>
    <t>EXCEL</t>
  </si>
  <si>
    <t>Excel Realty N Infra Ltd</t>
  </si>
  <si>
    <t>RAKESH KUMAR UPPAL</t>
  </si>
  <si>
    <t>NK SECURITIES RESEARCH PRIVATE LIMITED</t>
  </si>
  <si>
    <t>XTX MARKETS LLP</t>
  </si>
  <si>
    <t>LATTEYS</t>
  </si>
  <si>
    <t>Latteys Industries Ltd</t>
  </si>
  <si>
    <t>ROMIT CHAMPAKLAL SHAH</t>
  </si>
  <si>
    <t>VADODARIA  RAJENDRA  MAHENDRAKUMAR</t>
  </si>
  <si>
    <t>UCL</t>
  </si>
  <si>
    <t>Ushanti Colour Chem Ltd</t>
  </si>
  <si>
    <t>DINESHKUMAR BHUPATRAY KHETANI</t>
  </si>
  <si>
    <t>VEENA RAJESH SHAH</t>
  </si>
  <si>
    <t>VIKRAMKUMAR KARANRAJ SAKARIA HUF DAKSH CORPORATION</t>
  </si>
  <si>
    <t>DARSHAN JITENDRABHAI GANDHI</t>
  </si>
  <si>
    <t>VERTOZ</t>
  </si>
  <si>
    <t>Vertoz Advertising Ltd</t>
  </si>
  <si>
    <t>KIFS  ENTERPRISE</t>
  </si>
  <si>
    <t>HEMALI PATHIK THAKKAR</t>
  </si>
  <si>
    <t>M/S. PRARTHANA ENTERPRISES</t>
  </si>
  <si>
    <t>SKSE SECURITIES LTD</t>
  </si>
  <si>
    <t>JAYSUKHBHAI THATHAGAR</t>
  </si>
  <si>
    <t>GAURANG JITENDRA PAREKH</t>
  </si>
  <si>
    <t>ENERGYDEV</t>
  </si>
  <si>
    <t>Energy Development Compan</t>
  </si>
  <si>
    <t>BYJU KUNIYIL</t>
  </si>
  <si>
    <t>LAKHMENDRA CHAMANLAL KHURANA</t>
  </si>
  <si>
    <t>RANJANA LAKHMENDRA KHURANA</t>
  </si>
  <si>
    <t>GANGAFORGE</t>
  </si>
  <si>
    <t>Ganga Forging Limited</t>
  </si>
  <si>
    <t>DAXABEN HIRALAL TILVA</t>
  </si>
  <si>
    <t>MIT JIMIT SANGHVI</t>
  </si>
  <si>
    <t>JIMITKUMAR DILIPKUMAR SANGHVI</t>
  </si>
  <si>
    <t>MOKSH</t>
  </si>
  <si>
    <t>Moksh Ornaments Limited</t>
  </si>
  <si>
    <t>MANSUKH SECURITIES &amp; FINANCE LTD</t>
  </si>
  <si>
    <t>FSN E Commerce Ventures</t>
  </si>
  <si>
    <t>TPG GROWTH IV SF PTE LTD</t>
  </si>
  <si>
    <t>RITEZONE</t>
  </si>
  <si>
    <t>Rite Zone Chemcon Ind Ltd</t>
  </si>
  <si>
    <t>VARSHABEN BHARATBHAI SHAH</t>
  </si>
  <si>
    <t>JIGNESH SHASHIKANT DESAI</t>
  </si>
  <si>
    <t>KUNAL SURENDRABHAI SHAH</t>
  </si>
  <si>
    <t>HARIKRUSHNA BHARATBHAI CHOKSHI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</si>
</sst>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21" sqref="D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3" t="s">
        <v>20</v>
      </c>
      <c r="F9" s="23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3"/>
      <c r="N9" s="24"/>
      <c r="O9" s="24"/>
      <c r="P9" s="24"/>
    </row>
    <row r="10" spans="1:16" ht="59.25" customHeight="1">
      <c r="A10" s="398"/>
      <c r="B10" s="400"/>
      <c r="C10" s="400"/>
      <c r="D10" s="40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18355.900000000001</v>
      </c>
      <c r="F11" s="32">
        <v>18343.133333333335</v>
      </c>
      <c r="G11" s="33">
        <v>18269.26666666667</v>
      </c>
      <c r="H11" s="33">
        <v>18182.633333333335</v>
      </c>
      <c r="I11" s="33">
        <v>18108.76666666667</v>
      </c>
      <c r="J11" s="33">
        <v>18429.76666666667</v>
      </c>
      <c r="K11" s="33">
        <v>18503.633333333331</v>
      </c>
      <c r="L11" s="33">
        <v>18590.26666666667</v>
      </c>
      <c r="M11" s="34">
        <v>18417</v>
      </c>
      <c r="N11" s="34">
        <v>18256.5</v>
      </c>
      <c r="O11" s="35">
        <v>13706150</v>
      </c>
      <c r="P11" s="36">
        <v>-3.045961766318284E-2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42505.2</v>
      </c>
      <c r="F12" s="37">
        <v>42471.083333333328</v>
      </c>
      <c r="G12" s="38">
        <v>42328.066666666658</v>
      </c>
      <c r="H12" s="38">
        <v>42150.933333333327</v>
      </c>
      <c r="I12" s="38">
        <v>42007.916666666657</v>
      </c>
      <c r="J12" s="38">
        <v>42648.21666666666</v>
      </c>
      <c r="K12" s="38">
        <v>42791.233333333323</v>
      </c>
      <c r="L12" s="38">
        <v>42968.366666666661</v>
      </c>
      <c r="M12" s="28">
        <v>42614.1</v>
      </c>
      <c r="N12" s="28">
        <v>42293.95</v>
      </c>
      <c r="O12" s="39">
        <v>3055325</v>
      </c>
      <c r="P12" s="40">
        <v>1.4560970952772312E-2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19132.75</v>
      </c>
      <c r="F13" s="37">
        <v>19118.066666666666</v>
      </c>
      <c r="G13" s="38">
        <v>19056.183333333331</v>
      </c>
      <c r="H13" s="38">
        <v>18979.616666666665</v>
      </c>
      <c r="I13" s="38">
        <v>18917.73333333333</v>
      </c>
      <c r="J13" s="38">
        <v>19194.633333333331</v>
      </c>
      <c r="K13" s="38">
        <v>19256.516666666663</v>
      </c>
      <c r="L13" s="38">
        <v>19333.083333333332</v>
      </c>
      <c r="M13" s="28">
        <v>19179.95</v>
      </c>
      <c r="N13" s="28">
        <v>19041.5</v>
      </c>
      <c r="O13" s="39">
        <v>8320</v>
      </c>
      <c r="P13" s="40">
        <v>-3.7037037037037035E-2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7159.95</v>
      </c>
      <c r="F14" s="37">
        <v>7159.95</v>
      </c>
      <c r="G14" s="38">
        <v>7159.95</v>
      </c>
      <c r="H14" s="38">
        <v>7159.95</v>
      </c>
      <c r="I14" s="38">
        <v>7159.95</v>
      </c>
      <c r="J14" s="38">
        <v>7159.95</v>
      </c>
      <c r="K14" s="38">
        <v>7159.95</v>
      </c>
      <c r="L14" s="38">
        <v>7159.95</v>
      </c>
      <c r="M14" s="28">
        <v>7159.95</v>
      </c>
      <c r="N14" s="28">
        <v>7159.95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650.45000000000005</v>
      </c>
      <c r="F15" s="37">
        <v>650.01666666666677</v>
      </c>
      <c r="G15" s="38">
        <v>640.83333333333348</v>
      </c>
      <c r="H15" s="38">
        <v>631.2166666666667</v>
      </c>
      <c r="I15" s="38">
        <v>622.03333333333342</v>
      </c>
      <c r="J15" s="38">
        <v>659.63333333333355</v>
      </c>
      <c r="K15" s="38">
        <v>668.81666666666672</v>
      </c>
      <c r="L15" s="38">
        <v>678.43333333333362</v>
      </c>
      <c r="M15" s="28">
        <v>659.2</v>
      </c>
      <c r="N15" s="28">
        <v>640.4</v>
      </c>
      <c r="O15" s="39">
        <v>4185400</v>
      </c>
      <c r="P15" s="40">
        <v>8.6496028243601059E-2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3098.65</v>
      </c>
      <c r="F16" s="37">
        <v>3107.2333333333336</v>
      </c>
      <c r="G16" s="38">
        <v>3054.4666666666672</v>
      </c>
      <c r="H16" s="38">
        <v>3010.2833333333338</v>
      </c>
      <c r="I16" s="38">
        <v>2957.5166666666673</v>
      </c>
      <c r="J16" s="38">
        <v>3151.416666666667</v>
      </c>
      <c r="K16" s="38">
        <v>3204.1833333333334</v>
      </c>
      <c r="L16" s="38">
        <v>3248.3666666666668</v>
      </c>
      <c r="M16" s="28">
        <v>3160</v>
      </c>
      <c r="N16" s="28">
        <v>3063.05</v>
      </c>
      <c r="O16" s="39">
        <v>1497250</v>
      </c>
      <c r="P16" s="40">
        <v>-5.9368619444008168E-2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19782.900000000001</v>
      </c>
      <c r="F17" s="37">
        <v>19614.05</v>
      </c>
      <c r="G17" s="38">
        <v>19399.75</v>
      </c>
      <c r="H17" s="38">
        <v>19016.600000000002</v>
      </c>
      <c r="I17" s="38">
        <v>18802.300000000003</v>
      </c>
      <c r="J17" s="38">
        <v>19997.199999999997</v>
      </c>
      <c r="K17" s="38">
        <v>20211.499999999993</v>
      </c>
      <c r="L17" s="38">
        <v>20594.649999999994</v>
      </c>
      <c r="M17" s="28">
        <v>19828.349999999999</v>
      </c>
      <c r="N17" s="28">
        <v>19230.900000000001</v>
      </c>
      <c r="O17" s="39">
        <v>52040</v>
      </c>
      <c r="P17" s="40">
        <v>-2.546816479400749E-2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125.3</v>
      </c>
      <c r="F18" s="37">
        <v>124.8</v>
      </c>
      <c r="G18" s="38">
        <v>123.8</v>
      </c>
      <c r="H18" s="38">
        <v>122.3</v>
      </c>
      <c r="I18" s="38">
        <v>121.3</v>
      </c>
      <c r="J18" s="38">
        <v>126.3</v>
      </c>
      <c r="K18" s="38">
        <v>127.3</v>
      </c>
      <c r="L18" s="38">
        <v>128.80000000000001</v>
      </c>
      <c r="M18" s="28">
        <v>125.8</v>
      </c>
      <c r="N18" s="28">
        <v>123.3</v>
      </c>
      <c r="O18" s="39">
        <v>25882200</v>
      </c>
      <c r="P18" s="40">
        <v>5.0325015726567415E-3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306.39999999999998</v>
      </c>
      <c r="F19" s="37">
        <v>306.65000000000003</v>
      </c>
      <c r="G19" s="38">
        <v>300.95000000000005</v>
      </c>
      <c r="H19" s="38">
        <v>295.5</v>
      </c>
      <c r="I19" s="38">
        <v>289.8</v>
      </c>
      <c r="J19" s="38">
        <v>312.10000000000008</v>
      </c>
      <c r="K19" s="38">
        <v>317.8</v>
      </c>
      <c r="L19" s="38">
        <v>323.25000000000011</v>
      </c>
      <c r="M19" s="28">
        <v>312.35000000000002</v>
      </c>
      <c r="N19" s="28">
        <v>301.2</v>
      </c>
      <c r="O19" s="39">
        <v>14164800</v>
      </c>
      <c r="P19" s="40">
        <v>5.1737451737451735E-2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2467.9</v>
      </c>
      <c r="F20" s="37">
        <v>2453.8833333333337</v>
      </c>
      <c r="G20" s="38">
        <v>2431.0666666666675</v>
      </c>
      <c r="H20" s="38">
        <v>2394.233333333334</v>
      </c>
      <c r="I20" s="38">
        <v>2371.4166666666679</v>
      </c>
      <c r="J20" s="38">
        <v>2490.7166666666672</v>
      </c>
      <c r="K20" s="38">
        <v>2513.5333333333338</v>
      </c>
      <c r="L20" s="38">
        <v>2550.3666666666668</v>
      </c>
      <c r="M20" s="28">
        <v>2476.6999999999998</v>
      </c>
      <c r="N20" s="28">
        <v>2417.0500000000002</v>
      </c>
      <c r="O20" s="39">
        <v>3839250</v>
      </c>
      <c r="P20" s="40">
        <v>-2.6867752360433431E-2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4028.5</v>
      </c>
      <c r="F21" s="37">
        <v>4021.9166666666665</v>
      </c>
      <c r="G21" s="38">
        <v>3994.1833333333329</v>
      </c>
      <c r="H21" s="38">
        <v>3959.8666666666663</v>
      </c>
      <c r="I21" s="38">
        <v>3932.1333333333328</v>
      </c>
      <c r="J21" s="38">
        <v>4056.2333333333331</v>
      </c>
      <c r="K21" s="38">
        <v>4083.9666666666667</v>
      </c>
      <c r="L21" s="38">
        <v>4118.2833333333328</v>
      </c>
      <c r="M21" s="28">
        <v>4049.65</v>
      </c>
      <c r="N21" s="28">
        <v>3987.6</v>
      </c>
      <c r="O21" s="39">
        <v>14019750</v>
      </c>
      <c r="P21" s="40">
        <v>-1.5294117647058824E-2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890.4</v>
      </c>
      <c r="F22" s="37">
        <v>889.69999999999993</v>
      </c>
      <c r="G22" s="38">
        <v>881.29999999999984</v>
      </c>
      <c r="H22" s="38">
        <v>872.19999999999993</v>
      </c>
      <c r="I22" s="38">
        <v>863.79999999999984</v>
      </c>
      <c r="J22" s="38">
        <v>898.79999999999984</v>
      </c>
      <c r="K22" s="38">
        <v>907.19999999999993</v>
      </c>
      <c r="L22" s="38">
        <v>916.29999999999984</v>
      </c>
      <c r="M22" s="28">
        <v>898.1</v>
      </c>
      <c r="N22" s="28">
        <v>880.6</v>
      </c>
      <c r="O22" s="39">
        <v>72065625</v>
      </c>
      <c r="P22" s="40">
        <v>-6.2997690371953529E-3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3108.3</v>
      </c>
      <c r="F23" s="37">
        <v>3121.1333333333332</v>
      </c>
      <c r="G23" s="38">
        <v>3070.7666666666664</v>
      </c>
      <c r="H23" s="38">
        <v>3033.2333333333331</v>
      </c>
      <c r="I23" s="38">
        <v>2982.8666666666663</v>
      </c>
      <c r="J23" s="38">
        <v>3158.6666666666665</v>
      </c>
      <c r="K23" s="38">
        <v>3209.0333333333333</v>
      </c>
      <c r="L23" s="38">
        <v>3246.5666666666666</v>
      </c>
      <c r="M23" s="28">
        <v>3171.5</v>
      </c>
      <c r="N23" s="28">
        <v>3083.6</v>
      </c>
      <c r="O23" s="39">
        <v>308000</v>
      </c>
      <c r="P23" s="40">
        <v>7.8534031413612562E-3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640.54999999999995</v>
      </c>
      <c r="F24" s="37">
        <v>638.9</v>
      </c>
      <c r="G24" s="38">
        <v>634.34999999999991</v>
      </c>
      <c r="H24" s="38">
        <v>628.15</v>
      </c>
      <c r="I24" s="38">
        <v>623.59999999999991</v>
      </c>
      <c r="J24" s="38">
        <v>645.09999999999991</v>
      </c>
      <c r="K24" s="38">
        <v>649.64999999999986</v>
      </c>
      <c r="L24" s="38">
        <v>655.84999999999991</v>
      </c>
      <c r="M24" s="28">
        <v>643.45000000000005</v>
      </c>
      <c r="N24" s="28">
        <v>632.70000000000005</v>
      </c>
      <c r="O24" s="39">
        <v>8071000</v>
      </c>
      <c r="P24" s="40">
        <v>-4.1448931116389552E-2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576.4</v>
      </c>
      <c r="F25" s="37">
        <v>573.54999999999995</v>
      </c>
      <c r="G25" s="38">
        <v>568.39999999999986</v>
      </c>
      <c r="H25" s="38">
        <v>560.39999999999986</v>
      </c>
      <c r="I25" s="38">
        <v>555.24999999999977</v>
      </c>
      <c r="J25" s="38">
        <v>581.54999999999995</v>
      </c>
      <c r="K25" s="38">
        <v>586.70000000000005</v>
      </c>
      <c r="L25" s="38">
        <v>594.70000000000005</v>
      </c>
      <c r="M25" s="28">
        <v>578.70000000000005</v>
      </c>
      <c r="N25" s="28">
        <v>565.54999999999995</v>
      </c>
      <c r="O25" s="39">
        <v>73353600</v>
      </c>
      <c r="P25" s="40">
        <v>1.1546493059820661E-3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4407</v>
      </c>
      <c r="F26" s="37">
        <v>4396.6500000000005</v>
      </c>
      <c r="G26" s="38">
        <v>4335.9500000000007</v>
      </c>
      <c r="H26" s="38">
        <v>4264.9000000000005</v>
      </c>
      <c r="I26" s="38">
        <v>4204.2000000000007</v>
      </c>
      <c r="J26" s="38">
        <v>4467.7000000000007</v>
      </c>
      <c r="K26" s="38">
        <v>4528.3999999999996</v>
      </c>
      <c r="L26" s="38">
        <v>4599.4500000000007</v>
      </c>
      <c r="M26" s="28">
        <v>4457.3500000000004</v>
      </c>
      <c r="N26" s="28">
        <v>4325.6000000000004</v>
      </c>
      <c r="O26" s="39">
        <v>1776875</v>
      </c>
      <c r="P26" s="40">
        <v>-4.642114442879184E-2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273.89999999999998</v>
      </c>
      <c r="F27" s="37">
        <v>275.2833333333333</v>
      </c>
      <c r="G27" s="38">
        <v>268.91666666666663</v>
      </c>
      <c r="H27" s="38">
        <v>263.93333333333334</v>
      </c>
      <c r="I27" s="38">
        <v>257.56666666666666</v>
      </c>
      <c r="J27" s="38">
        <v>280.26666666666659</v>
      </c>
      <c r="K27" s="38">
        <v>286.63333333333327</v>
      </c>
      <c r="L27" s="38">
        <v>291.61666666666656</v>
      </c>
      <c r="M27" s="28">
        <v>281.64999999999998</v>
      </c>
      <c r="N27" s="28">
        <v>270.3</v>
      </c>
      <c r="O27" s="39">
        <v>18000500</v>
      </c>
      <c r="P27" s="40">
        <v>1.5600315955766192E-2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144.94999999999999</v>
      </c>
      <c r="F28" s="37">
        <v>144.66666666666666</v>
      </c>
      <c r="G28" s="38">
        <v>143.33333333333331</v>
      </c>
      <c r="H28" s="38">
        <v>141.71666666666667</v>
      </c>
      <c r="I28" s="38">
        <v>140.38333333333333</v>
      </c>
      <c r="J28" s="38">
        <v>146.2833333333333</v>
      </c>
      <c r="K28" s="38">
        <v>147.61666666666662</v>
      </c>
      <c r="L28" s="38">
        <v>149.23333333333329</v>
      </c>
      <c r="M28" s="28">
        <v>146</v>
      </c>
      <c r="N28" s="28">
        <v>143.05000000000001</v>
      </c>
      <c r="O28" s="39">
        <v>79590000</v>
      </c>
      <c r="P28" s="40">
        <v>-5.6221889055472268E-3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3102.55</v>
      </c>
      <c r="F29" s="37">
        <v>3099.3666666666668</v>
      </c>
      <c r="G29" s="38">
        <v>3071.3333333333335</v>
      </c>
      <c r="H29" s="38">
        <v>3040.1166666666668</v>
      </c>
      <c r="I29" s="38">
        <v>3012.0833333333335</v>
      </c>
      <c r="J29" s="38">
        <v>3130.5833333333335</v>
      </c>
      <c r="K29" s="38">
        <v>3158.6166666666663</v>
      </c>
      <c r="L29" s="38">
        <v>3189.8333333333335</v>
      </c>
      <c r="M29" s="28">
        <v>3127.4</v>
      </c>
      <c r="N29" s="28">
        <v>3068.15</v>
      </c>
      <c r="O29" s="39">
        <v>6731000</v>
      </c>
      <c r="P29" s="40">
        <v>-7.0513955272319588E-3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1890.2</v>
      </c>
      <c r="F30" s="37">
        <v>1896.2</v>
      </c>
      <c r="G30" s="38">
        <v>1863.2</v>
      </c>
      <c r="H30" s="38">
        <v>1836.2</v>
      </c>
      <c r="I30" s="38">
        <v>1803.2</v>
      </c>
      <c r="J30" s="38">
        <v>1923.2</v>
      </c>
      <c r="K30" s="38">
        <v>1956.2</v>
      </c>
      <c r="L30" s="38">
        <v>1983.2</v>
      </c>
      <c r="M30" s="28">
        <v>1929.2</v>
      </c>
      <c r="N30" s="28">
        <v>1869.2</v>
      </c>
      <c r="O30" s="39">
        <v>1305700</v>
      </c>
      <c r="P30" s="40">
        <v>2.5043177892918825E-2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8050.45</v>
      </c>
      <c r="F31" s="37">
        <v>8026.4833333333336</v>
      </c>
      <c r="G31" s="38">
        <v>7923.9666666666672</v>
      </c>
      <c r="H31" s="38">
        <v>7797.4833333333336</v>
      </c>
      <c r="I31" s="38">
        <v>7694.9666666666672</v>
      </c>
      <c r="J31" s="38">
        <v>8152.9666666666672</v>
      </c>
      <c r="K31" s="38">
        <v>8255.4833333333336</v>
      </c>
      <c r="L31" s="38">
        <v>8381.9666666666672</v>
      </c>
      <c r="M31" s="28">
        <v>8129</v>
      </c>
      <c r="N31" s="28">
        <v>7900</v>
      </c>
      <c r="O31" s="39">
        <v>151125</v>
      </c>
      <c r="P31" s="40">
        <v>4.72972972972973E-2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609.79999999999995</v>
      </c>
      <c r="F32" s="37">
        <v>610.25</v>
      </c>
      <c r="G32" s="38">
        <v>604.4</v>
      </c>
      <c r="H32" s="38">
        <v>599</v>
      </c>
      <c r="I32" s="38">
        <v>593.15</v>
      </c>
      <c r="J32" s="38">
        <v>615.65</v>
      </c>
      <c r="K32" s="38">
        <v>621.49999999999989</v>
      </c>
      <c r="L32" s="38">
        <v>626.9</v>
      </c>
      <c r="M32" s="28">
        <v>616.1</v>
      </c>
      <c r="N32" s="28">
        <v>604.85</v>
      </c>
      <c r="O32" s="39">
        <v>9232000</v>
      </c>
      <c r="P32" s="40">
        <v>8.8514916402578948E-3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470.45</v>
      </c>
      <c r="F33" s="37">
        <v>471.26666666666671</v>
      </c>
      <c r="G33" s="38">
        <v>465.53333333333342</v>
      </c>
      <c r="H33" s="38">
        <v>460.61666666666673</v>
      </c>
      <c r="I33" s="38">
        <v>454.88333333333344</v>
      </c>
      <c r="J33" s="38">
        <v>476.18333333333339</v>
      </c>
      <c r="K33" s="38">
        <v>481.91666666666663</v>
      </c>
      <c r="L33" s="38">
        <v>486.83333333333337</v>
      </c>
      <c r="M33" s="28">
        <v>477</v>
      </c>
      <c r="N33" s="28">
        <v>466.35</v>
      </c>
      <c r="O33" s="39">
        <v>15178000</v>
      </c>
      <c r="P33" s="40">
        <v>4.2445054945054947E-2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861.45</v>
      </c>
      <c r="F34" s="37">
        <v>862.13333333333333</v>
      </c>
      <c r="G34" s="38">
        <v>856.66666666666663</v>
      </c>
      <c r="H34" s="38">
        <v>851.88333333333333</v>
      </c>
      <c r="I34" s="38">
        <v>846.41666666666663</v>
      </c>
      <c r="J34" s="38">
        <v>866.91666666666663</v>
      </c>
      <c r="K34" s="38">
        <v>872.38333333333333</v>
      </c>
      <c r="L34" s="38">
        <v>877.16666666666663</v>
      </c>
      <c r="M34" s="28">
        <v>867.6</v>
      </c>
      <c r="N34" s="28">
        <v>857.35</v>
      </c>
      <c r="O34" s="39">
        <v>57236400</v>
      </c>
      <c r="P34" s="40">
        <v>-1.9790382244143034E-2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3651.2</v>
      </c>
      <c r="F35" s="37">
        <v>3669.7999999999997</v>
      </c>
      <c r="G35" s="38">
        <v>3620.6499999999996</v>
      </c>
      <c r="H35" s="38">
        <v>3590.1</v>
      </c>
      <c r="I35" s="38">
        <v>3540.95</v>
      </c>
      <c r="J35" s="38">
        <v>3700.3499999999995</v>
      </c>
      <c r="K35" s="38">
        <v>3749.5</v>
      </c>
      <c r="L35" s="38">
        <v>3780.0499999999993</v>
      </c>
      <c r="M35" s="28">
        <v>3718.95</v>
      </c>
      <c r="N35" s="28">
        <v>3639.25</v>
      </c>
      <c r="O35" s="39">
        <v>1403500</v>
      </c>
      <c r="P35" s="40">
        <v>6.7909454061251665E-2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1662.7</v>
      </c>
      <c r="F36" s="37">
        <v>1662.8666666666668</v>
      </c>
      <c r="G36" s="38">
        <v>1647.8333333333335</v>
      </c>
      <c r="H36" s="38">
        <v>1632.9666666666667</v>
      </c>
      <c r="I36" s="38">
        <v>1617.9333333333334</v>
      </c>
      <c r="J36" s="38">
        <v>1677.7333333333336</v>
      </c>
      <c r="K36" s="38">
        <v>1692.7666666666669</v>
      </c>
      <c r="L36" s="38">
        <v>1707.6333333333337</v>
      </c>
      <c r="M36" s="28">
        <v>1677.9</v>
      </c>
      <c r="N36" s="28">
        <v>1648</v>
      </c>
      <c r="O36" s="39">
        <v>7178000</v>
      </c>
      <c r="P36" s="40">
        <v>3.4248969036136155E-3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6822.85</v>
      </c>
      <c r="F37" s="37">
        <v>6847.0333333333328</v>
      </c>
      <c r="G37" s="38">
        <v>6746.0666666666657</v>
      </c>
      <c r="H37" s="38">
        <v>6669.2833333333328</v>
      </c>
      <c r="I37" s="38">
        <v>6568.3166666666657</v>
      </c>
      <c r="J37" s="38">
        <v>6923.8166666666657</v>
      </c>
      <c r="K37" s="38">
        <v>7024.7833333333328</v>
      </c>
      <c r="L37" s="38">
        <v>7101.5666666666657</v>
      </c>
      <c r="M37" s="28">
        <v>6948</v>
      </c>
      <c r="N37" s="28">
        <v>6770.25</v>
      </c>
      <c r="O37" s="39">
        <v>5274750</v>
      </c>
      <c r="P37" s="40">
        <v>3.2821793083192601E-2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1971</v>
      </c>
      <c r="F38" s="37">
        <v>1971.4166666666667</v>
      </c>
      <c r="G38" s="38">
        <v>1957.8833333333334</v>
      </c>
      <c r="H38" s="38">
        <v>1944.7666666666667</v>
      </c>
      <c r="I38" s="38">
        <v>1931.2333333333333</v>
      </c>
      <c r="J38" s="38">
        <v>1984.5333333333335</v>
      </c>
      <c r="K38" s="38">
        <v>1998.0666666666668</v>
      </c>
      <c r="L38" s="38">
        <v>2011.1833333333336</v>
      </c>
      <c r="M38" s="28">
        <v>1984.95</v>
      </c>
      <c r="N38" s="28">
        <v>1958.3</v>
      </c>
      <c r="O38" s="39">
        <v>2480700</v>
      </c>
      <c r="P38" s="40">
        <v>1.0015878832295102E-2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351.9</v>
      </c>
      <c r="F39" s="37">
        <v>349.38333333333338</v>
      </c>
      <c r="G39" s="38">
        <v>344.76666666666677</v>
      </c>
      <c r="H39" s="38">
        <v>337.63333333333338</v>
      </c>
      <c r="I39" s="38">
        <v>333.01666666666677</v>
      </c>
      <c r="J39" s="38">
        <v>356.51666666666677</v>
      </c>
      <c r="K39" s="38">
        <v>361.13333333333344</v>
      </c>
      <c r="L39" s="38">
        <v>368.26666666666677</v>
      </c>
      <c r="M39" s="28">
        <v>354</v>
      </c>
      <c r="N39" s="28">
        <v>342.25</v>
      </c>
      <c r="O39" s="39">
        <v>9787200</v>
      </c>
      <c r="P39" s="40">
        <v>-6.1665899677864705E-2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217.6</v>
      </c>
      <c r="F40" s="37">
        <v>218.23333333333335</v>
      </c>
      <c r="G40" s="38">
        <v>212.6166666666667</v>
      </c>
      <c r="H40" s="38">
        <v>207.63333333333335</v>
      </c>
      <c r="I40" s="38">
        <v>202.01666666666671</v>
      </c>
      <c r="J40" s="38">
        <v>223.2166666666667</v>
      </c>
      <c r="K40" s="38">
        <v>228.83333333333337</v>
      </c>
      <c r="L40" s="38">
        <v>233.81666666666669</v>
      </c>
      <c r="M40" s="28">
        <v>223.85</v>
      </c>
      <c r="N40" s="28">
        <v>213.25</v>
      </c>
      <c r="O40" s="39">
        <v>62220600</v>
      </c>
      <c r="P40" s="40">
        <v>2.9239243709989579E-2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163.69999999999999</v>
      </c>
      <c r="F41" s="37">
        <v>163.98333333333332</v>
      </c>
      <c r="G41" s="38">
        <v>161.71666666666664</v>
      </c>
      <c r="H41" s="38">
        <v>159.73333333333332</v>
      </c>
      <c r="I41" s="38">
        <v>157.46666666666664</v>
      </c>
      <c r="J41" s="38">
        <v>165.96666666666664</v>
      </c>
      <c r="K41" s="38">
        <v>168.23333333333335</v>
      </c>
      <c r="L41" s="38">
        <v>170.21666666666664</v>
      </c>
      <c r="M41" s="28">
        <v>166.25</v>
      </c>
      <c r="N41" s="28">
        <v>162</v>
      </c>
      <c r="O41" s="39">
        <v>87615450</v>
      </c>
      <c r="P41" s="40">
        <v>1.7044682873828602E-2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1683.55</v>
      </c>
      <c r="F42" s="37">
        <v>1684.8499999999997</v>
      </c>
      <c r="G42" s="38">
        <v>1672.2999999999993</v>
      </c>
      <c r="H42" s="38">
        <v>1661.0499999999995</v>
      </c>
      <c r="I42" s="38">
        <v>1648.4999999999991</v>
      </c>
      <c r="J42" s="38">
        <v>1696.0999999999995</v>
      </c>
      <c r="K42" s="38">
        <v>1708.65</v>
      </c>
      <c r="L42" s="38">
        <v>1719.8999999999996</v>
      </c>
      <c r="M42" s="28">
        <v>1697.4</v>
      </c>
      <c r="N42" s="28">
        <v>1673.6</v>
      </c>
      <c r="O42" s="39">
        <v>2257475</v>
      </c>
      <c r="P42" s="40">
        <v>6.2241200828157352E-2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107.7</v>
      </c>
      <c r="F43" s="37">
        <v>108.71666666666665</v>
      </c>
      <c r="G43" s="38">
        <v>105.73333333333331</v>
      </c>
      <c r="H43" s="38">
        <v>103.76666666666665</v>
      </c>
      <c r="I43" s="38">
        <v>100.7833333333333</v>
      </c>
      <c r="J43" s="38">
        <v>110.68333333333331</v>
      </c>
      <c r="K43" s="38">
        <v>113.66666666666666</v>
      </c>
      <c r="L43" s="38">
        <v>115.63333333333331</v>
      </c>
      <c r="M43" s="28">
        <v>111.7</v>
      </c>
      <c r="N43" s="28">
        <v>106.75</v>
      </c>
      <c r="O43" s="39">
        <v>93457200</v>
      </c>
      <c r="P43" s="40">
        <v>5.8762753454733307E-2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605.65</v>
      </c>
      <c r="F44" s="37">
        <v>606.7833333333333</v>
      </c>
      <c r="G44" s="38">
        <v>600.21666666666658</v>
      </c>
      <c r="H44" s="38">
        <v>594.7833333333333</v>
      </c>
      <c r="I44" s="38">
        <v>588.21666666666658</v>
      </c>
      <c r="J44" s="38">
        <v>612.21666666666658</v>
      </c>
      <c r="K44" s="38">
        <v>618.78333333333319</v>
      </c>
      <c r="L44" s="38">
        <v>624.21666666666658</v>
      </c>
      <c r="M44" s="28">
        <v>613.35</v>
      </c>
      <c r="N44" s="28">
        <v>601.35</v>
      </c>
      <c r="O44" s="39">
        <v>6882700</v>
      </c>
      <c r="P44" s="40">
        <v>-1.5110971194711159E-2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834.85</v>
      </c>
      <c r="F45" s="37">
        <v>834.76666666666677</v>
      </c>
      <c r="G45" s="38">
        <v>828.08333333333348</v>
      </c>
      <c r="H45" s="38">
        <v>821.31666666666672</v>
      </c>
      <c r="I45" s="38">
        <v>814.63333333333344</v>
      </c>
      <c r="J45" s="38">
        <v>841.53333333333353</v>
      </c>
      <c r="K45" s="38">
        <v>848.2166666666667</v>
      </c>
      <c r="L45" s="38">
        <v>854.98333333333358</v>
      </c>
      <c r="M45" s="28">
        <v>841.45</v>
      </c>
      <c r="N45" s="28">
        <v>828</v>
      </c>
      <c r="O45" s="39">
        <v>9235000</v>
      </c>
      <c r="P45" s="40">
        <v>2.8625529071062597E-2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840.75</v>
      </c>
      <c r="F46" s="37">
        <v>841.91666666666663</v>
      </c>
      <c r="G46" s="38">
        <v>833.18333333333328</v>
      </c>
      <c r="H46" s="38">
        <v>825.61666666666667</v>
      </c>
      <c r="I46" s="38">
        <v>816.88333333333333</v>
      </c>
      <c r="J46" s="38">
        <v>849.48333333333323</v>
      </c>
      <c r="K46" s="38">
        <v>858.21666666666658</v>
      </c>
      <c r="L46" s="38">
        <v>865.78333333333319</v>
      </c>
      <c r="M46" s="28">
        <v>850.65</v>
      </c>
      <c r="N46" s="28">
        <v>834.35</v>
      </c>
      <c r="O46" s="39">
        <v>42825050</v>
      </c>
      <c r="P46" s="40">
        <v>1.1011931461379744E-2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70.900000000000006</v>
      </c>
      <c r="F47" s="37">
        <v>70.55</v>
      </c>
      <c r="G47" s="38">
        <v>70.05</v>
      </c>
      <c r="H47" s="38">
        <v>69.2</v>
      </c>
      <c r="I47" s="38">
        <v>68.7</v>
      </c>
      <c r="J47" s="38">
        <v>71.399999999999991</v>
      </c>
      <c r="K47" s="38">
        <v>71.899999999999991</v>
      </c>
      <c r="L47" s="38">
        <v>72.749999999999986</v>
      </c>
      <c r="M47" s="28">
        <v>71.05</v>
      </c>
      <c r="N47" s="28">
        <v>69.7</v>
      </c>
      <c r="O47" s="39">
        <v>112234500</v>
      </c>
      <c r="P47" s="40">
        <v>-2.0974537461073455E-2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288.14999999999998</v>
      </c>
      <c r="F48" s="37">
        <v>287.43333333333334</v>
      </c>
      <c r="G48" s="38">
        <v>284.26666666666665</v>
      </c>
      <c r="H48" s="38">
        <v>280.38333333333333</v>
      </c>
      <c r="I48" s="38">
        <v>277.21666666666664</v>
      </c>
      <c r="J48" s="38">
        <v>291.31666666666666</v>
      </c>
      <c r="K48" s="38">
        <v>294.48333333333329</v>
      </c>
      <c r="L48" s="38">
        <v>298.36666666666667</v>
      </c>
      <c r="M48" s="28">
        <v>290.60000000000002</v>
      </c>
      <c r="N48" s="28">
        <v>283.55</v>
      </c>
      <c r="O48" s="39">
        <v>23494500</v>
      </c>
      <c r="P48" s="40">
        <v>-3.1228652288474677E-3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16585.349999999999</v>
      </c>
      <c r="F49" s="37">
        <v>16610.216666666664</v>
      </c>
      <c r="G49" s="38">
        <v>16439.433333333327</v>
      </c>
      <c r="H49" s="38">
        <v>16293.516666666663</v>
      </c>
      <c r="I49" s="38">
        <v>16122.733333333326</v>
      </c>
      <c r="J49" s="38">
        <v>16756.133333333328</v>
      </c>
      <c r="K49" s="38">
        <v>16926.916666666661</v>
      </c>
      <c r="L49" s="38">
        <v>17072.833333333328</v>
      </c>
      <c r="M49" s="28">
        <v>16781</v>
      </c>
      <c r="N49" s="28">
        <v>16464.3</v>
      </c>
      <c r="O49" s="39">
        <v>165150</v>
      </c>
      <c r="P49" s="40">
        <v>8.241758241758242E-3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304.89999999999998</v>
      </c>
      <c r="F50" s="37">
        <v>304.98333333333335</v>
      </c>
      <c r="G50" s="38">
        <v>302.66666666666669</v>
      </c>
      <c r="H50" s="38">
        <v>300.43333333333334</v>
      </c>
      <c r="I50" s="38">
        <v>298.11666666666667</v>
      </c>
      <c r="J50" s="38">
        <v>307.2166666666667</v>
      </c>
      <c r="K50" s="38">
        <v>309.5333333333333</v>
      </c>
      <c r="L50" s="38">
        <v>311.76666666666671</v>
      </c>
      <c r="M50" s="28">
        <v>307.3</v>
      </c>
      <c r="N50" s="28">
        <v>302.75</v>
      </c>
      <c r="O50" s="39">
        <v>22291200</v>
      </c>
      <c r="P50" s="40">
        <v>3.4586466165413533E-2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4123.8500000000004</v>
      </c>
      <c r="F51" s="37">
        <v>4114.2333333333336</v>
      </c>
      <c r="G51" s="38">
        <v>4086.1166666666668</v>
      </c>
      <c r="H51" s="38">
        <v>4048.3833333333332</v>
      </c>
      <c r="I51" s="38">
        <v>4020.2666666666664</v>
      </c>
      <c r="J51" s="38">
        <v>4151.9666666666672</v>
      </c>
      <c r="K51" s="38">
        <v>4180.0833333333339</v>
      </c>
      <c r="L51" s="38">
        <v>4217.8166666666675</v>
      </c>
      <c r="M51" s="28">
        <v>4142.3500000000004</v>
      </c>
      <c r="N51" s="28">
        <v>4076.5</v>
      </c>
      <c r="O51" s="39">
        <v>1726000</v>
      </c>
      <c r="P51" s="40">
        <v>6.0620191186756822E-3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286.2</v>
      </c>
      <c r="F52" s="37">
        <v>282.91666666666663</v>
      </c>
      <c r="G52" s="38">
        <v>278.93333333333328</v>
      </c>
      <c r="H52" s="38">
        <v>271.66666666666663</v>
      </c>
      <c r="I52" s="38">
        <v>267.68333333333328</v>
      </c>
      <c r="J52" s="38">
        <v>290.18333333333328</v>
      </c>
      <c r="K52" s="38">
        <v>294.16666666666663</v>
      </c>
      <c r="L52" s="38">
        <v>301.43333333333328</v>
      </c>
      <c r="M52" s="28">
        <v>286.89999999999998</v>
      </c>
      <c r="N52" s="28">
        <v>275.64999999999998</v>
      </c>
      <c r="O52" s="39">
        <v>10517000</v>
      </c>
      <c r="P52" s="40">
        <v>-8.2838430613330544E-2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310</v>
      </c>
      <c r="F53" s="37">
        <v>309.75</v>
      </c>
      <c r="G53" s="38">
        <v>306.3</v>
      </c>
      <c r="H53" s="38">
        <v>302.60000000000002</v>
      </c>
      <c r="I53" s="38">
        <v>299.15000000000003</v>
      </c>
      <c r="J53" s="38">
        <v>313.45</v>
      </c>
      <c r="K53" s="38">
        <v>316.90000000000003</v>
      </c>
      <c r="L53" s="38">
        <v>320.59999999999997</v>
      </c>
      <c r="M53" s="28">
        <v>313.2</v>
      </c>
      <c r="N53" s="28">
        <v>306.05</v>
      </c>
      <c r="O53" s="39">
        <v>39976200</v>
      </c>
      <c r="P53" s="40">
        <v>-3.1643439035885005E-3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514.15</v>
      </c>
      <c r="F54" s="37">
        <v>514.26666666666665</v>
      </c>
      <c r="G54" s="38">
        <v>508.88333333333333</v>
      </c>
      <c r="H54" s="38">
        <v>503.61666666666667</v>
      </c>
      <c r="I54" s="38">
        <v>498.23333333333335</v>
      </c>
      <c r="J54" s="38">
        <v>519.5333333333333</v>
      </c>
      <c r="K54" s="38">
        <v>524.91666666666652</v>
      </c>
      <c r="L54" s="38">
        <v>530.18333333333328</v>
      </c>
      <c r="M54" s="28">
        <v>519.65</v>
      </c>
      <c r="N54" s="28">
        <v>509</v>
      </c>
      <c r="O54" s="39">
        <v>4694625</v>
      </c>
      <c r="P54" s="40">
        <v>4.5148686780985457E-2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283.75</v>
      </c>
      <c r="F55" s="37">
        <v>284.7166666666667</v>
      </c>
      <c r="G55" s="38">
        <v>280.23333333333341</v>
      </c>
      <c r="H55" s="38">
        <v>276.7166666666667</v>
      </c>
      <c r="I55" s="38">
        <v>272.23333333333341</v>
      </c>
      <c r="J55" s="38">
        <v>288.23333333333341</v>
      </c>
      <c r="K55" s="38">
        <v>292.71666666666675</v>
      </c>
      <c r="L55" s="38">
        <v>296.23333333333341</v>
      </c>
      <c r="M55" s="28">
        <v>289.2</v>
      </c>
      <c r="N55" s="28">
        <v>281.2</v>
      </c>
      <c r="O55" s="39">
        <v>8554500</v>
      </c>
      <c r="P55" s="40">
        <v>5.8659736402450341E-2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714.95</v>
      </c>
      <c r="F56" s="37">
        <v>706.33333333333337</v>
      </c>
      <c r="G56" s="38">
        <v>695.81666666666672</v>
      </c>
      <c r="H56" s="38">
        <v>676.68333333333339</v>
      </c>
      <c r="I56" s="38">
        <v>666.16666666666674</v>
      </c>
      <c r="J56" s="38">
        <v>725.4666666666667</v>
      </c>
      <c r="K56" s="38">
        <v>735.98333333333335</v>
      </c>
      <c r="L56" s="38">
        <v>755.11666666666667</v>
      </c>
      <c r="M56" s="28">
        <v>716.85</v>
      </c>
      <c r="N56" s="28">
        <v>687.2</v>
      </c>
      <c r="O56" s="39">
        <v>7856250</v>
      </c>
      <c r="P56" s="40">
        <v>-1.7354596622889306E-2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1107.6500000000001</v>
      </c>
      <c r="F57" s="37">
        <v>1113.9166666666667</v>
      </c>
      <c r="G57" s="38">
        <v>1098.8333333333335</v>
      </c>
      <c r="H57" s="38">
        <v>1090.0166666666667</v>
      </c>
      <c r="I57" s="38">
        <v>1074.9333333333334</v>
      </c>
      <c r="J57" s="38">
        <v>1122.7333333333336</v>
      </c>
      <c r="K57" s="38">
        <v>1137.8166666666671</v>
      </c>
      <c r="L57" s="38">
        <v>1146.6333333333337</v>
      </c>
      <c r="M57" s="28">
        <v>1129</v>
      </c>
      <c r="N57" s="28">
        <v>1105.0999999999999</v>
      </c>
      <c r="O57" s="39">
        <v>8840650</v>
      </c>
      <c r="P57" s="40">
        <v>1.3336313515124423E-2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230.7</v>
      </c>
      <c r="F58" s="37">
        <v>231.41666666666666</v>
      </c>
      <c r="G58" s="38">
        <v>228.5333333333333</v>
      </c>
      <c r="H58" s="38">
        <v>226.36666666666665</v>
      </c>
      <c r="I58" s="38">
        <v>223.48333333333329</v>
      </c>
      <c r="J58" s="38">
        <v>233.58333333333331</v>
      </c>
      <c r="K58" s="38">
        <v>236.4666666666667</v>
      </c>
      <c r="L58" s="38">
        <v>238.63333333333333</v>
      </c>
      <c r="M58" s="28">
        <v>234.3</v>
      </c>
      <c r="N58" s="28">
        <v>229.25</v>
      </c>
      <c r="O58" s="39">
        <v>36514800</v>
      </c>
      <c r="P58" s="40">
        <v>-9.0049014020289527E-3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3810.45</v>
      </c>
      <c r="F59" s="37">
        <v>3831.7166666666667</v>
      </c>
      <c r="G59" s="38">
        <v>3731.9833333333336</v>
      </c>
      <c r="H59" s="38">
        <v>3653.5166666666669</v>
      </c>
      <c r="I59" s="38">
        <v>3553.7833333333338</v>
      </c>
      <c r="J59" s="38">
        <v>3910.1833333333334</v>
      </c>
      <c r="K59" s="38">
        <v>4009.9166666666661</v>
      </c>
      <c r="L59" s="38">
        <v>4088.3833333333332</v>
      </c>
      <c r="M59" s="28">
        <v>3931.45</v>
      </c>
      <c r="N59" s="28">
        <v>3753.25</v>
      </c>
      <c r="O59" s="39">
        <v>866100</v>
      </c>
      <c r="P59" s="40">
        <v>9.7936341378104235E-3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1585.15</v>
      </c>
      <c r="F60" s="37">
        <v>1560.9333333333334</v>
      </c>
      <c r="G60" s="38">
        <v>1533.2166666666667</v>
      </c>
      <c r="H60" s="38">
        <v>1481.2833333333333</v>
      </c>
      <c r="I60" s="38">
        <v>1453.5666666666666</v>
      </c>
      <c r="J60" s="38">
        <v>1612.8666666666668</v>
      </c>
      <c r="K60" s="38">
        <v>1640.5833333333335</v>
      </c>
      <c r="L60" s="38">
        <v>1692.5166666666669</v>
      </c>
      <c r="M60" s="28">
        <v>1588.65</v>
      </c>
      <c r="N60" s="28">
        <v>1509</v>
      </c>
      <c r="O60" s="39">
        <v>2054500</v>
      </c>
      <c r="P60" s="40">
        <v>-2.003338898163606E-2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739.05</v>
      </c>
      <c r="F61" s="37">
        <v>740.73333333333323</v>
      </c>
      <c r="G61" s="38">
        <v>725.31666666666649</v>
      </c>
      <c r="H61" s="38">
        <v>711.58333333333326</v>
      </c>
      <c r="I61" s="38">
        <v>696.16666666666652</v>
      </c>
      <c r="J61" s="38">
        <v>754.46666666666647</v>
      </c>
      <c r="K61" s="38">
        <v>769.88333333333321</v>
      </c>
      <c r="L61" s="38">
        <v>783.61666666666645</v>
      </c>
      <c r="M61" s="28">
        <v>756.15</v>
      </c>
      <c r="N61" s="28">
        <v>727</v>
      </c>
      <c r="O61" s="39">
        <v>9347000</v>
      </c>
      <c r="P61" s="40">
        <v>2.1195236534469572E-2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905.2</v>
      </c>
      <c r="F62" s="37">
        <v>907.5</v>
      </c>
      <c r="G62" s="38">
        <v>891.7</v>
      </c>
      <c r="H62" s="38">
        <v>878.2</v>
      </c>
      <c r="I62" s="38">
        <v>862.40000000000009</v>
      </c>
      <c r="J62" s="38">
        <v>921</v>
      </c>
      <c r="K62" s="38">
        <v>936.8</v>
      </c>
      <c r="L62" s="38">
        <v>950.3</v>
      </c>
      <c r="M62" s="28">
        <v>923.3</v>
      </c>
      <c r="N62" s="28">
        <v>894</v>
      </c>
      <c r="O62" s="39">
        <v>2968700</v>
      </c>
      <c r="P62" s="40">
        <v>8.1611833715888801E-2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365.2</v>
      </c>
      <c r="F63" s="37">
        <v>366.76666666666665</v>
      </c>
      <c r="G63" s="38">
        <v>359.73333333333329</v>
      </c>
      <c r="H63" s="38">
        <v>354.26666666666665</v>
      </c>
      <c r="I63" s="38">
        <v>347.23333333333329</v>
      </c>
      <c r="J63" s="38">
        <v>372.23333333333329</v>
      </c>
      <c r="K63" s="38">
        <v>379.26666666666659</v>
      </c>
      <c r="L63" s="38">
        <v>384.73333333333329</v>
      </c>
      <c r="M63" s="28">
        <v>373.8</v>
      </c>
      <c r="N63" s="28">
        <v>361.3</v>
      </c>
      <c r="O63" s="39">
        <v>4482000</v>
      </c>
      <c r="P63" s="40">
        <v>-9.9403578528827041E-3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183.3</v>
      </c>
      <c r="F64" s="37">
        <v>183.70000000000002</v>
      </c>
      <c r="G64" s="38">
        <v>179.85000000000002</v>
      </c>
      <c r="H64" s="38">
        <v>176.4</v>
      </c>
      <c r="I64" s="38">
        <v>172.55</v>
      </c>
      <c r="J64" s="38">
        <v>187.15000000000003</v>
      </c>
      <c r="K64" s="38">
        <v>191</v>
      </c>
      <c r="L64" s="38">
        <v>194.45000000000005</v>
      </c>
      <c r="M64" s="28">
        <v>187.55</v>
      </c>
      <c r="N64" s="28">
        <v>180.25</v>
      </c>
      <c r="O64" s="39">
        <v>9825000</v>
      </c>
      <c r="P64" s="40">
        <v>1.184346035015448E-2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1355.65</v>
      </c>
      <c r="F65" s="37">
        <v>1365.0166666666667</v>
      </c>
      <c r="G65" s="38">
        <v>1337.6333333333332</v>
      </c>
      <c r="H65" s="38">
        <v>1319.6166666666666</v>
      </c>
      <c r="I65" s="38">
        <v>1292.2333333333331</v>
      </c>
      <c r="J65" s="38">
        <v>1383.0333333333333</v>
      </c>
      <c r="K65" s="38">
        <v>1410.416666666667</v>
      </c>
      <c r="L65" s="38">
        <v>1428.4333333333334</v>
      </c>
      <c r="M65" s="28">
        <v>1392.4</v>
      </c>
      <c r="N65" s="28">
        <v>1347</v>
      </c>
      <c r="O65" s="39">
        <v>2197200</v>
      </c>
      <c r="P65" s="40">
        <v>-3.530031612223393E-2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549.45000000000005</v>
      </c>
      <c r="F66" s="37">
        <v>548.41666666666663</v>
      </c>
      <c r="G66" s="38">
        <v>544.63333333333321</v>
      </c>
      <c r="H66" s="38">
        <v>539.81666666666661</v>
      </c>
      <c r="I66" s="38">
        <v>536.03333333333319</v>
      </c>
      <c r="J66" s="38">
        <v>553.23333333333323</v>
      </c>
      <c r="K66" s="38">
        <v>557.01666666666677</v>
      </c>
      <c r="L66" s="38">
        <v>561.83333333333326</v>
      </c>
      <c r="M66" s="28">
        <v>552.20000000000005</v>
      </c>
      <c r="N66" s="28">
        <v>543.6</v>
      </c>
      <c r="O66" s="39">
        <v>13647500</v>
      </c>
      <c r="P66" s="40">
        <v>9.8973267967810558E-3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1682.9</v>
      </c>
      <c r="F67" s="37">
        <v>1686.4333333333334</v>
      </c>
      <c r="G67" s="38">
        <v>1642.8666666666668</v>
      </c>
      <c r="H67" s="38">
        <v>1602.8333333333335</v>
      </c>
      <c r="I67" s="38">
        <v>1559.2666666666669</v>
      </c>
      <c r="J67" s="38">
        <v>1726.4666666666667</v>
      </c>
      <c r="K67" s="38">
        <v>1770.0333333333333</v>
      </c>
      <c r="L67" s="38">
        <v>1810.0666666666666</v>
      </c>
      <c r="M67" s="28">
        <v>1730</v>
      </c>
      <c r="N67" s="28">
        <v>1646.4</v>
      </c>
      <c r="O67" s="39">
        <v>1358500</v>
      </c>
      <c r="P67" s="40">
        <v>1.4942099364960777E-2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2097.9</v>
      </c>
      <c r="F68" s="37">
        <v>2112.9333333333334</v>
      </c>
      <c r="G68" s="38">
        <v>2065.9666666666667</v>
      </c>
      <c r="H68" s="38">
        <v>2034.0333333333333</v>
      </c>
      <c r="I68" s="38">
        <v>1987.0666666666666</v>
      </c>
      <c r="J68" s="38">
        <v>2144.8666666666668</v>
      </c>
      <c r="K68" s="38">
        <v>2191.8333333333339</v>
      </c>
      <c r="L68" s="38">
        <v>2223.7666666666669</v>
      </c>
      <c r="M68" s="28">
        <v>2159.9</v>
      </c>
      <c r="N68" s="28">
        <v>2081</v>
      </c>
      <c r="O68" s="39">
        <v>2132500</v>
      </c>
      <c r="P68" s="40">
        <v>8.7511825922421942E-3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217.15</v>
      </c>
      <c r="F69" s="37">
        <v>215.83333333333334</v>
      </c>
      <c r="G69" s="38">
        <v>212.51666666666668</v>
      </c>
      <c r="H69" s="38">
        <v>207.88333333333333</v>
      </c>
      <c r="I69" s="38">
        <v>204.56666666666666</v>
      </c>
      <c r="J69" s="38">
        <v>220.4666666666667</v>
      </c>
      <c r="K69" s="38">
        <v>223.78333333333336</v>
      </c>
      <c r="L69" s="38">
        <v>228.41666666666671</v>
      </c>
      <c r="M69" s="28">
        <v>219.15</v>
      </c>
      <c r="N69" s="28">
        <v>211.2</v>
      </c>
      <c r="O69" s="39">
        <v>18270100</v>
      </c>
      <c r="P69" s="40">
        <v>-2.9445825630564585E-2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3292.85</v>
      </c>
      <c r="F70" s="37">
        <v>3293.1666666666665</v>
      </c>
      <c r="G70" s="38">
        <v>3268.1333333333332</v>
      </c>
      <c r="H70" s="38">
        <v>3243.4166666666665</v>
      </c>
      <c r="I70" s="38">
        <v>3218.3833333333332</v>
      </c>
      <c r="J70" s="38">
        <v>3317.8833333333332</v>
      </c>
      <c r="K70" s="38">
        <v>3342.916666666667</v>
      </c>
      <c r="L70" s="38">
        <v>3367.6333333333332</v>
      </c>
      <c r="M70" s="28">
        <v>3318.2</v>
      </c>
      <c r="N70" s="28">
        <v>3268.45</v>
      </c>
      <c r="O70" s="39">
        <v>3859350</v>
      </c>
      <c r="P70" s="40">
        <v>-6.563959998455539E-3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4360.1499999999996</v>
      </c>
      <c r="F71" s="37">
        <v>4347.95</v>
      </c>
      <c r="G71" s="38">
        <v>4266.0999999999995</v>
      </c>
      <c r="H71" s="38">
        <v>4172.0499999999993</v>
      </c>
      <c r="I71" s="38">
        <v>4090.1999999999989</v>
      </c>
      <c r="J71" s="38">
        <v>4442</v>
      </c>
      <c r="K71" s="38">
        <v>4523.8500000000004</v>
      </c>
      <c r="L71" s="38">
        <v>4617.9000000000005</v>
      </c>
      <c r="M71" s="28">
        <v>4429.8</v>
      </c>
      <c r="N71" s="28">
        <v>4253.8999999999996</v>
      </c>
      <c r="O71" s="39">
        <v>568375</v>
      </c>
      <c r="P71" s="40">
        <v>-1.4734561213434453E-2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402.15</v>
      </c>
      <c r="F72" s="37">
        <v>402.2</v>
      </c>
      <c r="G72" s="38">
        <v>398.54999999999995</v>
      </c>
      <c r="H72" s="38">
        <v>394.95</v>
      </c>
      <c r="I72" s="38">
        <v>391.29999999999995</v>
      </c>
      <c r="J72" s="38">
        <v>405.79999999999995</v>
      </c>
      <c r="K72" s="38">
        <v>409.44999999999993</v>
      </c>
      <c r="L72" s="38">
        <v>413.04999999999995</v>
      </c>
      <c r="M72" s="28">
        <v>405.85</v>
      </c>
      <c r="N72" s="28">
        <v>398.6</v>
      </c>
      <c r="O72" s="39">
        <v>43584750</v>
      </c>
      <c r="P72" s="40">
        <v>4.4108140993954145E-3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4417.45</v>
      </c>
      <c r="F73" s="37">
        <v>4412.5999999999995</v>
      </c>
      <c r="G73" s="38">
        <v>4385.2999999999993</v>
      </c>
      <c r="H73" s="38">
        <v>4353.1499999999996</v>
      </c>
      <c r="I73" s="38">
        <v>4325.8499999999995</v>
      </c>
      <c r="J73" s="38">
        <v>4444.7499999999991</v>
      </c>
      <c r="K73" s="38">
        <v>4472.05</v>
      </c>
      <c r="L73" s="38">
        <v>4504.1999999999989</v>
      </c>
      <c r="M73" s="28">
        <v>4439.8999999999996</v>
      </c>
      <c r="N73" s="28">
        <v>4380.45</v>
      </c>
      <c r="O73" s="39">
        <v>1859875</v>
      </c>
      <c r="P73" s="40">
        <v>-2.6307178849551732E-2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3403.75</v>
      </c>
      <c r="F74" s="37">
        <v>3415.2166666666667</v>
      </c>
      <c r="G74" s="38">
        <v>3372.8833333333332</v>
      </c>
      <c r="H74" s="38">
        <v>3342.0166666666664</v>
      </c>
      <c r="I74" s="38">
        <v>3299.6833333333329</v>
      </c>
      <c r="J74" s="38">
        <v>3446.0833333333335</v>
      </c>
      <c r="K74" s="38">
        <v>3488.4166666666665</v>
      </c>
      <c r="L74" s="38">
        <v>3519.2833333333338</v>
      </c>
      <c r="M74" s="28">
        <v>3457.55</v>
      </c>
      <c r="N74" s="28">
        <v>3384.35</v>
      </c>
      <c r="O74" s="39">
        <v>3571225</v>
      </c>
      <c r="P74" s="40">
        <v>-5.0307148175725985E-2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2033.8</v>
      </c>
      <c r="F75" s="37">
        <v>2017.6166666666668</v>
      </c>
      <c r="G75" s="38">
        <v>1990.5333333333335</v>
      </c>
      <c r="H75" s="38">
        <v>1947.2666666666667</v>
      </c>
      <c r="I75" s="38">
        <v>1920.1833333333334</v>
      </c>
      <c r="J75" s="38">
        <v>2060.8833333333337</v>
      </c>
      <c r="K75" s="38">
        <v>2087.9666666666667</v>
      </c>
      <c r="L75" s="38">
        <v>2131.2333333333336</v>
      </c>
      <c r="M75" s="28">
        <v>2044.7</v>
      </c>
      <c r="N75" s="28">
        <v>1974.35</v>
      </c>
      <c r="O75" s="39">
        <v>1193775</v>
      </c>
      <c r="P75" s="40">
        <v>7.2911517548195748E-2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184.95</v>
      </c>
      <c r="F76" s="37">
        <v>185.79999999999998</v>
      </c>
      <c r="G76" s="38">
        <v>183.24999999999997</v>
      </c>
      <c r="H76" s="38">
        <v>181.54999999999998</v>
      </c>
      <c r="I76" s="38">
        <v>178.99999999999997</v>
      </c>
      <c r="J76" s="38">
        <v>187.49999999999997</v>
      </c>
      <c r="K76" s="38">
        <v>190.04999999999998</v>
      </c>
      <c r="L76" s="38">
        <v>191.74999999999997</v>
      </c>
      <c r="M76" s="28">
        <v>188.35</v>
      </c>
      <c r="N76" s="28">
        <v>184.1</v>
      </c>
      <c r="O76" s="39">
        <v>31147200</v>
      </c>
      <c r="P76" s="40">
        <v>-1.0068649885583524E-2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133.25</v>
      </c>
      <c r="F77" s="37">
        <v>133.66666666666666</v>
      </c>
      <c r="G77" s="38">
        <v>132.23333333333332</v>
      </c>
      <c r="H77" s="38">
        <v>131.21666666666667</v>
      </c>
      <c r="I77" s="38">
        <v>129.78333333333333</v>
      </c>
      <c r="J77" s="38">
        <v>134.68333333333331</v>
      </c>
      <c r="K77" s="38">
        <v>136.11666666666665</v>
      </c>
      <c r="L77" s="38">
        <v>137.1333333333333</v>
      </c>
      <c r="M77" s="28">
        <v>135.1</v>
      </c>
      <c r="N77" s="28">
        <v>132.65</v>
      </c>
      <c r="O77" s="39">
        <v>79615000</v>
      </c>
      <c r="P77" s="40">
        <v>4.2968494137682584E-2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105.1</v>
      </c>
      <c r="F78" s="37">
        <v>105.66666666666667</v>
      </c>
      <c r="G78" s="38">
        <v>103.43333333333334</v>
      </c>
      <c r="H78" s="38">
        <v>101.76666666666667</v>
      </c>
      <c r="I78" s="38">
        <v>99.533333333333331</v>
      </c>
      <c r="J78" s="38">
        <v>107.33333333333334</v>
      </c>
      <c r="K78" s="38">
        <v>109.56666666666666</v>
      </c>
      <c r="L78" s="38">
        <v>111.23333333333335</v>
      </c>
      <c r="M78" s="28">
        <v>107.9</v>
      </c>
      <c r="N78" s="28">
        <v>104</v>
      </c>
      <c r="O78" s="39">
        <v>18569200</v>
      </c>
      <c r="P78" s="40">
        <v>6.3430613460393095E-2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90.85</v>
      </c>
      <c r="F79" s="37">
        <v>91.016666666666666</v>
      </c>
      <c r="G79" s="38">
        <v>90.033333333333331</v>
      </c>
      <c r="H79" s="38">
        <v>89.216666666666669</v>
      </c>
      <c r="I79" s="38">
        <v>88.233333333333334</v>
      </c>
      <c r="J79" s="38">
        <v>91.833333333333329</v>
      </c>
      <c r="K79" s="38">
        <v>92.816666666666649</v>
      </c>
      <c r="L79" s="38">
        <v>93.633333333333326</v>
      </c>
      <c r="M79" s="28">
        <v>92</v>
      </c>
      <c r="N79" s="28">
        <v>90.2</v>
      </c>
      <c r="O79" s="39">
        <v>65697000</v>
      </c>
      <c r="P79" s="40">
        <v>7.5172207247678952E-2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411.45</v>
      </c>
      <c r="F80" s="37">
        <v>417.13333333333338</v>
      </c>
      <c r="G80" s="38">
        <v>403.51666666666677</v>
      </c>
      <c r="H80" s="38">
        <v>395.58333333333337</v>
      </c>
      <c r="I80" s="38">
        <v>381.96666666666675</v>
      </c>
      <c r="J80" s="38">
        <v>425.06666666666678</v>
      </c>
      <c r="K80" s="38">
        <v>438.68333333333345</v>
      </c>
      <c r="L80" s="38">
        <v>446.61666666666679</v>
      </c>
      <c r="M80" s="28">
        <v>430.75</v>
      </c>
      <c r="N80" s="28">
        <v>409.2</v>
      </c>
      <c r="O80" s="39">
        <v>7605100</v>
      </c>
      <c r="P80" s="40">
        <v>6.9845809582447845E-3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37.549999999999997</v>
      </c>
      <c r="F81" s="37">
        <v>37.4</v>
      </c>
      <c r="G81" s="38">
        <v>37.15</v>
      </c>
      <c r="H81" s="38">
        <v>36.75</v>
      </c>
      <c r="I81" s="38">
        <v>36.5</v>
      </c>
      <c r="J81" s="38">
        <v>37.799999999999997</v>
      </c>
      <c r="K81" s="38">
        <v>38.049999999999997</v>
      </c>
      <c r="L81" s="38">
        <v>38.449999999999996</v>
      </c>
      <c r="M81" s="28">
        <v>37.65</v>
      </c>
      <c r="N81" s="28">
        <v>37</v>
      </c>
      <c r="O81" s="39">
        <v>137880000</v>
      </c>
      <c r="P81" s="40">
        <v>3.4960310758317854E-2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560.29999999999995</v>
      </c>
      <c r="F82" s="37">
        <v>562.9666666666667</v>
      </c>
      <c r="G82" s="38">
        <v>552.93333333333339</v>
      </c>
      <c r="H82" s="38">
        <v>545.56666666666672</v>
      </c>
      <c r="I82" s="38">
        <v>535.53333333333342</v>
      </c>
      <c r="J82" s="38">
        <v>570.33333333333337</v>
      </c>
      <c r="K82" s="38">
        <v>580.36666666666667</v>
      </c>
      <c r="L82" s="38">
        <v>587.73333333333335</v>
      </c>
      <c r="M82" s="28">
        <v>573</v>
      </c>
      <c r="N82" s="28">
        <v>555.6</v>
      </c>
      <c r="O82" s="39">
        <v>7941700</v>
      </c>
      <c r="P82" s="40">
        <v>-4.502110364233234E-2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841.9</v>
      </c>
      <c r="F83" s="37">
        <v>836.75</v>
      </c>
      <c r="G83" s="38">
        <v>828.5</v>
      </c>
      <c r="H83" s="38">
        <v>815.1</v>
      </c>
      <c r="I83" s="38">
        <v>806.85</v>
      </c>
      <c r="J83" s="38">
        <v>850.15</v>
      </c>
      <c r="K83" s="38">
        <v>858.4</v>
      </c>
      <c r="L83" s="38">
        <v>871.8</v>
      </c>
      <c r="M83" s="28">
        <v>845</v>
      </c>
      <c r="N83" s="28">
        <v>823.35</v>
      </c>
      <c r="O83" s="39">
        <v>7091000</v>
      </c>
      <c r="P83" s="40">
        <v>9.1077273374128367E-3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1275.55</v>
      </c>
      <c r="F84" s="37">
        <v>1278.9833333333333</v>
      </c>
      <c r="G84" s="38">
        <v>1259.0166666666667</v>
      </c>
      <c r="H84" s="38">
        <v>1242.4833333333333</v>
      </c>
      <c r="I84" s="38">
        <v>1222.5166666666667</v>
      </c>
      <c r="J84" s="38">
        <v>1295.5166666666667</v>
      </c>
      <c r="K84" s="38">
        <v>1315.4833333333333</v>
      </c>
      <c r="L84" s="38">
        <v>1332.0166666666667</v>
      </c>
      <c r="M84" s="28">
        <v>1298.95</v>
      </c>
      <c r="N84" s="28">
        <v>1262.45</v>
      </c>
      <c r="O84" s="39">
        <v>4439800</v>
      </c>
      <c r="P84" s="40">
        <v>-1.3301034524907492E-2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361.6</v>
      </c>
      <c r="F85" s="37">
        <v>362.5</v>
      </c>
      <c r="G85" s="38">
        <v>358.1</v>
      </c>
      <c r="H85" s="38">
        <v>354.6</v>
      </c>
      <c r="I85" s="38">
        <v>350.20000000000005</v>
      </c>
      <c r="J85" s="38">
        <v>366</v>
      </c>
      <c r="K85" s="38">
        <v>370.4</v>
      </c>
      <c r="L85" s="38">
        <v>373.9</v>
      </c>
      <c r="M85" s="28">
        <v>366.9</v>
      </c>
      <c r="N85" s="28">
        <v>359</v>
      </c>
      <c r="O85" s="39">
        <v>7186000</v>
      </c>
      <c r="P85" s="40">
        <v>6.7245727094424204E-3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1711.3</v>
      </c>
      <c r="F86" s="37">
        <v>1707.7</v>
      </c>
      <c r="G86" s="38">
        <v>1688.7</v>
      </c>
      <c r="H86" s="38">
        <v>1666.1</v>
      </c>
      <c r="I86" s="38">
        <v>1647.1</v>
      </c>
      <c r="J86" s="38">
        <v>1730.3000000000002</v>
      </c>
      <c r="K86" s="38">
        <v>1749.3000000000002</v>
      </c>
      <c r="L86" s="38">
        <v>1771.9000000000003</v>
      </c>
      <c r="M86" s="28">
        <v>1726.7</v>
      </c>
      <c r="N86" s="28">
        <v>1685.1</v>
      </c>
      <c r="O86" s="39">
        <v>7818025</v>
      </c>
      <c r="P86" s="40">
        <v>-1.7138421115490268E-2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237.8</v>
      </c>
      <c r="F87" s="37">
        <v>239.48333333333335</v>
      </c>
      <c r="G87" s="38">
        <v>234.66666666666669</v>
      </c>
      <c r="H87" s="38">
        <v>231.53333333333333</v>
      </c>
      <c r="I87" s="38">
        <v>226.71666666666667</v>
      </c>
      <c r="J87" s="38">
        <v>242.6166666666667</v>
      </c>
      <c r="K87" s="38">
        <v>247.43333333333337</v>
      </c>
      <c r="L87" s="38">
        <v>250.56666666666672</v>
      </c>
      <c r="M87" s="28">
        <v>244.3</v>
      </c>
      <c r="N87" s="28">
        <v>236.35</v>
      </c>
      <c r="O87" s="39">
        <v>5170000</v>
      </c>
      <c r="P87" s="40">
        <v>-0.10669546436285098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499.3</v>
      </c>
      <c r="F88" s="37">
        <v>497.33333333333331</v>
      </c>
      <c r="G88" s="38">
        <v>490.91666666666663</v>
      </c>
      <c r="H88" s="38">
        <v>482.5333333333333</v>
      </c>
      <c r="I88" s="38">
        <v>476.11666666666662</v>
      </c>
      <c r="J88" s="38">
        <v>505.71666666666664</v>
      </c>
      <c r="K88" s="38">
        <v>512.13333333333321</v>
      </c>
      <c r="L88" s="38">
        <v>520.51666666666665</v>
      </c>
      <c r="M88" s="28">
        <v>503.75</v>
      </c>
      <c r="N88" s="28">
        <v>488.95</v>
      </c>
      <c r="O88" s="39">
        <v>4315000</v>
      </c>
      <c r="P88" s="40">
        <v>1.2019935502785108E-2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2628.6</v>
      </c>
      <c r="F89" s="37">
        <v>2636.6833333333334</v>
      </c>
      <c r="G89" s="38">
        <v>2597.3666666666668</v>
      </c>
      <c r="H89" s="38">
        <v>2566.1333333333332</v>
      </c>
      <c r="I89" s="38">
        <v>2526.8166666666666</v>
      </c>
      <c r="J89" s="38">
        <v>2667.916666666667</v>
      </c>
      <c r="K89" s="38">
        <v>2707.2333333333336</v>
      </c>
      <c r="L89" s="38">
        <v>2738.4666666666672</v>
      </c>
      <c r="M89" s="28">
        <v>2676</v>
      </c>
      <c r="N89" s="28">
        <v>2605.4499999999998</v>
      </c>
      <c r="O89" s="39">
        <v>4355875</v>
      </c>
      <c r="P89" s="40">
        <v>-5.6996417089724298E-2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1225.55</v>
      </c>
      <c r="F90" s="37">
        <v>1225.3</v>
      </c>
      <c r="G90" s="38">
        <v>1216.25</v>
      </c>
      <c r="H90" s="38">
        <v>1206.95</v>
      </c>
      <c r="I90" s="38">
        <v>1197.9000000000001</v>
      </c>
      <c r="J90" s="38">
        <v>1234.5999999999999</v>
      </c>
      <c r="K90" s="38">
        <v>1243.6499999999996</v>
      </c>
      <c r="L90" s="38">
        <v>1252.9499999999998</v>
      </c>
      <c r="M90" s="28">
        <v>1234.3499999999999</v>
      </c>
      <c r="N90" s="28">
        <v>1216</v>
      </c>
      <c r="O90" s="39">
        <v>4201500</v>
      </c>
      <c r="P90" s="40">
        <v>9.7332372025955294E-3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1104.4000000000001</v>
      </c>
      <c r="F91" s="37">
        <v>1099.7166666666667</v>
      </c>
      <c r="G91" s="38">
        <v>1092.3333333333335</v>
      </c>
      <c r="H91" s="38">
        <v>1080.2666666666669</v>
      </c>
      <c r="I91" s="38">
        <v>1072.8833333333337</v>
      </c>
      <c r="J91" s="38">
        <v>1111.7833333333333</v>
      </c>
      <c r="K91" s="38">
        <v>1119.1666666666665</v>
      </c>
      <c r="L91" s="38">
        <v>1131.2333333333331</v>
      </c>
      <c r="M91" s="28">
        <v>1107.0999999999999</v>
      </c>
      <c r="N91" s="28">
        <v>1087.6500000000001</v>
      </c>
      <c r="O91" s="39">
        <v>14416500</v>
      </c>
      <c r="P91" s="40">
        <v>-1.4215967834577828E-2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2674.1</v>
      </c>
      <c r="F92" s="37">
        <v>2668.75</v>
      </c>
      <c r="G92" s="38">
        <v>2658.5</v>
      </c>
      <c r="H92" s="38">
        <v>2642.9</v>
      </c>
      <c r="I92" s="38">
        <v>2632.65</v>
      </c>
      <c r="J92" s="38">
        <v>2684.35</v>
      </c>
      <c r="K92" s="38">
        <v>2694.6</v>
      </c>
      <c r="L92" s="38">
        <v>2710.2</v>
      </c>
      <c r="M92" s="28">
        <v>2679</v>
      </c>
      <c r="N92" s="28">
        <v>2653.15</v>
      </c>
      <c r="O92" s="39">
        <v>16958700</v>
      </c>
      <c r="P92" s="40">
        <v>-5.5414819506016469E-3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2062.3000000000002</v>
      </c>
      <c r="F93" s="37">
        <v>2053.6</v>
      </c>
      <c r="G93" s="38">
        <v>2042.1999999999998</v>
      </c>
      <c r="H93" s="38">
        <v>2022.1</v>
      </c>
      <c r="I93" s="38">
        <v>2010.6999999999998</v>
      </c>
      <c r="J93" s="38">
        <v>2073.6999999999998</v>
      </c>
      <c r="K93" s="38">
        <v>2085.1000000000004</v>
      </c>
      <c r="L93" s="38">
        <v>2105.1999999999998</v>
      </c>
      <c r="M93" s="28">
        <v>2065</v>
      </c>
      <c r="N93" s="28">
        <v>2033.5</v>
      </c>
      <c r="O93" s="39">
        <v>1987200</v>
      </c>
      <c r="P93" s="40">
        <v>1.9076923076923078E-2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1620.6</v>
      </c>
      <c r="F94" s="37">
        <v>1619.1833333333334</v>
      </c>
      <c r="G94" s="38">
        <v>1612.4666666666667</v>
      </c>
      <c r="H94" s="38">
        <v>1604.3333333333333</v>
      </c>
      <c r="I94" s="38">
        <v>1597.6166666666666</v>
      </c>
      <c r="J94" s="38">
        <v>1627.3166666666668</v>
      </c>
      <c r="K94" s="38">
        <v>1634.0333333333335</v>
      </c>
      <c r="L94" s="38">
        <v>1642.166666666667</v>
      </c>
      <c r="M94" s="28">
        <v>1625.9</v>
      </c>
      <c r="N94" s="28">
        <v>1611.05</v>
      </c>
      <c r="O94" s="39">
        <v>67981100</v>
      </c>
      <c r="P94" s="40">
        <v>5.9247684620017255E-3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532.35</v>
      </c>
      <c r="F95" s="37">
        <v>532.66666666666663</v>
      </c>
      <c r="G95" s="38">
        <v>529.2833333333333</v>
      </c>
      <c r="H95" s="38">
        <v>526.2166666666667</v>
      </c>
      <c r="I95" s="38">
        <v>522.83333333333337</v>
      </c>
      <c r="J95" s="38">
        <v>535.73333333333323</v>
      </c>
      <c r="K95" s="38">
        <v>539.11666666666667</v>
      </c>
      <c r="L95" s="38">
        <v>542.18333333333317</v>
      </c>
      <c r="M95" s="28">
        <v>536.04999999999995</v>
      </c>
      <c r="N95" s="28">
        <v>529.6</v>
      </c>
      <c r="O95" s="39">
        <v>24688400</v>
      </c>
      <c r="P95" s="40">
        <v>1.9486713604360661E-2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2710.15</v>
      </c>
      <c r="F96" s="37">
        <v>2712.0666666666666</v>
      </c>
      <c r="G96" s="38">
        <v>2693.1333333333332</v>
      </c>
      <c r="H96" s="38">
        <v>2676.1166666666668</v>
      </c>
      <c r="I96" s="38">
        <v>2657.1833333333334</v>
      </c>
      <c r="J96" s="38">
        <v>2729.083333333333</v>
      </c>
      <c r="K96" s="38">
        <v>2748.0166666666664</v>
      </c>
      <c r="L96" s="38">
        <v>2765.0333333333328</v>
      </c>
      <c r="M96" s="28">
        <v>2731</v>
      </c>
      <c r="N96" s="28">
        <v>2695.05</v>
      </c>
      <c r="O96" s="39">
        <v>3045000</v>
      </c>
      <c r="P96" s="40">
        <v>5.4482417038137689E-3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438.8</v>
      </c>
      <c r="F97" s="37">
        <v>438.85000000000008</v>
      </c>
      <c r="G97" s="38">
        <v>434.10000000000014</v>
      </c>
      <c r="H97" s="38">
        <v>429.40000000000003</v>
      </c>
      <c r="I97" s="38">
        <v>424.65000000000009</v>
      </c>
      <c r="J97" s="38">
        <v>443.55000000000018</v>
      </c>
      <c r="K97" s="38">
        <v>448.30000000000007</v>
      </c>
      <c r="L97" s="38">
        <v>453.00000000000023</v>
      </c>
      <c r="M97" s="28">
        <v>443.6</v>
      </c>
      <c r="N97" s="28">
        <v>434.15</v>
      </c>
      <c r="O97" s="39">
        <v>23865125</v>
      </c>
      <c r="P97" s="40">
        <v>-3.199686865911075E-2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109.85</v>
      </c>
      <c r="F98" s="37">
        <v>110.71666666666665</v>
      </c>
      <c r="G98" s="38">
        <v>108.63333333333331</v>
      </c>
      <c r="H98" s="38">
        <v>107.41666666666666</v>
      </c>
      <c r="I98" s="38">
        <v>105.33333333333331</v>
      </c>
      <c r="J98" s="38">
        <v>111.93333333333331</v>
      </c>
      <c r="K98" s="38">
        <v>114.01666666666665</v>
      </c>
      <c r="L98" s="38">
        <v>115.23333333333331</v>
      </c>
      <c r="M98" s="28">
        <v>112.8</v>
      </c>
      <c r="N98" s="28">
        <v>109.5</v>
      </c>
      <c r="O98" s="39">
        <v>20786800</v>
      </c>
      <c r="P98" s="40">
        <v>9.2451703615246831E-4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209.85</v>
      </c>
      <c r="F99" s="37">
        <v>209.68333333333331</v>
      </c>
      <c r="G99" s="38">
        <v>207.46666666666661</v>
      </c>
      <c r="H99" s="38">
        <v>205.08333333333331</v>
      </c>
      <c r="I99" s="38">
        <v>202.86666666666662</v>
      </c>
      <c r="J99" s="38">
        <v>212.06666666666661</v>
      </c>
      <c r="K99" s="38">
        <v>214.2833333333333</v>
      </c>
      <c r="L99" s="38">
        <v>216.6666666666666</v>
      </c>
      <c r="M99" s="28">
        <v>211.9</v>
      </c>
      <c r="N99" s="28">
        <v>207.3</v>
      </c>
      <c r="O99" s="39">
        <v>20495700</v>
      </c>
      <c r="P99" s="40">
        <v>1.5518394648829431E-2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2494.5</v>
      </c>
      <c r="F100" s="37">
        <v>2484.75</v>
      </c>
      <c r="G100" s="38">
        <v>2469.5</v>
      </c>
      <c r="H100" s="38">
        <v>2444.5</v>
      </c>
      <c r="I100" s="38">
        <v>2429.25</v>
      </c>
      <c r="J100" s="38">
        <v>2509.75</v>
      </c>
      <c r="K100" s="38">
        <v>2525</v>
      </c>
      <c r="L100" s="38">
        <v>2550</v>
      </c>
      <c r="M100" s="28">
        <v>2500</v>
      </c>
      <c r="N100" s="28">
        <v>2459.75</v>
      </c>
      <c r="O100" s="39">
        <v>7835100</v>
      </c>
      <c r="P100" s="40">
        <v>5.7466860776951957E-4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41116.449999999997</v>
      </c>
      <c r="F101" s="37">
        <v>40925.733333333337</v>
      </c>
      <c r="G101" s="38">
        <v>40525.566666666673</v>
      </c>
      <c r="H101" s="38">
        <v>39934.683333333334</v>
      </c>
      <c r="I101" s="38">
        <v>39534.51666666667</v>
      </c>
      <c r="J101" s="38">
        <v>41516.616666666676</v>
      </c>
      <c r="K101" s="38">
        <v>41916.783333333333</v>
      </c>
      <c r="L101" s="38">
        <v>42507.666666666679</v>
      </c>
      <c r="M101" s="28">
        <v>41325.9</v>
      </c>
      <c r="N101" s="28">
        <v>40334.85</v>
      </c>
      <c r="O101" s="39">
        <v>28620</v>
      </c>
      <c r="P101" s="40">
        <v>2.9126213592233011E-2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125.55</v>
      </c>
      <c r="F102" s="37">
        <v>125.35000000000001</v>
      </c>
      <c r="G102" s="38">
        <v>124.15000000000002</v>
      </c>
      <c r="H102" s="38">
        <v>122.75000000000001</v>
      </c>
      <c r="I102" s="38">
        <v>121.55000000000003</v>
      </c>
      <c r="J102" s="38">
        <v>126.75000000000001</v>
      </c>
      <c r="K102" s="38">
        <v>127.95</v>
      </c>
      <c r="L102" s="38">
        <v>129.35000000000002</v>
      </c>
      <c r="M102" s="28">
        <v>126.55</v>
      </c>
      <c r="N102" s="28">
        <v>123.95</v>
      </c>
      <c r="O102" s="39">
        <v>43812000</v>
      </c>
      <c r="P102" s="40">
        <v>-1.7227456258411843E-2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922.05</v>
      </c>
      <c r="F103" s="37">
        <v>919.9666666666667</v>
      </c>
      <c r="G103" s="38">
        <v>915.93333333333339</v>
      </c>
      <c r="H103" s="38">
        <v>909.81666666666672</v>
      </c>
      <c r="I103" s="38">
        <v>905.78333333333342</v>
      </c>
      <c r="J103" s="38">
        <v>926.08333333333337</v>
      </c>
      <c r="K103" s="38">
        <v>930.11666666666667</v>
      </c>
      <c r="L103" s="38">
        <v>936.23333333333335</v>
      </c>
      <c r="M103" s="28">
        <v>924</v>
      </c>
      <c r="N103" s="28">
        <v>913.85</v>
      </c>
      <c r="O103" s="39">
        <v>92999925</v>
      </c>
      <c r="P103" s="40">
        <v>-4.2608035782398688E-3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1139.05</v>
      </c>
      <c r="F104" s="37">
        <v>1136.05</v>
      </c>
      <c r="G104" s="38">
        <v>1130</v>
      </c>
      <c r="H104" s="38">
        <v>1120.95</v>
      </c>
      <c r="I104" s="38">
        <v>1114.9000000000001</v>
      </c>
      <c r="J104" s="38">
        <v>1145.0999999999999</v>
      </c>
      <c r="K104" s="38">
        <v>1151.1499999999996</v>
      </c>
      <c r="L104" s="38">
        <v>1160.1999999999998</v>
      </c>
      <c r="M104" s="28">
        <v>1142.0999999999999</v>
      </c>
      <c r="N104" s="28">
        <v>1127</v>
      </c>
      <c r="O104" s="39">
        <v>4807175</v>
      </c>
      <c r="P104" s="40">
        <v>-3.1923998630605958E-2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471.75</v>
      </c>
      <c r="F105" s="37">
        <v>472.8</v>
      </c>
      <c r="G105" s="38">
        <v>465.40000000000003</v>
      </c>
      <c r="H105" s="38">
        <v>459.05</v>
      </c>
      <c r="I105" s="38">
        <v>451.65000000000003</v>
      </c>
      <c r="J105" s="38">
        <v>479.15000000000003</v>
      </c>
      <c r="K105" s="38">
        <v>486.55</v>
      </c>
      <c r="L105" s="38">
        <v>492.90000000000003</v>
      </c>
      <c r="M105" s="28">
        <v>480.2</v>
      </c>
      <c r="N105" s="28">
        <v>466.45</v>
      </c>
      <c r="O105" s="39">
        <v>11334000</v>
      </c>
      <c r="P105" s="40">
        <v>6.7231638418079095E-2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8.35</v>
      </c>
      <c r="F106" s="37">
        <v>8.3666666666666654</v>
      </c>
      <c r="G106" s="38">
        <v>8.2833333333333314</v>
      </c>
      <c r="H106" s="38">
        <v>8.2166666666666668</v>
      </c>
      <c r="I106" s="38">
        <v>8.1333333333333329</v>
      </c>
      <c r="J106" s="38">
        <v>8.43333333333333</v>
      </c>
      <c r="K106" s="38">
        <v>8.5166666666666622</v>
      </c>
      <c r="L106" s="38">
        <v>8.5833333333333286</v>
      </c>
      <c r="M106" s="28">
        <v>8.4499999999999993</v>
      </c>
      <c r="N106" s="28">
        <v>8.3000000000000007</v>
      </c>
      <c r="O106" s="39">
        <v>622510000</v>
      </c>
      <c r="P106" s="40">
        <v>1.3100934153565733E-2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77.849999999999994</v>
      </c>
      <c r="F107" s="37">
        <v>77.533333333333331</v>
      </c>
      <c r="G107" s="38">
        <v>76.816666666666663</v>
      </c>
      <c r="H107" s="38">
        <v>75.783333333333331</v>
      </c>
      <c r="I107" s="38">
        <v>75.066666666666663</v>
      </c>
      <c r="J107" s="38">
        <v>78.566666666666663</v>
      </c>
      <c r="K107" s="38">
        <v>79.283333333333331</v>
      </c>
      <c r="L107" s="38">
        <v>80.316666666666663</v>
      </c>
      <c r="M107" s="28">
        <v>78.25</v>
      </c>
      <c r="N107" s="28">
        <v>76.5</v>
      </c>
      <c r="O107" s="39">
        <v>105420000</v>
      </c>
      <c r="P107" s="40">
        <v>3.4266133637921186E-3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56.05</v>
      </c>
      <c r="F108" s="37">
        <v>56.033333333333331</v>
      </c>
      <c r="G108" s="38">
        <v>55.566666666666663</v>
      </c>
      <c r="H108" s="38">
        <v>55.083333333333329</v>
      </c>
      <c r="I108" s="38">
        <v>54.61666666666666</v>
      </c>
      <c r="J108" s="38">
        <v>56.516666666666666</v>
      </c>
      <c r="K108" s="38">
        <v>56.983333333333334</v>
      </c>
      <c r="L108" s="38">
        <v>57.466666666666669</v>
      </c>
      <c r="M108" s="28">
        <v>56.5</v>
      </c>
      <c r="N108" s="28">
        <v>55.55</v>
      </c>
      <c r="O108" s="39">
        <v>189765000</v>
      </c>
      <c r="P108" s="40">
        <v>6.0169278471465686E-2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138.65</v>
      </c>
      <c r="F109" s="37">
        <v>138.83333333333334</v>
      </c>
      <c r="G109" s="38">
        <v>137.4666666666667</v>
      </c>
      <c r="H109" s="38">
        <v>136.28333333333336</v>
      </c>
      <c r="I109" s="38">
        <v>134.91666666666671</v>
      </c>
      <c r="J109" s="38">
        <v>140.01666666666668</v>
      </c>
      <c r="K109" s="38">
        <v>141.3833333333333</v>
      </c>
      <c r="L109" s="38">
        <v>142.56666666666666</v>
      </c>
      <c r="M109" s="28">
        <v>140.19999999999999</v>
      </c>
      <c r="N109" s="28">
        <v>137.65</v>
      </c>
      <c r="O109" s="39">
        <v>51435000</v>
      </c>
      <c r="P109" s="40">
        <v>1.5623843021103295E-2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420.15</v>
      </c>
      <c r="F110" s="37">
        <v>422.04999999999995</v>
      </c>
      <c r="G110" s="38">
        <v>413.89999999999992</v>
      </c>
      <c r="H110" s="38">
        <v>407.65</v>
      </c>
      <c r="I110" s="38">
        <v>399.49999999999994</v>
      </c>
      <c r="J110" s="38">
        <v>428.2999999999999</v>
      </c>
      <c r="K110" s="38">
        <v>436.45</v>
      </c>
      <c r="L110" s="38">
        <v>442.69999999999987</v>
      </c>
      <c r="M110" s="28">
        <v>430.2</v>
      </c>
      <c r="N110" s="28">
        <v>415.8</v>
      </c>
      <c r="O110" s="39">
        <v>13282500</v>
      </c>
      <c r="P110" s="40">
        <v>0.14795008912655971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314.8</v>
      </c>
      <c r="F111" s="37">
        <v>316.2166666666667</v>
      </c>
      <c r="G111" s="38">
        <v>311.58333333333337</v>
      </c>
      <c r="H111" s="38">
        <v>308.36666666666667</v>
      </c>
      <c r="I111" s="38">
        <v>303.73333333333335</v>
      </c>
      <c r="J111" s="38">
        <v>319.43333333333339</v>
      </c>
      <c r="K111" s="38">
        <v>324.06666666666672</v>
      </c>
      <c r="L111" s="38">
        <v>327.28333333333342</v>
      </c>
      <c r="M111" s="28">
        <v>320.85000000000002</v>
      </c>
      <c r="N111" s="28">
        <v>313</v>
      </c>
      <c r="O111" s="39">
        <v>45410026</v>
      </c>
      <c r="P111" s="40">
        <v>1.5939031132590974E-3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232</v>
      </c>
      <c r="F112" s="37">
        <v>231.08333333333334</v>
      </c>
      <c r="G112" s="38">
        <v>227.36666666666667</v>
      </c>
      <c r="H112" s="38">
        <v>222.73333333333332</v>
      </c>
      <c r="I112" s="38">
        <v>219.01666666666665</v>
      </c>
      <c r="J112" s="38">
        <v>235.7166666666667</v>
      </c>
      <c r="K112" s="38">
        <v>239.43333333333334</v>
      </c>
      <c r="L112" s="38">
        <v>244.06666666666672</v>
      </c>
      <c r="M112" s="28">
        <v>234.8</v>
      </c>
      <c r="N112" s="28">
        <v>226.45</v>
      </c>
      <c r="O112" s="39">
        <v>15723800</v>
      </c>
      <c r="P112" s="40">
        <v>-2.6745647101059054E-2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4492.55</v>
      </c>
      <c r="F113" s="37">
        <v>4493.4666666666672</v>
      </c>
      <c r="G113" s="38">
        <v>4388.5833333333339</v>
      </c>
      <c r="H113" s="38">
        <v>4284.6166666666668</v>
      </c>
      <c r="I113" s="38">
        <v>4179.7333333333336</v>
      </c>
      <c r="J113" s="38">
        <v>4597.4333333333343</v>
      </c>
      <c r="K113" s="38">
        <v>4702.3166666666675</v>
      </c>
      <c r="L113" s="38">
        <v>4806.2833333333347</v>
      </c>
      <c r="M113" s="28">
        <v>4598.3500000000004</v>
      </c>
      <c r="N113" s="28">
        <v>4389.5</v>
      </c>
      <c r="O113" s="39">
        <v>314850</v>
      </c>
      <c r="P113" s="40">
        <v>8.869294605809129E-2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1786.8</v>
      </c>
      <c r="F114" s="37">
        <v>1779.6166666666668</v>
      </c>
      <c r="G114" s="38">
        <v>1760.7333333333336</v>
      </c>
      <c r="H114" s="38">
        <v>1734.6666666666667</v>
      </c>
      <c r="I114" s="38">
        <v>1715.7833333333335</v>
      </c>
      <c r="J114" s="38">
        <v>1805.6833333333336</v>
      </c>
      <c r="K114" s="38">
        <v>1824.5666666666668</v>
      </c>
      <c r="L114" s="38">
        <v>1850.6333333333337</v>
      </c>
      <c r="M114" s="28">
        <v>1798.5</v>
      </c>
      <c r="N114" s="28">
        <v>1753.55</v>
      </c>
      <c r="O114" s="39">
        <v>4169400</v>
      </c>
      <c r="P114" s="40">
        <v>-3.3317103707310287E-2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1132.7</v>
      </c>
      <c r="F115" s="37">
        <v>1136.9000000000001</v>
      </c>
      <c r="G115" s="38">
        <v>1119.7000000000003</v>
      </c>
      <c r="H115" s="38">
        <v>1106.7000000000003</v>
      </c>
      <c r="I115" s="38">
        <v>1089.5000000000005</v>
      </c>
      <c r="J115" s="38">
        <v>1149.9000000000001</v>
      </c>
      <c r="K115" s="38">
        <v>1167.0999999999999</v>
      </c>
      <c r="L115" s="38">
        <v>1180.0999999999999</v>
      </c>
      <c r="M115" s="28">
        <v>1154.0999999999999</v>
      </c>
      <c r="N115" s="28">
        <v>1123.9000000000001</v>
      </c>
      <c r="O115" s="39">
        <v>30103200</v>
      </c>
      <c r="P115" s="40">
        <v>3.3296337402885681E-3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197.15</v>
      </c>
      <c r="F116" s="37">
        <v>197.44999999999996</v>
      </c>
      <c r="G116" s="38">
        <v>195.14999999999992</v>
      </c>
      <c r="H116" s="38">
        <v>193.14999999999995</v>
      </c>
      <c r="I116" s="38">
        <v>190.84999999999991</v>
      </c>
      <c r="J116" s="38">
        <v>199.44999999999993</v>
      </c>
      <c r="K116" s="38">
        <v>201.74999999999994</v>
      </c>
      <c r="L116" s="38">
        <v>203.74999999999994</v>
      </c>
      <c r="M116" s="28">
        <v>199.75</v>
      </c>
      <c r="N116" s="28">
        <v>195.45</v>
      </c>
      <c r="O116" s="39">
        <v>14663600</v>
      </c>
      <c r="P116" s="40">
        <v>-2.2400597349262648E-2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1597.8</v>
      </c>
      <c r="F117" s="37">
        <v>1593.8666666666668</v>
      </c>
      <c r="G117" s="38">
        <v>1586.5833333333335</v>
      </c>
      <c r="H117" s="38">
        <v>1575.3666666666668</v>
      </c>
      <c r="I117" s="38">
        <v>1568.0833333333335</v>
      </c>
      <c r="J117" s="38">
        <v>1605.0833333333335</v>
      </c>
      <c r="K117" s="38">
        <v>1612.3666666666668</v>
      </c>
      <c r="L117" s="38">
        <v>1623.5833333333335</v>
      </c>
      <c r="M117" s="28">
        <v>1601.15</v>
      </c>
      <c r="N117" s="28">
        <v>1582.65</v>
      </c>
      <c r="O117" s="39">
        <v>27467000</v>
      </c>
      <c r="P117" s="40">
        <v>5.6098733771437728E-4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441.4</v>
      </c>
      <c r="F118" s="37">
        <v>442.63333333333338</v>
      </c>
      <c r="G118" s="38">
        <v>435.66666666666674</v>
      </c>
      <c r="H118" s="38">
        <v>429.93333333333334</v>
      </c>
      <c r="I118" s="38">
        <v>422.9666666666667</v>
      </c>
      <c r="J118" s="38">
        <v>448.36666666666679</v>
      </c>
      <c r="K118" s="38">
        <v>455.33333333333337</v>
      </c>
      <c r="L118" s="38">
        <v>461.06666666666683</v>
      </c>
      <c r="M118" s="28">
        <v>449.6</v>
      </c>
      <c r="N118" s="28">
        <v>436.9</v>
      </c>
      <c r="O118" s="39">
        <v>5358000</v>
      </c>
      <c r="P118" s="40">
        <v>8.3274523641496123E-3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69.45</v>
      </c>
      <c r="F119" s="37">
        <v>69.300000000000011</v>
      </c>
      <c r="G119" s="38">
        <v>68.950000000000017</v>
      </c>
      <c r="H119" s="38">
        <v>68.45</v>
      </c>
      <c r="I119" s="38">
        <v>68.100000000000009</v>
      </c>
      <c r="J119" s="38">
        <v>69.800000000000026</v>
      </c>
      <c r="K119" s="38">
        <v>70.15000000000002</v>
      </c>
      <c r="L119" s="38">
        <v>70.650000000000034</v>
      </c>
      <c r="M119" s="28">
        <v>69.650000000000006</v>
      </c>
      <c r="N119" s="28">
        <v>68.8</v>
      </c>
      <c r="O119" s="39">
        <v>87077250</v>
      </c>
      <c r="P119" s="40">
        <v>-2.147474526131259E-2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863.1</v>
      </c>
      <c r="F120" s="37">
        <v>861.2166666666667</v>
      </c>
      <c r="G120" s="38">
        <v>851.98333333333335</v>
      </c>
      <c r="H120" s="38">
        <v>840.86666666666667</v>
      </c>
      <c r="I120" s="38">
        <v>831.63333333333333</v>
      </c>
      <c r="J120" s="38">
        <v>872.33333333333337</v>
      </c>
      <c r="K120" s="38">
        <v>881.56666666666672</v>
      </c>
      <c r="L120" s="38">
        <v>892.68333333333339</v>
      </c>
      <c r="M120" s="28">
        <v>870.45</v>
      </c>
      <c r="N120" s="28">
        <v>850.1</v>
      </c>
      <c r="O120" s="39">
        <v>2003300</v>
      </c>
      <c r="P120" s="40">
        <v>4.865600544402858E-2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717.45</v>
      </c>
      <c r="F121" s="37">
        <v>720.9</v>
      </c>
      <c r="G121" s="38">
        <v>708.3</v>
      </c>
      <c r="H121" s="38">
        <v>699.15</v>
      </c>
      <c r="I121" s="38">
        <v>686.55</v>
      </c>
      <c r="J121" s="38">
        <v>730.05</v>
      </c>
      <c r="K121" s="38">
        <v>742.65000000000009</v>
      </c>
      <c r="L121" s="38">
        <v>751.8</v>
      </c>
      <c r="M121" s="28">
        <v>733.5</v>
      </c>
      <c r="N121" s="28">
        <v>711.75</v>
      </c>
      <c r="O121" s="39">
        <v>16996000</v>
      </c>
      <c r="P121" s="40">
        <v>1.6165315197488882E-2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342.4</v>
      </c>
      <c r="F122" s="37">
        <v>343.18333333333334</v>
      </c>
      <c r="G122" s="38">
        <v>340.2166666666667</v>
      </c>
      <c r="H122" s="38">
        <v>338.03333333333336</v>
      </c>
      <c r="I122" s="38">
        <v>335.06666666666672</v>
      </c>
      <c r="J122" s="38">
        <v>345.36666666666667</v>
      </c>
      <c r="K122" s="38">
        <v>348.33333333333326</v>
      </c>
      <c r="L122" s="38">
        <v>350.51666666666665</v>
      </c>
      <c r="M122" s="28">
        <v>346.15</v>
      </c>
      <c r="N122" s="28">
        <v>341</v>
      </c>
      <c r="O122" s="39">
        <v>78056000</v>
      </c>
      <c r="P122" s="40">
        <v>-1.2469383210866177E-2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518.75</v>
      </c>
      <c r="F123" s="37">
        <v>516.7166666666667</v>
      </c>
      <c r="G123" s="38">
        <v>512.63333333333344</v>
      </c>
      <c r="H123" s="38">
        <v>506.51666666666677</v>
      </c>
      <c r="I123" s="38">
        <v>502.43333333333351</v>
      </c>
      <c r="J123" s="38">
        <v>522.83333333333337</v>
      </c>
      <c r="K123" s="38">
        <v>526.91666666666663</v>
      </c>
      <c r="L123" s="38">
        <v>533.0333333333333</v>
      </c>
      <c r="M123" s="28">
        <v>520.79999999999995</v>
      </c>
      <c r="N123" s="28">
        <v>510.6</v>
      </c>
      <c r="O123" s="39">
        <v>25688750</v>
      </c>
      <c r="P123" s="40">
        <v>1.3643229547337134E-3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2929.7</v>
      </c>
      <c r="F124" s="37">
        <v>2915.5666666666671</v>
      </c>
      <c r="G124" s="38">
        <v>2891.1833333333343</v>
      </c>
      <c r="H124" s="38">
        <v>2852.6666666666674</v>
      </c>
      <c r="I124" s="38">
        <v>2828.2833333333347</v>
      </c>
      <c r="J124" s="38">
        <v>2954.0833333333339</v>
      </c>
      <c r="K124" s="38">
        <v>2978.4666666666662</v>
      </c>
      <c r="L124" s="38">
        <v>3016.9833333333336</v>
      </c>
      <c r="M124" s="28">
        <v>2939.95</v>
      </c>
      <c r="N124" s="28">
        <v>2877.05</v>
      </c>
      <c r="O124" s="39">
        <v>539750</v>
      </c>
      <c r="P124" s="40">
        <v>-1.1899313501144164E-2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710.85</v>
      </c>
      <c r="F125" s="37">
        <v>709.16666666666663</v>
      </c>
      <c r="G125" s="38">
        <v>704.7833333333333</v>
      </c>
      <c r="H125" s="38">
        <v>698.7166666666667</v>
      </c>
      <c r="I125" s="38">
        <v>694.33333333333337</v>
      </c>
      <c r="J125" s="38">
        <v>715.23333333333323</v>
      </c>
      <c r="K125" s="38">
        <v>719.61666666666667</v>
      </c>
      <c r="L125" s="38">
        <v>725.68333333333317</v>
      </c>
      <c r="M125" s="28">
        <v>713.55</v>
      </c>
      <c r="N125" s="28">
        <v>703.1</v>
      </c>
      <c r="O125" s="39">
        <v>25030350</v>
      </c>
      <c r="P125" s="40">
        <v>-9.9321834784001709E-3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554</v>
      </c>
      <c r="F126" s="37">
        <v>557.16666666666663</v>
      </c>
      <c r="G126" s="38">
        <v>547.58333333333326</v>
      </c>
      <c r="H126" s="38">
        <v>541.16666666666663</v>
      </c>
      <c r="I126" s="38">
        <v>531.58333333333326</v>
      </c>
      <c r="J126" s="38">
        <v>563.58333333333326</v>
      </c>
      <c r="K126" s="38">
        <v>573.16666666666652</v>
      </c>
      <c r="L126" s="38">
        <v>579.58333333333326</v>
      </c>
      <c r="M126" s="28">
        <v>566.75</v>
      </c>
      <c r="N126" s="28">
        <v>550.75</v>
      </c>
      <c r="O126" s="39">
        <v>14455000</v>
      </c>
      <c r="P126" s="40">
        <v>1.4474953943328362E-2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1959.95</v>
      </c>
      <c r="F127" s="37">
        <v>1966.9000000000003</v>
      </c>
      <c r="G127" s="38">
        <v>1942.1500000000005</v>
      </c>
      <c r="H127" s="38">
        <v>1924.3500000000001</v>
      </c>
      <c r="I127" s="38">
        <v>1899.6000000000004</v>
      </c>
      <c r="J127" s="38">
        <v>1984.7000000000007</v>
      </c>
      <c r="K127" s="38">
        <v>2009.4500000000003</v>
      </c>
      <c r="L127" s="38">
        <v>2027.2500000000009</v>
      </c>
      <c r="M127" s="28">
        <v>1991.65</v>
      </c>
      <c r="N127" s="28">
        <v>1949.1</v>
      </c>
      <c r="O127" s="39">
        <v>23045200</v>
      </c>
      <c r="P127" s="40">
        <v>-1.1665208515602217E-2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81.05</v>
      </c>
      <c r="F128" s="37">
        <v>80.766666666666666</v>
      </c>
      <c r="G128" s="38">
        <v>80.133333333333326</v>
      </c>
      <c r="H128" s="38">
        <v>79.216666666666654</v>
      </c>
      <c r="I128" s="38">
        <v>78.583333333333314</v>
      </c>
      <c r="J128" s="38">
        <v>81.683333333333337</v>
      </c>
      <c r="K128" s="38">
        <v>82.316666666666691</v>
      </c>
      <c r="L128" s="38">
        <v>83.233333333333348</v>
      </c>
      <c r="M128" s="28">
        <v>81.400000000000006</v>
      </c>
      <c r="N128" s="28">
        <v>79.849999999999994</v>
      </c>
      <c r="O128" s="39">
        <v>56747716</v>
      </c>
      <c r="P128" s="40">
        <v>-5.0895522388059701E-2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2384.25</v>
      </c>
      <c r="F129" s="37">
        <v>2392.0333333333333</v>
      </c>
      <c r="G129" s="38">
        <v>2351.6166666666668</v>
      </c>
      <c r="H129" s="38">
        <v>2318.9833333333336</v>
      </c>
      <c r="I129" s="38">
        <v>2278.5666666666671</v>
      </c>
      <c r="J129" s="38">
        <v>2424.6666666666665</v>
      </c>
      <c r="K129" s="38">
        <v>2465.0833333333335</v>
      </c>
      <c r="L129" s="38">
        <v>2497.7166666666662</v>
      </c>
      <c r="M129" s="28">
        <v>2432.4499999999998</v>
      </c>
      <c r="N129" s="28">
        <v>2359.4</v>
      </c>
      <c r="O129" s="39">
        <v>1403750</v>
      </c>
      <c r="P129" s="40">
        <v>-7.599858607281725E-3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450.9</v>
      </c>
      <c r="F130" s="37">
        <v>454.0333333333333</v>
      </c>
      <c r="G130" s="38">
        <v>446.41666666666663</v>
      </c>
      <c r="H130" s="38">
        <v>441.93333333333334</v>
      </c>
      <c r="I130" s="38">
        <v>434.31666666666666</v>
      </c>
      <c r="J130" s="38">
        <v>458.51666666666659</v>
      </c>
      <c r="K130" s="38">
        <v>466.13333333333327</v>
      </c>
      <c r="L130" s="38">
        <v>470.61666666666656</v>
      </c>
      <c r="M130" s="28">
        <v>461.65</v>
      </c>
      <c r="N130" s="28">
        <v>449.55</v>
      </c>
      <c r="O130" s="39">
        <v>8124600</v>
      </c>
      <c r="P130" s="40">
        <v>2.3223596382962647E-2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372.6</v>
      </c>
      <c r="F131" s="37">
        <v>373.61666666666662</v>
      </c>
      <c r="G131" s="38">
        <v>369.48333333333323</v>
      </c>
      <c r="H131" s="38">
        <v>366.36666666666662</v>
      </c>
      <c r="I131" s="38">
        <v>362.23333333333323</v>
      </c>
      <c r="J131" s="38">
        <v>376.73333333333323</v>
      </c>
      <c r="K131" s="38">
        <v>380.86666666666656</v>
      </c>
      <c r="L131" s="38">
        <v>383.98333333333323</v>
      </c>
      <c r="M131" s="28">
        <v>377.75</v>
      </c>
      <c r="N131" s="28">
        <v>370.5</v>
      </c>
      <c r="O131" s="39">
        <v>17772000</v>
      </c>
      <c r="P131" s="40">
        <v>-2.6191780821917809E-2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2029.1</v>
      </c>
      <c r="F132" s="37">
        <v>2032.4499999999998</v>
      </c>
      <c r="G132" s="38">
        <v>2010.6999999999998</v>
      </c>
      <c r="H132" s="38">
        <v>1992.3</v>
      </c>
      <c r="I132" s="38">
        <v>1970.55</v>
      </c>
      <c r="J132" s="38">
        <v>2050.8499999999995</v>
      </c>
      <c r="K132" s="38">
        <v>2072.5999999999995</v>
      </c>
      <c r="L132" s="38">
        <v>2090.9999999999995</v>
      </c>
      <c r="M132" s="28">
        <v>2054.1999999999998</v>
      </c>
      <c r="N132" s="28">
        <v>2014.05</v>
      </c>
      <c r="O132" s="39">
        <v>8760900</v>
      </c>
      <c r="P132" s="40">
        <v>-5.1111255523784767E-2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4891.7</v>
      </c>
      <c r="F133" s="37">
        <v>4921.2333333333336</v>
      </c>
      <c r="G133" s="38">
        <v>4821.4666666666672</v>
      </c>
      <c r="H133" s="38">
        <v>4751.2333333333336</v>
      </c>
      <c r="I133" s="38">
        <v>4651.4666666666672</v>
      </c>
      <c r="J133" s="38">
        <v>4991.4666666666672</v>
      </c>
      <c r="K133" s="38">
        <v>5091.2333333333336</v>
      </c>
      <c r="L133" s="38">
        <v>5161.4666666666672</v>
      </c>
      <c r="M133" s="28">
        <v>5021</v>
      </c>
      <c r="N133" s="28">
        <v>4851</v>
      </c>
      <c r="O133" s="39">
        <v>1257450</v>
      </c>
      <c r="P133" s="40">
        <v>-4.4345645234838124E-2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3747.15</v>
      </c>
      <c r="F134" s="37">
        <v>3749.8166666666671</v>
      </c>
      <c r="G134" s="38">
        <v>3708.1833333333343</v>
      </c>
      <c r="H134" s="38">
        <v>3669.2166666666672</v>
      </c>
      <c r="I134" s="38">
        <v>3627.5833333333344</v>
      </c>
      <c r="J134" s="38">
        <v>3788.7833333333342</v>
      </c>
      <c r="K134" s="38">
        <v>3830.4166666666665</v>
      </c>
      <c r="L134" s="38">
        <v>3869.3833333333341</v>
      </c>
      <c r="M134" s="28">
        <v>3791.45</v>
      </c>
      <c r="N134" s="28">
        <v>3710.85</v>
      </c>
      <c r="O134" s="39">
        <v>1238400</v>
      </c>
      <c r="P134" s="40">
        <v>5.4136874361593465E-2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723.9</v>
      </c>
      <c r="F135" s="37">
        <v>729.35</v>
      </c>
      <c r="G135" s="38">
        <v>716.55000000000007</v>
      </c>
      <c r="H135" s="38">
        <v>709.2</v>
      </c>
      <c r="I135" s="38">
        <v>696.40000000000009</v>
      </c>
      <c r="J135" s="38">
        <v>736.7</v>
      </c>
      <c r="K135" s="38">
        <v>749.5</v>
      </c>
      <c r="L135" s="38">
        <v>756.85</v>
      </c>
      <c r="M135" s="28">
        <v>742.15</v>
      </c>
      <c r="N135" s="28">
        <v>722</v>
      </c>
      <c r="O135" s="39">
        <v>7660200</v>
      </c>
      <c r="P135" s="40">
        <v>1.8305084745762711E-2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1232.25</v>
      </c>
      <c r="F136" s="37">
        <v>1238.5333333333335</v>
      </c>
      <c r="G136" s="38">
        <v>1215.916666666667</v>
      </c>
      <c r="H136" s="38">
        <v>1199.5833333333335</v>
      </c>
      <c r="I136" s="38">
        <v>1176.9666666666669</v>
      </c>
      <c r="J136" s="38">
        <v>1254.866666666667</v>
      </c>
      <c r="K136" s="38">
        <v>1277.4833333333333</v>
      </c>
      <c r="L136" s="38">
        <v>1293.8166666666671</v>
      </c>
      <c r="M136" s="28">
        <v>1261.1500000000001</v>
      </c>
      <c r="N136" s="28">
        <v>1222.2</v>
      </c>
      <c r="O136" s="39">
        <v>11976300</v>
      </c>
      <c r="P136" s="40">
        <v>7.1858163137451442E-2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203.5</v>
      </c>
      <c r="F137" s="37">
        <v>203.48333333333335</v>
      </c>
      <c r="G137" s="38">
        <v>201.3666666666667</v>
      </c>
      <c r="H137" s="38">
        <v>199.23333333333335</v>
      </c>
      <c r="I137" s="38">
        <v>197.1166666666667</v>
      </c>
      <c r="J137" s="38">
        <v>205.6166666666667</v>
      </c>
      <c r="K137" s="38">
        <v>207.73333333333338</v>
      </c>
      <c r="L137" s="38">
        <v>209.8666666666667</v>
      </c>
      <c r="M137" s="28">
        <v>205.6</v>
      </c>
      <c r="N137" s="28">
        <v>201.35</v>
      </c>
      <c r="O137" s="39">
        <v>21036000</v>
      </c>
      <c r="P137" s="40">
        <v>-3.2204637467795359E-2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111.6</v>
      </c>
      <c r="F138" s="37">
        <v>112.60000000000001</v>
      </c>
      <c r="G138" s="38">
        <v>108.80000000000001</v>
      </c>
      <c r="H138" s="38">
        <v>106</v>
      </c>
      <c r="I138" s="38">
        <v>102.2</v>
      </c>
      <c r="J138" s="38">
        <v>115.40000000000002</v>
      </c>
      <c r="K138" s="38">
        <v>119.2</v>
      </c>
      <c r="L138" s="38">
        <v>122.00000000000003</v>
      </c>
      <c r="M138" s="28">
        <v>116.4</v>
      </c>
      <c r="N138" s="28">
        <v>109.8</v>
      </c>
      <c r="O138" s="39">
        <v>36804000</v>
      </c>
      <c r="P138" s="40">
        <v>6.3637940003468008E-2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488.5</v>
      </c>
      <c r="F139" s="37">
        <v>488.51666666666665</v>
      </c>
      <c r="G139" s="38">
        <v>484.5333333333333</v>
      </c>
      <c r="H139" s="38">
        <v>480.56666666666666</v>
      </c>
      <c r="I139" s="38">
        <v>476.58333333333331</v>
      </c>
      <c r="J139" s="38">
        <v>492.48333333333329</v>
      </c>
      <c r="K139" s="38">
        <v>496.46666666666664</v>
      </c>
      <c r="L139" s="38">
        <v>500.43333333333328</v>
      </c>
      <c r="M139" s="28">
        <v>492.5</v>
      </c>
      <c r="N139" s="28">
        <v>484.55</v>
      </c>
      <c r="O139" s="39">
        <v>10419600</v>
      </c>
      <c r="P139" s="40">
        <v>-2.7332810574661141E-2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8884.1</v>
      </c>
      <c r="F140" s="37">
        <v>8930.9166666666661</v>
      </c>
      <c r="G140" s="38">
        <v>8819.0333333333328</v>
      </c>
      <c r="H140" s="38">
        <v>8753.9666666666672</v>
      </c>
      <c r="I140" s="38">
        <v>8642.0833333333339</v>
      </c>
      <c r="J140" s="38">
        <v>8995.9833333333318</v>
      </c>
      <c r="K140" s="38">
        <v>9107.8666666666668</v>
      </c>
      <c r="L140" s="38">
        <v>9172.9333333333307</v>
      </c>
      <c r="M140" s="28">
        <v>9042.7999999999993</v>
      </c>
      <c r="N140" s="28">
        <v>8865.85</v>
      </c>
      <c r="O140" s="39">
        <v>3042900</v>
      </c>
      <c r="P140" s="40">
        <v>1.9123852903744389E-2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875.2</v>
      </c>
      <c r="F141" s="37">
        <v>875.1</v>
      </c>
      <c r="G141" s="38">
        <v>863.2</v>
      </c>
      <c r="H141" s="38">
        <v>851.2</v>
      </c>
      <c r="I141" s="38">
        <v>839.30000000000007</v>
      </c>
      <c r="J141" s="38">
        <v>887.1</v>
      </c>
      <c r="K141" s="38">
        <v>898.99999999999989</v>
      </c>
      <c r="L141" s="38">
        <v>911</v>
      </c>
      <c r="M141" s="28">
        <v>887</v>
      </c>
      <c r="N141" s="28">
        <v>863.1</v>
      </c>
      <c r="O141" s="39">
        <v>18602500</v>
      </c>
      <c r="P141" s="40">
        <v>-1.1392699372239015E-2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1495.8</v>
      </c>
      <c r="F142" s="37">
        <v>1502.7333333333333</v>
      </c>
      <c r="G142" s="38">
        <v>1477.4166666666667</v>
      </c>
      <c r="H142" s="38">
        <v>1459.0333333333333</v>
      </c>
      <c r="I142" s="38">
        <v>1433.7166666666667</v>
      </c>
      <c r="J142" s="38">
        <v>1521.1166666666668</v>
      </c>
      <c r="K142" s="38">
        <v>1546.4333333333334</v>
      </c>
      <c r="L142" s="38">
        <v>1564.8166666666668</v>
      </c>
      <c r="M142" s="28">
        <v>1528.05</v>
      </c>
      <c r="N142" s="28">
        <v>1484.35</v>
      </c>
      <c r="O142" s="39">
        <v>2005200</v>
      </c>
      <c r="P142" s="40">
        <v>3.0012004801920769E-3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1451.05</v>
      </c>
      <c r="F143" s="37">
        <v>1440.8666666666668</v>
      </c>
      <c r="G143" s="38">
        <v>1423.5833333333335</v>
      </c>
      <c r="H143" s="38">
        <v>1396.1166666666668</v>
      </c>
      <c r="I143" s="38">
        <v>1378.8333333333335</v>
      </c>
      <c r="J143" s="38">
        <v>1468.3333333333335</v>
      </c>
      <c r="K143" s="38">
        <v>1485.6166666666668</v>
      </c>
      <c r="L143" s="38">
        <v>1513.0833333333335</v>
      </c>
      <c r="M143" s="28">
        <v>1458.15</v>
      </c>
      <c r="N143" s="28">
        <v>1413.4</v>
      </c>
      <c r="O143" s="39">
        <v>1345600</v>
      </c>
      <c r="P143" s="40">
        <v>-3.1115720847532968E-3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664.35</v>
      </c>
      <c r="F144" s="37">
        <v>660.61666666666667</v>
      </c>
      <c r="G144" s="38">
        <v>653.63333333333333</v>
      </c>
      <c r="H144" s="38">
        <v>642.91666666666663</v>
      </c>
      <c r="I144" s="38">
        <v>635.93333333333328</v>
      </c>
      <c r="J144" s="38">
        <v>671.33333333333337</v>
      </c>
      <c r="K144" s="38">
        <v>678.31666666666672</v>
      </c>
      <c r="L144" s="38">
        <v>689.03333333333342</v>
      </c>
      <c r="M144" s="28">
        <v>667.6</v>
      </c>
      <c r="N144" s="28">
        <v>649.9</v>
      </c>
      <c r="O144" s="39">
        <v>3363100</v>
      </c>
      <c r="P144" s="40">
        <v>0.11101567532746404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900.9</v>
      </c>
      <c r="F145" s="37">
        <v>894.18333333333339</v>
      </c>
      <c r="G145" s="38">
        <v>881.46666666666681</v>
      </c>
      <c r="H145" s="38">
        <v>862.03333333333342</v>
      </c>
      <c r="I145" s="38">
        <v>849.31666666666683</v>
      </c>
      <c r="J145" s="38">
        <v>913.61666666666679</v>
      </c>
      <c r="K145" s="38">
        <v>926.33333333333348</v>
      </c>
      <c r="L145" s="38">
        <v>945.76666666666677</v>
      </c>
      <c r="M145" s="28">
        <v>906.9</v>
      </c>
      <c r="N145" s="28">
        <v>874.75</v>
      </c>
      <c r="O145" s="39">
        <v>2865600</v>
      </c>
      <c r="P145" s="40">
        <v>5.2910052910052907E-2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3512</v>
      </c>
      <c r="F146" s="37">
        <v>3523.0499999999997</v>
      </c>
      <c r="G146" s="38">
        <v>3460.0999999999995</v>
      </c>
      <c r="H146" s="38">
        <v>3408.2</v>
      </c>
      <c r="I146" s="38">
        <v>3345.2499999999995</v>
      </c>
      <c r="J146" s="38">
        <v>3574.9499999999994</v>
      </c>
      <c r="K146" s="38">
        <v>3637.8999999999992</v>
      </c>
      <c r="L146" s="38">
        <v>3689.7999999999993</v>
      </c>
      <c r="M146" s="28">
        <v>3586</v>
      </c>
      <c r="N146" s="28">
        <v>3471.15</v>
      </c>
      <c r="O146" s="39">
        <v>2282800</v>
      </c>
      <c r="P146" s="40">
        <v>-0.10069335014182162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72.5</v>
      </c>
      <c r="F147" s="37">
        <v>72.783333333333331</v>
      </c>
      <c r="G147" s="38">
        <v>71.466666666666669</v>
      </c>
      <c r="H147" s="38">
        <v>70.433333333333337</v>
      </c>
      <c r="I147" s="38">
        <v>69.116666666666674</v>
      </c>
      <c r="J147" s="38">
        <v>73.816666666666663</v>
      </c>
      <c r="K147" s="38">
        <v>75.133333333333326</v>
      </c>
      <c r="L147" s="38">
        <v>76.166666666666657</v>
      </c>
      <c r="M147" s="28">
        <v>74.099999999999994</v>
      </c>
      <c r="N147" s="28">
        <v>71.75</v>
      </c>
      <c r="O147" s="39">
        <v>95816250</v>
      </c>
      <c r="P147" s="40">
        <v>1.4798398627394909E-2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1957.95</v>
      </c>
      <c r="F148" s="37">
        <v>1963.0833333333333</v>
      </c>
      <c r="G148" s="38">
        <v>1934.8666666666666</v>
      </c>
      <c r="H148" s="38">
        <v>1911.7833333333333</v>
      </c>
      <c r="I148" s="38">
        <v>1883.5666666666666</v>
      </c>
      <c r="J148" s="38">
        <v>1986.1666666666665</v>
      </c>
      <c r="K148" s="38">
        <v>2014.3833333333332</v>
      </c>
      <c r="L148" s="38">
        <v>2037.4666666666665</v>
      </c>
      <c r="M148" s="28">
        <v>1991.3</v>
      </c>
      <c r="N148" s="28">
        <v>1940</v>
      </c>
      <c r="O148" s="39">
        <v>2260350</v>
      </c>
      <c r="P148" s="40">
        <v>-3.1862231679216785E-3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88160.65</v>
      </c>
      <c r="F149" s="37">
        <v>88037.983333333337</v>
      </c>
      <c r="G149" s="38">
        <v>87622.666666666672</v>
      </c>
      <c r="H149" s="38">
        <v>87084.683333333334</v>
      </c>
      <c r="I149" s="38">
        <v>86669.366666666669</v>
      </c>
      <c r="J149" s="38">
        <v>88575.966666666674</v>
      </c>
      <c r="K149" s="38">
        <v>88991.283333333326</v>
      </c>
      <c r="L149" s="38">
        <v>89529.266666666677</v>
      </c>
      <c r="M149" s="28">
        <v>88453.3</v>
      </c>
      <c r="N149" s="28">
        <v>87500</v>
      </c>
      <c r="O149" s="39">
        <v>80760</v>
      </c>
      <c r="P149" s="40">
        <v>-2.0021842009464871E-2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1058.2</v>
      </c>
      <c r="F150" s="37">
        <v>1066.0500000000002</v>
      </c>
      <c r="G150" s="38">
        <v>1043.4500000000003</v>
      </c>
      <c r="H150" s="38">
        <v>1028.7</v>
      </c>
      <c r="I150" s="38">
        <v>1006.1000000000001</v>
      </c>
      <c r="J150" s="38">
        <v>1080.8000000000004</v>
      </c>
      <c r="K150" s="38">
        <v>1103.4000000000003</v>
      </c>
      <c r="L150" s="38">
        <v>1118.1500000000005</v>
      </c>
      <c r="M150" s="28">
        <v>1088.6500000000001</v>
      </c>
      <c r="N150" s="28">
        <v>1051.3</v>
      </c>
      <c r="O150" s="39">
        <v>8905725</v>
      </c>
      <c r="P150" s="40">
        <v>1.1873347176103326E-2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73.900000000000006</v>
      </c>
      <c r="F151" s="37">
        <v>74.583333333333343</v>
      </c>
      <c r="G151" s="38">
        <v>72.716666666666683</v>
      </c>
      <c r="H151" s="38">
        <v>71.533333333333346</v>
      </c>
      <c r="I151" s="38">
        <v>69.666666666666686</v>
      </c>
      <c r="J151" s="38">
        <v>75.76666666666668</v>
      </c>
      <c r="K151" s="38">
        <v>77.633333333333354</v>
      </c>
      <c r="L151" s="38">
        <v>78.816666666666677</v>
      </c>
      <c r="M151" s="28">
        <v>76.45</v>
      </c>
      <c r="N151" s="28">
        <v>73.400000000000006</v>
      </c>
      <c r="O151" s="39">
        <v>71726750</v>
      </c>
      <c r="P151" s="40">
        <v>3.7507006346393763E-2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3901.55</v>
      </c>
      <c r="F152" s="37">
        <v>3902.7666666666664</v>
      </c>
      <c r="G152" s="38">
        <v>3850.7833333333328</v>
      </c>
      <c r="H152" s="38">
        <v>3800.0166666666664</v>
      </c>
      <c r="I152" s="38">
        <v>3748.0333333333328</v>
      </c>
      <c r="J152" s="38">
        <v>3953.5333333333328</v>
      </c>
      <c r="K152" s="38">
        <v>4005.5166666666664</v>
      </c>
      <c r="L152" s="38">
        <v>4056.2833333333328</v>
      </c>
      <c r="M152" s="28">
        <v>3954.75</v>
      </c>
      <c r="N152" s="28">
        <v>3852</v>
      </c>
      <c r="O152" s="39">
        <v>1925125</v>
      </c>
      <c r="P152" s="40">
        <v>-9.9003535840565728E-3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4292</v>
      </c>
      <c r="F153" s="37">
        <v>4334.2333333333327</v>
      </c>
      <c r="G153" s="38">
        <v>4204.4166666666652</v>
      </c>
      <c r="H153" s="38">
        <v>4116.8333333333321</v>
      </c>
      <c r="I153" s="38">
        <v>3987.0166666666646</v>
      </c>
      <c r="J153" s="38">
        <v>4421.8166666666657</v>
      </c>
      <c r="K153" s="38">
        <v>4551.6333333333332</v>
      </c>
      <c r="L153" s="38">
        <v>4639.2166666666662</v>
      </c>
      <c r="M153" s="28">
        <v>4464.05</v>
      </c>
      <c r="N153" s="28">
        <v>4246.6499999999996</v>
      </c>
      <c r="O153" s="39">
        <v>395025</v>
      </c>
      <c r="P153" s="40">
        <v>4.421094369547978E-2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20000.599999999999</v>
      </c>
      <c r="F154" s="37">
        <v>19964.883333333331</v>
      </c>
      <c r="G154" s="38">
        <v>19880.716666666664</v>
      </c>
      <c r="H154" s="38">
        <v>19760.833333333332</v>
      </c>
      <c r="I154" s="38">
        <v>19676.666666666664</v>
      </c>
      <c r="J154" s="38">
        <v>20084.766666666663</v>
      </c>
      <c r="K154" s="38">
        <v>20168.933333333334</v>
      </c>
      <c r="L154" s="38">
        <v>20288.816666666662</v>
      </c>
      <c r="M154" s="28">
        <v>20049.05</v>
      </c>
      <c r="N154" s="28">
        <v>19845</v>
      </c>
      <c r="O154" s="39">
        <v>236400</v>
      </c>
      <c r="P154" s="40">
        <v>-1.5656229180546301E-2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111.55</v>
      </c>
      <c r="F155" s="37">
        <v>110.18333333333334</v>
      </c>
      <c r="G155" s="38">
        <v>108.31666666666668</v>
      </c>
      <c r="H155" s="38">
        <v>105.08333333333334</v>
      </c>
      <c r="I155" s="38">
        <v>103.21666666666668</v>
      </c>
      <c r="J155" s="38">
        <v>113.41666666666667</v>
      </c>
      <c r="K155" s="38">
        <v>115.28333333333335</v>
      </c>
      <c r="L155" s="38">
        <v>118.51666666666667</v>
      </c>
      <c r="M155" s="28">
        <v>112.05</v>
      </c>
      <c r="N155" s="28">
        <v>106.95</v>
      </c>
      <c r="O155" s="39">
        <v>29696500</v>
      </c>
      <c r="P155" s="40">
        <v>-9.2920894601479592E-2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166.55</v>
      </c>
      <c r="F156" s="37">
        <v>167.38333333333335</v>
      </c>
      <c r="G156" s="38">
        <v>165.2166666666667</v>
      </c>
      <c r="H156" s="38">
        <v>163.88333333333335</v>
      </c>
      <c r="I156" s="38">
        <v>161.7166666666667</v>
      </c>
      <c r="J156" s="38">
        <v>168.7166666666667</v>
      </c>
      <c r="K156" s="38">
        <v>170.88333333333338</v>
      </c>
      <c r="L156" s="38">
        <v>172.2166666666667</v>
      </c>
      <c r="M156" s="28">
        <v>169.55</v>
      </c>
      <c r="N156" s="28">
        <v>166.05</v>
      </c>
      <c r="O156" s="39">
        <v>67676100</v>
      </c>
      <c r="P156" s="40">
        <v>6.5511980615633139E-2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897.75</v>
      </c>
      <c r="F157" s="37">
        <v>896.30000000000007</v>
      </c>
      <c r="G157" s="38">
        <v>890.85000000000014</v>
      </c>
      <c r="H157" s="38">
        <v>883.95</v>
      </c>
      <c r="I157" s="38">
        <v>878.50000000000011</v>
      </c>
      <c r="J157" s="38">
        <v>903.20000000000016</v>
      </c>
      <c r="K157" s="38">
        <v>908.6500000000002</v>
      </c>
      <c r="L157" s="38">
        <v>915.55000000000018</v>
      </c>
      <c r="M157" s="28">
        <v>901.75</v>
      </c>
      <c r="N157" s="28">
        <v>889.4</v>
      </c>
      <c r="O157" s="39">
        <v>6203400</v>
      </c>
      <c r="P157" s="40">
        <v>-1.4647887323943661E-3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3078.95</v>
      </c>
      <c r="F158" s="37">
        <v>3081.4166666666665</v>
      </c>
      <c r="G158" s="38">
        <v>3065.583333333333</v>
      </c>
      <c r="H158" s="38">
        <v>3052.2166666666667</v>
      </c>
      <c r="I158" s="38">
        <v>3036.3833333333332</v>
      </c>
      <c r="J158" s="38">
        <v>3094.7833333333328</v>
      </c>
      <c r="K158" s="38">
        <v>3110.6166666666659</v>
      </c>
      <c r="L158" s="38">
        <v>3123.9833333333327</v>
      </c>
      <c r="M158" s="28">
        <v>3097.25</v>
      </c>
      <c r="N158" s="28">
        <v>3068.05</v>
      </c>
      <c r="O158" s="39">
        <v>489600</v>
      </c>
      <c r="P158" s="40">
        <v>-1.607717041800643E-2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142.5</v>
      </c>
      <c r="F159" s="37">
        <v>142.25</v>
      </c>
      <c r="G159" s="38">
        <v>141</v>
      </c>
      <c r="H159" s="38">
        <v>139.5</v>
      </c>
      <c r="I159" s="38">
        <v>138.25</v>
      </c>
      <c r="J159" s="38">
        <v>143.75</v>
      </c>
      <c r="K159" s="38">
        <v>145</v>
      </c>
      <c r="L159" s="38">
        <v>146.5</v>
      </c>
      <c r="M159" s="28">
        <v>143.5</v>
      </c>
      <c r="N159" s="28">
        <v>140.75</v>
      </c>
      <c r="O159" s="39">
        <v>52656450</v>
      </c>
      <c r="P159" s="40">
        <v>0.18241549234892365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46391.85</v>
      </c>
      <c r="F160" s="37">
        <v>46183.950000000004</v>
      </c>
      <c r="G160" s="38">
        <v>45797.900000000009</v>
      </c>
      <c r="H160" s="38">
        <v>45203.950000000004</v>
      </c>
      <c r="I160" s="38">
        <v>44817.900000000009</v>
      </c>
      <c r="J160" s="38">
        <v>46777.900000000009</v>
      </c>
      <c r="K160" s="38">
        <v>47163.950000000012</v>
      </c>
      <c r="L160" s="38">
        <v>47757.900000000009</v>
      </c>
      <c r="M160" s="28">
        <v>46570</v>
      </c>
      <c r="N160" s="28">
        <v>45590</v>
      </c>
      <c r="O160" s="39">
        <v>127485</v>
      </c>
      <c r="P160" s="40">
        <v>1.3474839017409968E-2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793</v>
      </c>
      <c r="F161" s="37">
        <v>795.6</v>
      </c>
      <c r="G161" s="38">
        <v>783.65000000000009</v>
      </c>
      <c r="H161" s="38">
        <v>774.30000000000007</v>
      </c>
      <c r="I161" s="38">
        <v>762.35000000000014</v>
      </c>
      <c r="J161" s="38">
        <v>804.95</v>
      </c>
      <c r="K161" s="38">
        <v>816.90000000000009</v>
      </c>
      <c r="L161" s="38">
        <v>826.25</v>
      </c>
      <c r="M161" s="28">
        <v>807.55</v>
      </c>
      <c r="N161" s="28">
        <v>786.25</v>
      </c>
      <c r="O161" s="39">
        <v>5863000</v>
      </c>
      <c r="P161" s="40">
        <v>2.816358024691358E-2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3743.4</v>
      </c>
      <c r="F162" s="37">
        <v>3751.8833333333332</v>
      </c>
      <c r="G162" s="38">
        <v>3661.5166666666664</v>
      </c>
      <c r="H162" s="38">
        <v>3579.6333333333332</v>
      </c>
      <c r="I162" s="38">
        <v>3489.2666666666664</v>
      </c>
      <c r="J162" s="38">
        <v>3833.7666666666664</v>
      </c>
      <c r="K162" s="38">
        <v>3924.1333333333332</v>
      </c>
      <c r="L162" s="38">
        <v>4006.0166666666664</v>
      </c>
      <c r="M162" s="28">
        <v>3842.25</v>
      </c>
      <c r="N162" s="28">
        <v>3670</v>
      </c>
      <c r="O162" s="39">
        <v>626925</v>
      </c>
      <c r="P162" s="40">
        <v>-6.3137445361826125E-2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213.35</v>
      </c>
      <c r="F163" s="37">
        <v>213.48333333333335</v>
      </c>
      <c r="G163" s="38">
        <v>211.41666666666669</v>
      </c>
      <c r="H163" s="38">
        <v>209.48333333333335</v>
      </c>
      <c r="I163" s="38">
        <v>207.41666666666669</v>
      </c>
      <c r="J163" s="38">
        <v>215.41666666666669</v>
      </c>
      <c r="K163" s="38">
        <v>217.48333333333335</v>
      </c>
      <c r="L163" s="38">
        <v>219.41666666666669</v>
      </c>
      <c r="M163" s="28">
        <v>215.55</v>
      </c>
      <c r="N163" s="28">
        <v>211.55</v>
      </c>
      <c r="O163" s="39">
        <v>14613000</v>
      </c>
      <c r="P163" s="40">
        <v>2.5689618867129921E-2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125.1</v>
      </c>
      <c r="F164" s="37">
        <v>124.43333333333332</v>
      </c>
      <c r="G164" s="38">
        <v>123.31666666666665</v>
      </c>
      <c r="H164" s="38">
        <v>121.53333333333333</v>
      </c>
      <c r="I164" s="38">
        <v>120.41666666666666</v>
      </c>
      <c r="J164" s="38">
        <v>126.21666666666664</v>
      </c>
      <c r="K164" s="38">
        <v>127.33333333333331</v>
      </c>
      <c r="L164" s="38">
        <v>129.11666666666662</v>
      </c>
      <c r="M164" s="28">
        <v>125.55</v>
      </c>
      <c r="N164" s="28">
        <v>122.65</v>
      </c>
      <c r="O164" s="39">
        <v>45229000</v>
      </c>
      <c r="P164" s="40">
        <v>-2.5384101536406144E-2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2701.1</v>
      </c>
      <c r="F165" s="37">
        <v>2696.7833333333333</v>
      </c>
      <c r="G165" s="38">
        <v>2675.3666666666668</v>
      </c>
      <c r="H165" s="38">
        <v>2649.6333333333337</v>
      </c>
      <c r="I165" s="38">
        <v>2628.2166666666672</v>
      </c>
      <c r="J165" s="38">
        <v>2722.5166666666664</v>
      </c>
      <c r="K165" s="38">
        <v>2743.9333333333334</v>
      </c>
      <c r="L165" s="38">
        <v>2769.6666666666661</v>
      </c>
      <c r="M165" s="28">
        <v>2718.2</v>
      </c>
      <c r="N165" s="28">
        <v>2671.05</v>
      </c>
      <c r="O165" s="39">
        <v>2946750</v>
      </c>
      <c r="P165" s="40">
        <v>-1.3062044712383824E-2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3313.95</v>
      </c>
      <c r="F166" s="37">
        <v>3338.65</v>
      </c>
      <c r="G166" s="38">
        <v>3275.3</v>
      </c>
      <c r="H166" s="38">
        <v>3236.65</v>
      </c>
      <c r="I166" s="38">
        <v>3173.3</v>
      </c>
      <c r="J166" s="38">
        <v>3377.3</v>
      </c>
      <c r="K166" s="38">
        <v>3440.6499999999996</v>
      </c>
      <c r="L166" s="38">
        <v>3479.3</v>
      </c>
      <c r="M166" s="28">
        <v>3402</v>
      </c>
      <c r="N166" s="28">
        <v>3300</v>
      </c>
      <c r="O166" s="39">
        <v>2092250</v>
      </c>
      <c r="P166" s="40">
        <v>4.4407105136821893E-3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45.85</v>
      </c>
      <c r="F167" s="37">
        <v>45.666666666666664</v>
      </c>
      <c r="G167" s="38">
        <v>44.43333333333333</v>
      </c>
      <c r="H167" s="38">
        <v>43.016666666666666</v>
      </c>
      <c r="I167" s="38">
        <v>41.783333333333331</v>
      </c>
      <c r="J167" s="38">
        <v>47.083333333333329</v>
      </c>
      <c r="K167" s="38">
        <v>48.316666666666663</v>
      </c>
      <c r="L167" s="38">
        <v>49.733333333333327</v>
      </c>
      <c r="M167" s="28">
        <v>46.9</v>
      </c>
      <c r="N167" s="28">
        <v>44.25</v>
      </c>
      <c r="O167" s="39">
        <v>280976000</v>
      </c>
      <c r="P167" s="40">
        <v>5.6872893596533462E-2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2542.1</v>
      </c>
      <c r="F168" s="37">
        <v>2550.3666666666668</v>
      </c>
      <c r="G168" s="38">
        <v>2502.7333333333336</v>
      </c>
      <c r="H168" s="38">
        <v>2463.3666666666668</v>
      </c>
      <c r="I168" s="38">
        <v>2415.7333333333336</v>
      </c>
      <c r="J168" s="38">
        <v>2589.7333333333336</v>
      </c>
      <c r="K168" s="38">
        <v>2637.3666666666668</v>
      </c>
      <c r="L168" s="38">
        <v>2676.7333333333336</v>
      </c>
      <c r="M168" s="28">
        <v>2598</v>
      </c>
      <c r="N168" s="28">
        <v>2511</v>
      </c>
      <c r="O168" s="39">
        <v>1281900</v>
      </c>
      <c r="P168" s="40">
        <v>0.17325645249862712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218.9</v>
      </c>
      <c r="F169" s="37">
        <v>218.51666666666665</v>
      </c>
      <c r="G169" s="38">
        <v>217.68333333333331</v>
      </c>
      <c r="H169" s="38">
        <v>216.46666666666667</v>
      </c>
      <c r="I169" s="38">
        <v>215.63333333333333</v>
      </c>
      <c r="J169" s="38">
        <v>219.73333333333329</v>
      </c>
      <c r="K169" s="38">
        <v>220.56666666666666</v>
      </c>
      <c r="L169" s="38">
        <v>221.78333333333327</v>
      </c>
      <c r="M169" s="28">
        <v>219.35</v>
      </c>
      <c r="N169" s="28">
        <v>217.3</v>
      </c>
      <c r="O169" s="39">
        <v>35939700</v>
      </c>
      <c r="P169" s="40">
        <v>-2.3982612605860749E-3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1736.1</v>
      </c>
      <c r="F170" s="37">
        <v>1749.5833333333333</v>
      </c>
      <c r="G170" s="38">
        <v>1715.1666666666665</v>
      </c>
      <c r="H170" s="38">
        <v>1694.2333333333333</v>
      </c>
      <c r="I170" s="38">
        <v>1659.8166666666666</v>
      </c>
      <c r="J170" s="38">
        <v>1770.5166666666664</v>
      </c>
      <c r="K170" s="38">
        <v>1804.9333333333329</v>
      </c>
      <c r="L170" s="38">
        <v>1825.8666666666663</v>
      </c>
      <c r="M170" s="28">
        <v>1784</v>
      </c>
      <c r="N170" s="28">
        <v>1728.65</v>
      </c>
      <c r="O170" s="39">
        <v>3539272</v>
      </c>
      <c r="P170" s="40">
        <v>0.11860046308206844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167.55</v>
      </c>
      <c r="F171" s="37">
        <v>169.26666666666668</v>
      </c>
      <c r="G171" s="38">
        <v>164.53333333333336</v>
      </c>
      <c r="H171" s="38">
        <v>161.51666666666668</v>
      </c>
      <c r="I171" s="38">
        <v>156.78333333333336</v>
      </c>
      <c r="J171" s="38">
        <v>172.28333333333336</v>
      </c>
      <c r="K171" s="38">
        <v>177.01666666666665</v>
      </c>
      <c r="L171" s="38">
        <v>180.03333333333336</v>
      </c>
      <c r="M171" s="28">
        <v>174</v>
      </c>
      <c r="N171" s="28">
        <v>166.25</v>
      </c>
      <c r="O171" s="39">
        <v>12043500</v>
      </c>
      <c r="P171" s="40">
        <v>4.8446069469835464E-2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652.6</v>
      </c>
      <c r="F172" s="37">
        <v>649.69999999999993</v>
      </c>
      <c r="G172" s="38">
        <v>644.89999999999986</v>
      </c>
      <c r="H172" s="38">
        <v>637.19999999999993</v>
      </c>
      <c r="I172" s="38">
        <v>632.39999999999986</v>
      </c>
      <c r="J172" s="38">
        <v>657.39999999999986</v>
      </c>
      <c r="K172" s="38">
        <v>662.19999999999982</v>
      </c>
      <c r="L172" s="38">
        <v>669.89999999999986</v>
      </c>
      <c r="M172" s="28">
        <v>654.5</v>
      </c>
      <c r="N172" s="28">
        <v>642</v>
      </c>
      <c r="O172" s="39">
        <v>6131900</v>
      </c>
      <c r="P172" s="40">
        <v>2.6611640814003131E-2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144.69999999999999</v>
      </c>
      <c r="F173" s="37">
        <v>144.73333333333332</v>
      </c>
      <c r="G173" s="38">
        <v>142.71666666666664</v>
      </c>
      <c r="H173" s="38">
        <v>140.73333333333332</v>
      </c>
      <c r="I173" s="38">
        <v>138.71666666666664</v>
      </c>
      <c r="J173" s="38">
        <v>146.71666666666664</v>
      </c>
      <c r="K173" s="38">
        <v>148.73333333333335</v>
      </c>
      <c r="L173" s="38">
        <v>150.71666666666664</v>
      </c>
      <c r="M173" s="28">
        <v>146.75</v>
      </c>
      <c r="N173" s="28">
        <v>142.75</v>
      </c>
      <c r="O173" s="39">
        <v>50430000</v>
      </c>
      <c r="P173" s="40">
        <v>9.014267185473411E-2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100.55</v>
      </c>
      <c r="F174" s="37">
        <v>100.66666666666667</v>
      </c>
      <c r="G174" s="38">
        <v>99.63333333333334</v>
      </c>
      <c r="H174" s="38">
        <v>98.716666666666669</v>
      </c>
      <c r="I174" s="38">
        <v>97.683333333333337</v>
      </c>
      <c r="J174" s="38">
        <v>101.58333333333334</v>
      </c>
      <c r="K174" s="38">
        <v>102.61666666666667</v>
      </c>
      <c r="L174" s="38">
        <v>103.53333333333335</v>
      </c>
      <c r="M174" s="28">
        <v>101.7</v>
      </c>
      <c r="N174" s="28">
        <v>99.75</v>
      </c>
      <c r="O174" s="39">
        <v>42744000</v>
      </c>
      <c r="P174" s="40">
        <v>9.2557612391386476E-3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2602.6</v>
      </c>
      <c r="F175" s="37">
        <v>2598.3666666666668</v>
      </c>
      <c r="G175" s="38">
        <v>2582.2333333333336</v>
      </c>
      <c r="H175" s="38">
        <v>2561.8666666666668</v>
      </c>
      <c r="I175" s="38">
        <v>2545.7333333333336</v>
      </c>
      <c r="J175" s="38">
        <v>2618.7333333333336</v>
      </c>
      <c r="K175" s="38">
        <v>2634.8666666666668</v>
      </c>
      <c r="L175" s="38">
        <v>2655.2333333333336</v>
      </c>
      <c r="M175" s="28">
        <v>2614.5</v>
      </c>
      <c r="N175" s="28">
        <v>2578</v>
      </c>
      <c r="O175" s="39">
        <v>30546500</v>
      </c>
      <c r="P175" s="40">
        <v>-1.9240185258020757E-2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81</v>
      </c>
      <c r="F176" s="37">
        <v>81.266666666666666</v>
      </c>
      <c r="G176" s="38">
        <v>79.833333333333329</v>
      </c>
      <c r="H176" s="38">
        <v>78.666666666666657</v>
      </c>
      <c r="I176" s="38">
        <v>77.23333333333332</v>
      </c>
      <c r="J176" s="38">
        <v>82.433333333333337</v>
      </c>
      <c r="K176" s="38">
        <v>83.866666666666674</v>
      </c>
      <c r="L176" s="38">
        <v>85.033333333333346</v>
      </c>
      <c r="M176" s="28">
        <v>82.7</v>
      </c>
      <c r="N176" s="28">
        <v>80.099999999999994</v>
      </c>
      <c r="O176" s="39">
        <v>109902000</v>
      </c>
      <c r="P176" s="40">
        <v>2.7640117442447591E-2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796.8</v>
      </c>
      <c r="F177" s="37">
        <v>795.83333333333337</v>
      </c>
      <c r="G177" s="38">
        <v>788.9666666666667</v>
      </c>
      <c r="H177" s="38">
        <v>781.13333333333333</v>
      </c>
      <c r="I177" s="38">
        <v>774.26666666666665</v>
      </c>
      <c r="J177" s="38">
        <v>803.66666666666674</v>
      </c>
      <c r="K177" s="38">
        <v>810.5333333333333</v>
      </c>
      <c r="L177" s="38">
        <v>818.36666666666679</v>
      </c>
      <c r="M177" s="28">
        <v>802.7</v>
      </c>
      <c r="N177" s="28">
        <v>788</v>
      </c>
      <c r="O177" s="39">
        <v>6355200</v>
      </c>
      <c r="P177" s="40">
        <v>1.3866128828942392E-3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1247.3</v>
      </c>
      <c r="F178" s="37">
        <v>1250.7666666666667</v>
      </c>
      <c r="G178" s="38">
        <v>1239.5333333333333</v>
      </c>
      <c r="H178" s="38">
        <v>1231.7666666666667</v>
      </c>
      <c r="I178" s="38">
        <v>1220.5333333333333</v>
      </c>
      <c r="J178" s="38">
        <v>1258.5333333333333</v>
      </c>
      <c r="K178" s="38">
        <v>1269.7666666666664</v>
      </c>
      <c r="L178" s="38">
        <v>1277.5333333333333</v>
      </c>
      <c r="M178" s="28">
        <v>1262</v>
      </c>
      <c r="N178" s="28">
        <v>1243</v>
      </c>
      <c r="O178" s="39">
        <v>4899750</v>
      </c>
      <c r="P178" s="40">
        <v>-1.3589008002415824E-2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603.15</v>
      </c>
      <c r="F179" s="37">
        <v>602.5</v>
      </c>
      <c r="G179" s="38">
        <v>598.75</v>
      </c>
      <c r="H179" s="38">
        <v>594.35</v>
      </c>
      <c r="I179" s="38">
        <v>590.6</v>
      </c>
      <c r="J179" s="38">
        <v>606.9</v>
      </c>
      <c r="K179" s="38">
        <v>610.65</v>
      </c>
      <c r="L179" s="38">
        <v>615.04999999999995</v>
      </c>
      <c r="M179" s="28">
        <v>606.25</v>
      </c>
      <c r="N179" s="28">
        <v>598.1</v>
      </c>
      <c r="O179" s="39">
        <v>64426500</v>
      </c>
      <c r="P179" s="40">
        <v>-2.438684503901895E-3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23164.3</v>
      </c>
      <c r="F180" s="37">
        <v>23075.633333333331</v>
      </c>
      <c r="G180" s="38">
        <v>22886.266666666663</v>
      </c>
      <c r="H180" s="38">
        <v>22608.23333333333</v>
      </c>
      <c r="I180" s="38">
        <v>22418.866666666661</v>
      </c>
      <c r="J180" s="38">
        <v>23353.666666666664</v>
      </c>
      <c r="K180" s="38">
        <v>23543.033333333333</v>
      </c>
      <c r="L180" s="38">
        <v>23821.066666666666</v>
      </c>
      <c r="M180" s="28">
        <v>23265</v>
      </c>
      <c r="N180" s="28">
        <v>22797.599999999999</v>
      </c>
      <c r="O180" s="39">
        <v>303675</v>
      </c>
      <c r="P180" s="40">
        <v>2.6709492012509509E-2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2849.35</v>
      </c>
      <c r="F181" s="37">
        <v>2863.0499999999997</v>
      </c>
      <c r="G181" s="38">
        <v>2819.6999999999994</v>
      </c>
      <c r="H181" s="38">
        <v>2790.0499999999997</v>
      </c>
      <c r="I181" s="38">
        <v>2746.6999999999994</v>
      </c>
      <c r="J181" s="38">
        <v>2892.6999999999994</v>
      </c>
      <c r="K181" s="38">
        <v>2936.0499999999997</v>
      </c>
      <c r="L181" s="38">
        <v>2965.6999999999994</v>
      </c>
      <c r="M181" s="28">
        <v>2906.4</v>
      </c>
      <c r="N181" s="28">
        <v>2833.4</v>
      </c>
      <c r="O181" s="39">
        <v>1731950</v>
      </c>
      <c r="P181" s="40">
        <v>-3.6386647682328747E-3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2286.8000000000002</v>
      </c>
      <c r="F182" s="37">
        <v>2299.5666666666671</v>
      </c>
      <c r="G182" s="38">
        <v>2247.233333333334</v>
      </c>
      <c r="H182" s="38">
        <v>2207.666666666667</v>
      </c>
      <c r="I182" s="38">
        <v>2155.3333333333339</v>
      </c>
      <c r="J182" s="38">
        <v>2339.1333333333341</v>
      </c>
      <c r="K182" s="38">
        <v>2391.4666666666672</v>
      </c>
      <c r="L182" s="38">
        <v>2431.0333333333342</v>
      </c>
      <c r="M182" s="28">
        <v>2351.9</v>
      </c>
      <c r="N182" s="28">
        <v>2260</v>
      </c>
      <c r="O182" s="39">
        <v>4811625</v>
      </c>
      <c r="P182" s="40">
        <v>2.7548650596620487E-2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1255.95</v>
      </c>
      <c r="F183" s="37">
        <v>1261.95</v>
      </c>
      <c r="G183" s="38">
        <v>1237</v>
      </c>
      <c r="H183" s="38">
        <v>1218.05</v>
      </c>
      <c r="I183" s="38">
        <v>1193.0999999999999</v>
      </c>
      <c r="J183" s="38">
        <v>1280.9000000000001</v>
      </c>
      <c r="K183" s="38">
        <v>1305.8500000000004</v>
      </c>
      <c r="L183" s="38">
        <v>1324.8000000000002</v>
      </c>
      <c r="M183" s="28">
        <v>1286.9000000000001</v>
      </c>
      <c r="N183" s="28">
        <v>1243</v>
      </c>
      <c r="O183" s="39">
        <v>3256800</v>
      </c>
      <c r="P183" s="40">
        <v>-5.0384884534639608E-2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1013.3</v>
      </c>
      <c r="F184" s="37">
        <v>1014.5500000000001</v>
      </c>
      <c r="G184" s="38">
        <v>1009.3500000000001</v>
      </c>
      <c r="H184" s="38">
        <v>1005.4000000000001</v>
      </c>
      <c r="I184" s="38">
        <v>1000.2000000000002</v>
      </c>
      <c r="J184" s="38">
        <v>1018.5000000000001</v>
      </c>
      <c r="K184" s="38">
        <v>1023.7000000000002</v>
      </c>
      <c r="L184" s="38">
        <v>1027.6500000000001</v>
      </c>
      <c r="M184" s="28">
        <v>1019.75</v>
      </c>
      <c r="N184" s="28">
        <v>1010.6</v>
      </c>
      <c r="O184" s="39">
        <v>19726700</v>
      </c>
      <c r="P184" s="40">
        <v>-1.4881479644261772E-3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479.9</v>
      </c>
      <c r="F185" s="37">
        <v>482.23333333333335</v>
      </c>
      <c r="G185" s="38">
        <v>475.66666666666669</v>
      </c>
      <c r="H185" s="38">
        <v>471.43333333333334</v>
      </c>
      <c r="I185" s="38">
        <v>464.86666666666667</v>
      </c>
      <c r="J185" s="38">
        <v>486.4666666666667</v>
      </c>
      <c r="K185" s="38">
        <v>493.0333333333333</v>
      </c>
      <c r="L185" s="38">
        <v>497.26666666666671</v>
      </c>
      <c r="M185" s="28">
        <v>488.8</v>
      </c>
      <c r="N185" s="28">
        <v>478</v>
      </c>
      <c r="O185" s="39">
        <v>10165500</v>
      </c>
      <c r="P185" s="40">
        <v>-3.0610785295379774E-2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604.15</v>
      </c>
      <c r="F186" s="37">
        <v>605.6</v>
      </c>
      <c r="G186" s="38">
        <v>596.05000000000007</v>
      </c>
      <c r="H186" s="38">
        <v>587.95000000000005</v>
      </c>
      <c r="I186" s="38">
        <v>578.40000000000009</v>
      </c>
      <c r="J186" s="38">
        <v>613.70000000000005</v>
      </c>
      <c r="K186" s="38">
        <v>623.25</v>
      </c>
      <c r="L186" s="38">
        <v>631.35</v>
      </c>
      <c r="M186" s="28">
        <v>615.15</v>
      </c>
      <c r="N186" s="28">
        <v>597.5</v>
      </c>
      <c r="O186" s="39">
        <v>1900000</v>
      </c>
      <c r="P186" s="40">
        <v>7.2234762979683967E-2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1020.1</v>
      </c>
      <c r="F187" s="37">
        <v>1020.1666666666666</v>
      </c>
      <c r="G187" s="38">
        <v>997.98333333333335</v>
      </c>
      <c r="H187" s="38">
        <v>975.86666666666667</v>
      </c>
      <c r="I187" s="38">
        <v>953.68333333333339</v>
      </c>
      <c r="J187" s="38">
        <v>1042.2833333333333</v>
      </c>
      <c r="K187" s="38">
        <v>1064.4666666666665</v>
      </c>
      <c r="L187" s="38">
        <v>1086.5833333333333</v>
      </c>
      <c r="M187" s="28">
        <v>1042.3499999999999</v>
      </c>
      <c r="N187" s="28">
        <v>998.05</v>
      </c>
      <c r="O187" s="39">
        <v>8877000</v>
      </c>
      <c r="P187" s="40">
        <v>6.4771500539762508E-2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1295.3</v>
      </c>
      <c r="F188" s="37">
        <v>1300.3833333333332</v>
      </c>
      <c r="G188" s="38">
        <v>1277.7166666666665</v>
      </c>
      <c r="H188" s="38">
        <v>1260.1333333333332</v>
      </c>
      <c r="I188" s="38">
        <v>1237.4666666666665</v>
      </c>
      <c r="J188" s="38">
        <v>1317.9666666666665</v>
      </c>
      <c r="K188" s="38">
        <v>1340.6333333333334</v>
      </c>
      <c r="L188" s="38">
        <v>1358.2166666666665</v>
      </c>
      <c r="M188" s="28">
        <v>1323.05</v>
      </c>
      <c r="N188" s="28">
        <v>1282.8</v>
      </c>
      <c r="O188" s="39">
        <v>2571000</v>
      </c>
      <c r="P188" s="40">
        <v>-2.4103245397608653E-2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777.65</v>
      </c>
      <c r="F189" s="37">
        <v>781</v>
      </c>
      <c r="G189" s="38">
        <v>767.5</v>
      </c>
      <c r="H189" s="38">
        <v>757.35</v>
      </c>
      <c r="I189" s="38">
        <v>743.85</v>
      </c>
      <c r="J189" s="38">
        <v>791.15</v>
      </c>
      <c r="K189" s="38">
        <v>804.65</v>
      </c>
      <c r="L189" s="38">
        <v>814.8</v>
      </c>
      <c r="M189" s="28">
        <v>794.5</v>
      </c>
      <c r="N189" s="28">
        <v>770.85</v>
      </c>
      <c r="O189" s="39">
        <v>9636300</v>
      </c>
      <c r="P189" s="40">
        <v>1.6037198709432529E-2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425.9</v>
      </c>
      <c r="F190" s="37">
        <v>425.68333333333334</v>
      </c>
      <c r="G190" s="38">
        <v>423.01666666666665</v>
      </c>
      <c r="H190" s="38">
        <v>420.13333333333333</v>
      </c>
      <c r="I190" s="38">
        <v>417.46666666666664</v>
      </c>
      <c r="J190" s="38">
        <v>428.56666666666666</v>
      </c>
      <c r="K190" s="38">
        <v>431.23333333333329</v>
      </c>
      <c r="L190" s="38">
        <v>434.11666666666667</v>
      </c>
      <c r="M190" s="28">
        <v>428.35</v>
      </c>
      <c r="N190" s="28">
        <v>422.8</v>
      </c>
      <c r="O190" s="39">
        <v>67593450</v>
      </c>
      <c r="P190" s="40">
        <v>8.0972520349393232E-3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221.1</v>
      </c>
      <c r="F191" s="37">
        <v>221.16666666666666</v>
      </c>
      <c r="G191" s="38">
        <v>218.83333333333331</v>
      </c>
      <c r="H191" s="38">
        <v>216.56666666666666</v>
      </c>
      <c r="I191" s="38">
        <v>214.23333333333332</v>
      </c>
      <c r="J191" s="38">
        <v>223.43333333333331</v>
      </c>
      <c r="K191" s="38">
        <v>225.76666666666662</v>
      </c>
      <c r="L191" s="38">
        <v>228.0333333333333</v>
      </c>
      <c r="M191" s="28">
        <v>223.5</v>
      </c>
      <c r="N191" s="28">
        <v>218.9</v>
      </c>
      <c r="O191" s="39">
        <v>106332750</v>
      </c>
      <c r="P191" s="40">
        <v>-3.1324157570004744E-3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105.95</v>
      </c>
      <c r="F192" s="37">
        <v>105.8</v>
      </c>
      <c r="G192" s="38">
        <v>105.14999999999999</v>
      </c>
      <c r="H192" s="38">
        <v>104.35</v>
      </c>
      <c r="I192" s="38">
        <v>103.69999999999999</v>
      </c>
      <c r="J192" s="38">
        <v>106.6</v>
      </c>
      <c r="K192" s="38">
        <v>107.25</v>
      </c>
      <c r="L192" s="38">
        <v>108.05</v>
      </c>
      <c r="M192" s="28">
        <v>106.45</v>
      </c>
      <c r="N192" s="28">
        <v>105</v>
      </c>
      <c r="O192" s="39">
        <v>218052750</v>
      </c>
      <c r="P192" s="40">
        <v>1.1248451903111804E-3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3355.25</v>
      </c>
      <c r="F193" s="37">
        <v>3350.5333333333333</v>
      </c>
      <c r="G193" s="38">
        <v>3332.0666666666666</v>
      </c>
      <c r="H193" s="38">
        <v>3308.8833333333332</v>
      </c>
      <c r="I193" s="38">
        <v>3290.4166666666665</v>
      </c>
      <c r="J193" s="38">
        <v>3373.7166666666667</v>
      </c>
      <c r="K193" s="38">
        <v>3392.1833333333329</v>
      </c>
      <c r="L193" s="38">
        <v>3415.3666666666668</v>
      </c>
      <c r="M193" s="28">
        <v>3369</v>
      </c>
      <c r="N193" s="28">
        <v>3327.35</v>
      </c>
      <c r="O193" s="39">
        <v>9672075</v>
      </c>
      <c r="P193" s="40">
        <v>-1.2506923475495363E-2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1063.3</v>
      </c>
      <c r="F194" s="37">
        <v>1059.3333333333333</v>
      </c>
      <c r="G194" s="38">
        <v>1052.5166666666664</v>
      </c>
      <c r="H194" s="38">
        <v>1041.7333333333331</v>
      </c>
      <c r="I194" s="38">
        <v>1034.9166666666663</v>
      </c>
      <c r="J194" s="38">
        <v>1070.1166666666666</v>
      </c>
      <c r="K194" s="38">
        <v>1076.9333333333336</v>
      </c>
      <c r="L194" s="38">
        <v>1087.7166666666667</v>
      </c>
      <c r="M194" s="28">
        <v>1066.1500000000001</v>
      </c>
      <c r="N194" s="28">
        <v>1048.55</v>
      </c>
      <c r="O194" s="39">
        <v>12358200</v>
      </c>
      <c r="P194" s="40">
        <v>-4.6037700893890976E-2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2575.65</v>
      </c>
      <c r="F195" s="37">
        <v>2573.35</v>
      </c>
      <c r="G195" s="38">
        <v>2555.75</v>
      </c>
      <c r="H195" s="38">
        <v>2535.85</v>
      </c>
      <c r="I195" s="38">
        <v>2518.25</v>
      </c>
      <c r="J195" s="38">
        <v>2593.25</v>
      </c>
      <c r="K195" s="38">
        <v>2610.8499999999995</v>
      </c>
      <c r="L195" s="38">
        <v>2630.75</v>
      </c>
      <c r="M195" s="28">
        <v>2590.9499999999998</v>
      </c>
      <c r="N195" s="28">
        <v>2553.4499999999998</v>
      </c>
      <c r="O195" s="39">
        <v>6967125</v>
      </c>
      <c r="P195" s="40">
        <v>-1.0913543441226576E-2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1629.3</v>
      </c>
      <c r="F196" s="37">
        <v>1624.7</v>
      </c>
      <c r="G196" s="38">
        <v>1615.1000000000001</v>
      </c>
      <c r="H196" s="38">
        <v>1600.9</v>
      </c>
      <c r="I196" s="38">
        <v>1591.3000000000002</v>
      </c>
      <c r="J196" s="38">
        <v>1638.9</v>
      </c>
      <c r="K196" s="38">
        <v>1648.5</v>
      </c>
      <c r="L196" s="38">
        <v>1662.7</v>
      </c>
      <c r="M196" s="28">
        <v>1634.3</v>
      </c>
      <c r="N196" s="28">
        <v>1610.5</v>
      </c>
      <c r="O196" s="39">
        <v>1563000</v>
      </c>
      <c r="P196" s="40">
        <v>-1.7290160326941213E-2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513.29999999999995</v>
      </c>
      <c r="F197" s="37">
        <v>513.08333333333337</v>
      </c>
      <c r="G197" s="38">
        <v>508.61666666666679</v>
      </c>
      <c r="H197" s="38">
        <v>503.93333333333339</v>
      </c>
      <c r="I197" s="38">
        <v>499.46666666666681</v>
      </c>
      <c r="J197" s="38">
        <v>517.76666666666677</v>
      </c>
      <c r="K197" s="38">
        <v>522.23333333333323</v>
      </c>
      <c r="L197" s="38">
        <v>526.91666666666674</v>
      </c>
      <c r="M197" s="28">
        <v>517.54999999999995</v>
      </c>
      <c r="N197" s="28">
        <v>508.4</v>
      </c>
      <c r="O197" s="39">
        <v>4407000</v>
      </c>
      <c r="P197" s="40">
        <v>-2.0340113371123708E-2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1387.35</v>
      </c>
      <c r="F198" s="37">
        <v>1389.3666666666668</v>
      </c>
      <c r="G198" s="38">
        <v>1373.0833333333335</v>
      </c>
      <c r="H198" s="38">
        <v>1358.8166666666666</v>
      </c>
      <c r="I198" s="38">
        <v>1342.5333333333333</v>
      </c>
      <c r="J198" s="38">
        <v>1403.6333333333337</v>
      </c>
      <c r="K198" s="38">
        <v>1419.916666666667</v>
      </c>
      <c r="L198" s="38">
        <v>1434.1833333333338</v>
      </c>
      <c r="M198" s="28">
        <v>1405.65</v>
      </c>
      <c r="N198" s="28">
        <v>1375.1</v>
      </c>
      <c r="O198" s="39">
        <v>5121850</v>
      </c>
      <c r="P198" s="40">
        <v>-3.9477650399152107E-3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1079.25</v>
      </c>
      <c r="F199" s="37">
        <v>1087.0833333333333</v>
      </c>
      <c r="G199" s="38">
        <v>1056.1666666666665</v>
      </c>
      <c r="H199" s="38">
        <v>1033.0833333333333</v>
      </c>
      <c r="I199" s="38">
        <v>1002.1666666666665</v>
      </c>
      <c r="J199" s="38">
        <v>1110.1666666666665</v>
      </c>
      <c r="K199" s="38">
        <v>1141.083333333333</v>
      </c>
      <c r="L199" s="38">
        <v>1164.1666666666665</v>
      </c>
      <c r="M199" s="28">
        <v>1118</v>
      </c>
      <c r="N199" s="28">
        <v>1064</v>
      </c>
      <c r="O199" s="39">
        <v>5371100</v>
      </c>
      <c r="P199" s="40">
        <v>-2.7293995321029372E-3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1669.6</v>
      </c>
      <c r="F200" s="37">
        <v>1669.0666666666666</v>
      </c>
      <c r="G200" s="38">
        <v>1647.3333333333333</v>
      </c>
      <c r="H200" s="38">
        <v>1625.0666666666666</v>
      </c>
      <c r="I200" s="38">
        <v>1603.3333333333333</v>
      </c>
      <c r="J200" s="38">
        <v>1691.3333333333333</v>
      </c>
      <c r="K200" s="38">
        <v>1713.0666666666668</v>
      </c>
      <c r="L200" s="38">
        <v>1735.3333333333333</v>
      </c>
      <c r="M200" s="28">
        <v>1690.8</v>
      </c>
      <c r="N200" s="28">
        <v>1646.8</v>
      </c>
      <c r="O200" s="39">
        <v>953200</v>
      </c>
      <c r="P200" s="40">
        <v>-1.4882182720132286E-2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6840.4</v>
      </c>
      <c r="F201" s="37">
        <v>6859.7</v>
      </c>
      <c r="G201" s="38">
        <v>6765.7999999999993</v>
      </c>
      <c r="H201" s="38">
        <v>6691.2</v>
      </c>
      <c r="I201" s="38">
        <v>6597.2999999999993</v>
      </c>
      <c r="J201" s="38">
        <v>6934.2999999999993</v>
      </c>
      <c r="K201" s="38">
        <v>7028.1999999999989</v>
      </c>
      <c r="L201" s="38">
        <v>7102.7999999999993</v>
      </c>
      <c r="M201" s="28">
        <v>6953.6</v>
      </c>
      <c r="N201" s="28">
        <v>6785.1</v>
      </c>
      <c r="O201" s="39">
        <v>1981300</v>
      </c>
      <c r="P201" s="40">
        <v>5.6339457923053494E-3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766.35</v>
      </c>
      <c r="F202" s="37">
        <v>767.6</v>
      </c>
      <c r="G202" s="38">
        <v>760.2</v>
      </c>
      <c r="H202" s="38">
        <v>754.05000000000007</v>
      </c>
      <c r="I202" s="38">
        <v>746.65000000000009</v>
      </c>
      <c r="J202" s="38">
        <v>773.75</v>
      </c>
      <c r="K202" s="38">
        <v>781.14999999999986</v>
      </c>
      <c r="L202" s="38">
        <v>787.3</v>
      </c>
      <c r="M202" s="28">
        <v>775</v>
      </c>
      <c r="N202" s="28">
        <v>761.45</v>
      </c>
      <c r="O202" s="39">
        <v>18226000</v>
      </c>
      <c r="P202" s="40">
        <v>-5.2254444669776245E-2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311.14999999999998</v>
      </c>
      <c r="F203" s="37">
        <v>312.5333333333333</v>
      </c>
      <c r="G203" s="38">
        <v>307.36666666666662</v>
      </c>
      <c r="H203" s="38">
        <v>303.58333333333331</v>
      </c>
      <c r="I203" s="38">
        <v>298.41666666666663</v>
      </c>
      <c r="J203" s="38">
        <v>316.31666666666661</v>
      </c>
      <c r="K203" s="38">
        <v>321.48333333333335</v>
      </c>
      <c r="L203" s="38">
        <v>325.26666666666659</v>
      </c>
      <c r="M203" s="28">
        <v>317.7</v>
      </c>
      <c r="N203" s="28">
        <v>308.75</v>
      </c>
      <c r="O203" s="39">
        <v>44763900</v>
      </c>
      <c r="P203" s="40">
        <v>7.8770118915073052E-3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813.6</v>
      </c>
      <c r="F204" s="37">
        <v>817.30000000000007</v>
      </c>
      <c r="G204" s="38">
        <v>804.90000000000009</v>
      </c>
      <c r="H204" s="38">
        <v>796.2</v>
      </c>
      <c r="I204" s="38">
        <v>783.80000000000007</v>
      </c>
      <c r="J204" s="38">
        <v>826.00000000000011</v>
      </c>
      <c r="K204" s="38">
        <v>838.4</v>
      </c>
      <c r="L204" s="38">
        <v>847.10000000000014</v>
      </c>
      <c r="M204" s="28">
        <v>829.7</v>
      </c>
      <c r="N204" s="28">
        <v>808.6</v>
      </c>
      <c r="O204" s="39">
        <v>7579000</v>
      </c>
      <c r="P204" s="40">
        <v>1.8373848329830405E-3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1527.9</v>
      </c>
      <c r="F205" s="37">
        <v>1523.2</v>
      </c>
      <c r="G205" s="38">
        <v>1512.9</v>
      </c>
      <c r="H205" s="38">
        <v>1497.9</v>
      </c>
      <c r="I205" s="38">
        <v>1487.6000000000001</v>
      </c>
      <c r="J205" s="38">
        <v>1538.2</v>
      </c>
      <c r="K205" s="38">
        <v>1548.4999999999998</v>
      </c>
      <c r="L205" s="38">
        <v>1563.5</v>
      </c>
      <c r="M205" s="28">
        <v>1533.5</v>
      </c>
      <c r="N205" s="28">
        <v>1508.2</v>
      </c>
      <c r="O205" s="39">
        <v>719250</v>
      </c>
      <c r="P205" s="40">
        <v>-2.4271844660194173E-3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395.6</v>
      </c>
      <c r="F206" s="37">
        <v>396.3</v>
      </c>
      <c r="G206" s="38">
        <v>392.90000000000003</v>
      </c>
      <c r="H206" s="38">
        <v>390.20000000000005</v>
      </c>
      <c r="I206" s="38">
        <v>386.80000000000007</v>
      </c>
      <c r="J206" s="38">
        <v>399</v>
      </c>
      <c r="K206" s="38">
        <v>402.4</v>
      </c>
      <c r="L206" s="38">
        <v>405.09999999999997</v>
      </c>
      <c r="M206" s="28">
        <v>399.7</v>
      </c>
      <c r="N206" s="28">
        <v>393.6</v>
      </c>
      <c r="O206" s="39">
        <v>43972000</v>
      </c>
      <c r="P206" s="40">
        <v>8.3008484292593446E-3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251.25</v>
      </c>
      <c r="F207" s="37">
        <v>252.08333333333334</v>
      </c>
      <c r="G207" s="38">
        <v>248.61666666666667</v>
      </c>
      <c r="H207" s="38">
        <v>245.98333333333332</v>
      </c>
      <c r="I207" s="38">
        <v>242.51666666666665</v>
      </c>
      <c r="J207" s="38">
        <v>254.7166666666667</v>
      </c>
      <c r="K207" s="38">
        <v>258.18333333333334</v>
      </c>
      <c r="L207" s="38">
        <v>260.81666666666672</v>
      </c>
      <c r="M207" s="28">
        <v>255.55</v>
      </c>
      <c r="N207" s="28">
        <v>249.45</v>
      </c>
      <c r="O207" s="39">
        <v>88383000</v>
      </c>
      <c r="P207" s="40">
        <v>-6.6088950332130695E-3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403</v>
      </c>
      <c r="F208" s="37">
        <v>404.9666666666667</v>
      </c>
      <c r="G208" s="38">
        <v>399.43333333333339</v>
      </c>
      <c r="H208" s="38">
        <v>395.86666666666667</v>
      </c>
      <c r="I208" s="38">
        <v>390.33333333333337</v>
      </c>
      <c r="J208" s="38">
        <v>408.53333333333342</v>
      </c>
      <c r="K208" s="38">
        <v>414.06666666666672</v>
      </c>
      <c r="L208" s="38">
        <v>417.63333333333344</v>
      </c>
      <c r="M208" s="28">
        <v>410.5</v>
      </c>
      <c r="N208" s="28">
        <v>401.4</v>
      </c>
      <c r="O208" s="39">
        <v>12763800</v>
      </c>
      <c r="P208" s="40">
        <v>6.1010215664018159E-3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20" sqref="C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7" t="s">
        <v>16</v>
      </c>
      <c r="B8" s="399"/>
      <c r="C8" s="403" t="s">
        <v>20</v>
      </c>
      <c r="D8" s="403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3"/>
      <c r="L8" s="50"/>
      <c r="M8" s="50"/>
      <c r="N8" s="1"/>
      <c r="O8" s="1"/>
    </row>
    <row r="9" spans="1:15" ht="36" customHeight="1">
      <c r="A9" s="401"/>
      <c r="B9" s="402"/>
      <c r="C9" s="402"/>
      <c r="D9" s="4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18307.650000000001</v>
      </c>
      <c r="D10" s="314">
        <v>18304.016666666666</v>
      </c>
      <c r="E10" s="314">
        <v>18213.433333333334</v>
      </c>
      <c r="F10" s="314">
        <v>18119.216666666667</v>
      </c>
      <c r="G10" s="314">
        <v>18028.633333333335</v>
      </c>
      <c r="H10" s="314">
        <v>18398.233333333334</v>
      </c>
      <c r="I10" s="314">
        <v>18488.816666666669</v>
      </c>
      <c r="J10" s="314">
        <v>18583.033333333333</v>
      </c>
      <c r="K10" s="314">
        <v>18394.599999999999</v>
      </c>
      <c r="L10" s="314">
        <v>18209.8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42437.45</v>
      </c>
      <c r="D11" s="314">
        <v>42417.299999999996</v>
      </c>
      <c r="E11" s="314">
        <v>42243.849999999991</v>
      </c>
      <c r="F11" s="314">
        <v>42050.249999999993</v>
      </c>
      <c r="G11" s="314">
        <v>41876.799999999988</v>
      </c>
      <c r="H11" s="314">
        <v>42610.899999999994</v>
      </c>
      <c r="I11" s="314">
        <v>42784.349999999991</v>
      </c>
      <c r="J11" s="314">
        <v>42977.95</v>
      </c>
      <c r="K11" s="314">
        <v>42590.75</v>
      </c>
      <c r="L11" s="314">
        <v>42223.7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2804.55</v>
      </c>
      <c r="D12" s="260">
        <v>2812.4166666666665</v>
      </c>
      <c r="E12" s="260">
        <v>2781.1333333333332</v>
      </c>
      <c r="F12" s="260">
        <v>2757.7166666666667</v>
      </c>
      <c r="G12" s="260">
        <v>2726.4333333333334</v>
      </c>
      <c r="H12" s="260">
        <v>2835.833333333333</v>
      </c>
      <c r="I12" s="260">
        <v>2867.1166666666668</v>
      </c>
      <c r="J12" s="260">
        <v>2890.5333333333328</v>
      </c>
      <c r="K12" s="260">
        <v>2843.7</v>
      </c>
      <c r="L12" s="260">
        <v>2789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5262.55</v>
      </c>
      <c r="D13" s="260">
        <v>5265.7666666666673</v>
      </c>
      <c r="E13" s="260">
        <v>5225.133333333335</v>
      </c>
      <c r="F13" s="260">
        <v>5187.7166666666681</v>
      </c>
      <c r="G13" s="260">
        <v>5147.0833333333358</v>
      </c>
      <c r="H13" s="260">
        <v>5303.1833333333343</v>
      </c>
      <c r="I13" s="260">
        <v>5343.8166666666675</v>
      </c>
      <c r="J13" s="260">
        <v>5381.2333333333336</v>
      </c>
      <c r="K13" s="260">
        <v>5306.4</v>
      </c>
      <c r="L13" s="260">
        <v>5228.3500000000004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29669.25</v>
      </c>
      <c r="D14" s="260">
        <v>29652.899999999998</v>
      </c>
      <c r="E14" s="260">
        <v>29415.299999999996</v>
      </c>
      <c r="F14" s="260">
        <v>29161.35</v>
      </c>
      <c r="G14" s="260">
        <v>28923.749999999996</v>
      </c>
      <c r="H14" s="260">
        <v>29906.849999999995</v>
      </c>
      <c r="I14" s="260">
        <v>30144.449999999993</v>
      </c>
      <c r="J14" s="260">
        <v>30398.399999999994</v>
      </c>
      <c r="K14" s="260">
        <v>29890.5</v>
      </c>
      <c r="L14" s="260">
        <v>29398.95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4267.8500000000004</v>
      </c>
      <c r="D15" s="260">
        <v>4277.6500000000005</v>
      </c>
      <c r="E15" s="260">
        <v>4237.4500000000007</v>
      </c>
      <c r="F15" s="260">
        <v>4207.05</v>
      </c>
      <c r="G15" s="260">
        <v>4166.8500000000004</v>
      </c>
      <c r="H15" s="260">
        <v>4308.0500000000011</v>
      </c>
      <c r="I15" s="260">
        <v>4348.25</v>
      </c>
      <c r="J15" s="260">
        <v>4378.6500000000015</v>
      </c>
      <c r="K15" s="260">
        <v>4317.8500000000004</v>
      </c>
      <c r="L15" s="260">
        <v>4247.25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8539.85</v>
      </c>
      <c r="D16" s="260">
        <v>8550.7666666666682</v>
      </c>
      <c r="E16" s="260">
        <v>8487.6833333333361</v>
      </c>
      <c r="F16" s="260">
        <v>8435.5166666666682</v>
      </c>
      <c r="G16" s="260">
        <v>8372.4333333333361</v>
      </c>
      <c r="H16" s="260">
        <v>8602.9333333333361</v>
      </c>
      <c r="I16" s="260">
        <v>8666.0166666666682</v>
      </c>
      <c r="J16" s="260">
        <v>8718.1833333333361</v>
      </c>
      <c r="K16" s="260">
        <v>8613.85</v>
      </c>
      <c r="L16" s="260">
        <v>8498.6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3092.65</v>
      </c>
      <c r="D17" s="260">
        <v>3104.5499999999997</v>
      </c>
      <c r="E17" s="260">
        <v>3050.8499999999995</v>
      </c>
      <c r="F17" s="260">
        <v>3009.0499999999997</v>
      </c>
      <c r="G17" s="260">
        <v>2955.3499999999995</v>
      </c>
      <c r="H17" s="260">
        <v>3146.3499999999995</v>
      </c>
      <c r="I17" s="260">
        <v>3200.0499999999993</v>
      </c>
      <c r="J17" s="260">
        <v>3241.8499999999995</v>
      </c>
      <c r="K17" s="259">
        <v>3158.25</v>
      </c>
      <c r="L17" s="259">
        <v>3062.75</v>
      </c>
      <c r="M17" s="259">
        <v>4.8556999999999997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2460.6999999999998</v>
      </c>
      <c r="D18" s="260">
        <v>2448.4833333333331</v>
      </c>
      <c r="E18" s="260">
        <v>2426.9666666666662</v>
      </c>
      <c r="F18" s="260">
        <v>2393.2333333333331</v>
      </c>
      <c r="G18" s="260">
        <v>2371.7166666666662</v>
      </c>
      <c r="H18" s="260">
        <v>2482.2166666666662</v>
      </c>
      <c r="I18" s="260">
        <v>2503.7333333333336</v>
      </c>
      <c r="J18" s="260">
        <v>2537.4666666666662</v>
      </c>
      <c r="K18" s="259">
        <v>2470</v>
      </c>
      <c r="L18" s="259">
        <v>2414.75</v>
      </c>
      <c r="M18" s="259">
        <v>5.4060899999999998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612.20000000000005</v>
      </c>
      <c r="D19" s="260">
        <v>612.23333333333346</v>
      </c>
      <c r="E19" s="260">
        <v>605.8666666666669</v>
      </c>
      <c r="F19" s="260">
        <v>599.53333333333342</v>
      </c>
      <c r="G19" s="260">
        <v>593.16666666666686</v>
      </c>
      <c r="H19" s="260">
        <v>618.56666666666695</v>
      </c>
      <c r="I19" s="260">
        <v>624.93333333333351</v>
      </c>
      <c r="J19" s="260">
        <v>631.26666666666699</v>
      </c>
      <c r="K19" s="259">
        <v>618.6</v>
      </c>
      <c r="L19" s="259">
        <v>605.9</v>
      </c>
      <c r="M19" s="259">
        <v>8.5746099999999998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19741.25</v>
      </c>
      <c r="D20" s="260">
        <v>19589.05</v>
      </c>
      <c r="E20" s="260">
        <v>19378.649999999998</v>
      </c>
      <c r="F20" s="260">
        <v>19016.05</v>
      </c>
      <c r="G20" s="260">
        <v>18805.649999999998</v>
      </c>
      <c r="H20" s="260">
        <v>19951.649999999998</v>
      </c>
      <c r="I20" s="260">
        <v>20162.05</v>
      </c>
      <c r="J20" s="260">
        <v>20524.649999999998</v>
      </c>
      <c r="K20" s="259">
        <v>19799.45</v>
      </c>
      <c r="L20" s="259">
        <v>19226.45</v>
      </c>
      <c r="M20" s="259">
        <v>0.15794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4019.8</v>
      </c>
      <c r="D21" s="260">
        <v>4015.6</v>
      </c>
      <c r="E21" s="260">
        <v>3988.2</v>
      </c>
      <c r="F21" s="260">
        <v>3956.6</v>
      </c>
      <c r="G21" s="260">
        <v>3929.2</v>
      </c>
      <c r="H21" s="260">
        <v>4047.2</v>
      </c>
      <c r="I21" s="260">
        <v>4074.6000000000004</v>
      </c>
      <c r="J21" s="260">
        <v>4106.2</v>
      </c>
      <c r="K21" s="259">
        <v>4043</v>
      </c>
      <c r="L21" s="259">
        <v>3984</v>
      </c>
      <c r="M21" s="259">
        <v>14.40776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2085.4</v>
      </c>
      <c r="D22" s="260">
        <v>2082.7999999999997</v>
      </c>
      <c r="E22" s="260">
        <v>2043.5999999999995</v>
      </c>
      <c r="F22" s="260">
        <v>2001.7999999999997</v>
      </c>
      <c r="G22" s="260">
        <v>1962.5999999999995</v>
      </c>
      <c r="H22" s="260">
        <v>2124.5999999999995</v>
      </c>
      <c r="I22" s="260">
        <v>2163.7999999999993</v>
      </c>
      <c r="J22" s="260">
        <v>2205.5999999999995</v>
      </c>
      <c r="K22" s="259">
        <v>2122</v>
      </c>
      <c r="L22" s="259">
        <v>2041</v>
      </c>
      <c r="M22" s="259">
        <v>10.62645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888.9</v>
      </c>
      <c r="D23" s="260">
        <v>887.80000000000007</v>
      </c>
      <c r="E23" s="260">
        <v>880.70000000000016</v>
      </c>
      <c r="F23" s="260">
        <v>872.50000000000011</v>
      </c>
      <c r="G23" s="260">
        <v>865.4000000000002</v>
      </c>
      <c r="H23" s="260">
        <v>896.00000000000011</v>
      </c>
      <c r="I23" s="260">
        <v>903.1</v>
      </c>
      <c r="J23" s="260">
        <v>911.30000000000007</v>
      </c>
      <c r="K23" s="259">
        <v>894.9</v>
      </c>
      <c r="L23" s="259">
        <v>879.6</v>
      </c>
      <c r="M23" s="259">
        <v>53.844580000000001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3644.65</v>
      </c>
      <c r="D24" s="260">
        <v>3675.4833333333336</v>
      </c>
      <c r="E24" s="260">
        <v>3577.166666666667</v>
      </c>
      <c r="F24" s="260">
        <v>3509.6833333333334</v>
      </c>
      <c r="G24" s="260">
        <v>3411.3666666666668</v>
      </c>
      <c r="H24" s="260">
        <v>3742.9666666666672</v>
      </c>
      <c r="I24" s="260">
        <v>3841.2833333333338</v>
      </c>
      <c r="J24" s="260">
        <v>3908.7666666666673</v>
      </c>
      <c r="K24" s="259">
        <v>3773.8</v>
      </c>
      <c r="L24" s="259">
        <v>3608</v>
      </c>
      <c r="M24" s="259">
        <v>2.1938599999999999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3116.25</v>
      </c>
      <c r="D25" s="260">
        <v>3113.5833333333335</v>
      </c>
      <c r="E25" s="260">
        <v>3069.166666666667</v>
      </c>
      <c r="F25" s="260">
        <v>3022.0833333333335</v>
      </c>
      <c r="G25" s="260">
        <v>2977.666666666667</v>
      </c>
      <c r="H25" s="260">
        <v>3160.666666666667</v>
      </c>
      <c r="I25" s="260">
        <v>3205.0833333333339</v>
      </c>
      <c r="J25" s="260">
        <v>3252.166666666667</v>
      </c>
      <c r="K25" s="259">
        <v>3158</v>
      </c>
      <c r="L25" s="259">
        <v>3066.5</v>
      </c>
      <c r="M25" s="259">
        <v>8.5331100000000006</v>
      </c>
      <c r="N25" s="1"/>
      <c r="O25" s="1"/>
    </row>
    <row r="26" spans="1:15" ht="12.75" customHeight="1">
      <c r="A26" s="227">
        <v>17</v>
      </c>
      <c r="B26" s="269" t="s">
        <v>863</v>
      </c>
      <c r="C26" s="259">
        <v>636.6</v>
      </c>
      <c r="D26" s="260">
        <v>641.44999999999993</v>
      </c>
      <c r="E26" s="260">
        <v>630.14999999999986</v>
      </c>
      <c r="F26" s="260">
        <v>623.69999999999993</v>
      </c>
      <c r="G26" s="260">
        <v>612.39999999999986</v>
      </c>
      <c r="H26" s="260">
        <v>647.89999999999986</v>
      </c>
      <c r="I26" s="260">
        <v>659.19999999999982</v>
      </c>
      <c r="J26" s="260">
        <v>665.64999999999986</v>
      </c>
      <c r="K26" s="259">
        <v>652.75</v>
      </c>
      <c r="L26" s="259">
        <v>635</v>
      </c>
      <c r="M26" s="259">
        <v>12.921860000000001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125</v>
      </c>
      <c r="D27" s="260">
        <v>124.66666666666667</v>
      </c>
      <c r="E27" s="260">
        <v>123.43333333333334</v>
      </c>
      <c r="F27" s="260">
        <v>121.86666666666666</v>
      </c>
      <c r="G27" s="260">
        <v>120.63333333333333</v>
      </c>
      <c r="H27" s="260">
        <v>126.23333333333335</v>
      </c>
      <c r="I27" s="260">
        <v>127.46666666666667</v>
      </c>
      <c r="J27" s="260">
        <v>129.03333333333336</v>
      </c>
      <c r="K27" s="259">
        <v>125.9</v>
      </c>
      <c r="L27" s="259">
        <v>123.1</v>
      </c>
      <c r="M27" s="259">
        <v>17.565010000000001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305.5</v>
      </c>
      <c r="D28" s="260">
        <v>305.5</v>
      </c>
      <c r="E28" s="260">
        <v>300</v>
      </c>
      <c r="F28" s="260">
        <v>294.5</v>
      </c>
      <c r="G28" s="260">
        <v>289</v>
      </c>
      <c r="H28" s="260">
        <v>311</v>
      </c>
      <c r="I28" s="260">
        <v>316.5</v>
      </c>
      <c r="J28" s="260">
        <v>322</v>
      </c>
      <c r="K28" s="259">
        <v>311</v>
      </c>
      <c r="L28" s="259">
        <v>300</v>
      </c>
      <c r="M28" s="259">
        <v>35.824469999999998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3118.95</v>
      </c>
      <c r="D29" s="260">
        <v>3128.2999999999997</v>
      </c>
      <c r="E29" s="260">
        <v>3076.7499999999995</v>
      </c>
      <c r="F29" s="260">
        <v>3034.5499999999997</v>
      </c>
      <c r="G29" s="260">
        <v>2982.9999999999995</v>
      </c>
      <c r="H29" s="260">
        <v>3170.4999999999995</v>
      </c>
      <c r="I29" s="260">
        <v>3222.0499999999997</v>
      </c>
      <c r="J29" s="260">
        <v>3264.2499999999995</v>
      </c>
      <c r="K29" s="259">
        <v>3179.85</v>
      </c>
      <c r="L29" s="259">
        <v>3086.1</v>
      </c>
      <c r="M29" s="259">
        <v>0.48137000000000002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574.1</v>
      </c>
      <c r="D30" s="260">
        <v>571.33333333333337</v>
      </c>
      <c r="E30" s="260">
        <v>566.66666666666674</v>
      </c>
      <c r="F30" s="260">
        <v>559.23333333333335</v>
      </c>
      <c r="G30" s="260">
        <v>554.56666666666672</v>
      </c>
      <c r="H30" s="260">
        <v>578.76666666666677</v>
      </c>
      <c r="I30" s="260">
        <v>583.43333333333351</v>
      </c>
      <c r="J30" s="260">
        <v>590.86666666666679</v>
      </c>
      <c r="K30" s="259">
        <v>576</v>
      </c>
      <c r="L30" s="259">
        <v>563.9</v>
      </c>
      <c r="M30" s="259">
        <v>41.142670000000003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4399.1499999999996</v>
      </c>
      <c r="D31" s="260">
        <v>4389.3833333333332</v>
      </c>
      <c r="E31" s="260">
        <v>4329.7666666666664</v>
      </c>
      <c r="F31" s="260">
        <v>4260.3833333333332</v>
      </c>
      <c r="G31" s="260">
        <v>4200.7666666666664</v>
      </c>
      <c r="H31" s="260">
        <v>4458.7666666666664</v>
      </c>
      <c r="I31" s="260">
        <v>4518.3833333333332</v>
      </c>
      <c r="J31" s="260">
        <v>4587.7666666666664</v>
      </c>
      <c r="K31" s="259">
        <v>4449</v>
      </c>
      <c r="L31" s="259">
        <v>4320</v>
      </c>
      <c r="M31" s="259">
        <v>3.8570500000000001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144.80000000000001</v>
      </c>
      <c r="D32" s="260">
        <v>144.54999999999998</v>
      </c>
      <c r="E32" s="260">
        <v>143.24999999999997</v>
      </c>
      <c r="F32" s="260">
        <v>141.69999999999999</v>
      </c>
      <c r="G32" s="260">
        <v>140.39999999999998</v>
      </c>
      <c r="H32" s="260">
        <v>146.09999999999997</v>
      </c>
      <c r="I32" s="260">
        <v>147.39999999999998</v>
      </c>
      <c r="J32" s="260">
        <v>148.94999999999996</v>
      </c>
      <c r="K32" s="259">
        <v>145.85</v>
      </c>
      <c r="L32" s="259">
        <v>143</v>
      </c>
      <c r="M32" s="259">
        <v>92.868650000000002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3095.5</v>
      </c>
      <c r="D33" s="260">
        <v>3088.7000000000003</v>
      </c>
      <c r="E33" s="260">
        <v>3062.5500000000006</v>
      </c>
      <c r="F33" s="260">
        <v>3029.6000000000004</v>
      </c>
      <c r="G33" s="260">
        <v>3003.4500000000007</v>
      </c>
      <c r="H33" s="260">
        <v>3121.6500000000005</v>
      </c>
      <c r="I33" s="260">
        <v>3147.8</v>
      </c>
      <c r="J33" s="260">
        <v>3180.7500000000005</v>
      </c>
      <c r="K33" s="259">
        <v>3114.85</v>
      </c>
      <c r="L33" s="259">
        <v>3055.75</v>
      </c>
      <c r="M33" s="259">
        <v>12.585760000000001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1882</v>
      </c>
      <c r="D34" s="260">
        <v>1890.7</v>
      </c>
      <c r="E34" s="260">
        <v>1857.8000000000002</v>
      </c>
      <c r="F34" s="260">
        <v>1833.6000000000001</v>
      </c>
      <c r="G34" s="260">
        <v>1800.7000000000003</v>
      </c>
      <c r="H34" s="260">
        <v>1914.9</v>
      </c>
      <c r="I34" s="260">
        <v>1947.8000000000002</v>
      </c>
      <c r="J34" s="260">
        <v>1972</v>
      </c>
      <c r="K34" s="259">
        <v>1923.6</v>
      </c>
      <c r="L34" s="259">
        <v>1866.5</v>
      </c>
      <c r="M34" s="259">
        <v>4.0192300000000003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469</v>
      </c>
      <c r="D35" s="260">
        <v>470.5333333333333</v>
      </c>
      <c r="E35" s="260">
        <v>464.26666666666659</v>
      </c>
      <c r="F35" s="260">
        <v>459.5333333333333</v>
      </c>
      <c r="G35" s="260">
        <v>453.26666666666659</v>
      </c>
      <c r="H35" s="260">
        <v>475.26666666666659</v>
      </c>
      <c r="I35" s="260">
        <v>481.53333333333325</v>
      </c>
      <c r="J35" s="260">
        <v>486.26666666666659</v>
      </c>
      <c r="K35" s="259">
        <v>476.8</v>
      </c>
      <c r="L35" s="259">
        <v>465.8</v>
      </c>
      <c r="M35" s="259">
        <v>12.16305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3910.6</v>
      </c>
      <c r="D36" s="260">
        <v>3940.2166666666672</v>
      </c>
      <c r="E36" s="260">
        <v>3860.4333333333343</v>
      </c>
      <c r="F36" s="260">
        <v>3810.2666666666673</v>
      </c>
      <c r="G36" s="260">
        <v>3730.4833333333345</v>
      </c>
      <c r="H36" s="260">
        <v>3990.3833333333341</v>
      </c>
      <c r="I36" s="260">
        <v>4070.166666666667</v>
      </c>
      <c r="J36" s="260">
        <v>4120.3333333333339</v>
      </c>
      <c r="K36" s="259">
        <v>4020</v>
      </c>
      <c r="L36" s="259">
        <v>3890.05</v>
      </c>
      <c r="M36" s="259">
        <v>4.0229699999999999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859.2</v>
      </c>
      <c r="D37" s="260">
        <v>860</v>
      </c>
      <c r="E37" s="260">
        <v>854.2</v>
      </c>
      <c r="F37" s="260">
        <v>849.2</v>
      </c>
      <c r="G37" s="260">
        <v>843.40000000000009</v>
      </c>
      <c r="H37" s="260">
        <v>865</v>
      </c>
      <c r="I37" s="260">
        <v>870.8</v>
      </c>
      <c r="J37" s="260">
        <v>875.8</v>
      </c>
      <c r="K37" s="259">
        <v>865.8</v>
      </c>
      <c r="L37" s="259">
        <v>855</v>
      </c>
      <c r="M37" s="259">
        <v>70.653040000000004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3632.95</v>
      </c>
      <c r="D38" s="260">
        <v>3653.6</v>
      </c>
      <c r="E38" s="260">
        <v>3600.35</v>
      </c>
      <c r="F38" s="260">
        <v>3567.75</v>
      </c>
      <c r="G38" s="260">
        <v>3514.5</v>
      </c>
      <c r="H38" s="260">
        <v>3686.2</v>
      </c>
      <c r="I38" s="260">
        <v>3739.45</v>
      </c>
      <c r="J38" s="260">
        <v>3772.0499999999997</v>
      </c>
      <c r="K38" s="259">
        <v>3706.85</v>
      </c>
      <c r="L38" s="259">
        <v>3621</v>
      </c>
      <c r="M38" s="259">
        <v>3.27528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6791.5</v>
      </c>
      <c r="D39" s="260">
        <v>6823.166666666667</v>
      </c>
      <c r="E39" s="260">
        <v>6718.3333333333339</v>
      </c>
      <c r="F39" s="260">
        <v>6645.166666666667</v>
      </c>
      <c r="G39" s="260">
        <v>6540.3333333333339</v>
      </c>
      <c r="H39" s="260">
        <v>6896.3333333333339</v>
      </c>
      <c r="I39" s="260">
        <v>7001.1666666666679</v>
      </c>
      <c r="J39" s="260">
        <v>7074.3333333333339</v>
      </c>
      <c r="K39" s="259">
        <v>6928</v>
      </c>
      <c r="L39" s="259">
        <v>6750</v>
      </c>
      <c r="M39" s="259">
        <v>13.27689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1654.4</v>
      </c>
      <c r="D40" s="260">
        <v>1656.75</v>
      </c>
      <c r="E40" s="260">
        <v>1638.85</v>
      </c>
      <c r="F40" s="260">
        <v>1623.3</v>
      </c>
      <c r="G40" s="260">
        <v>1605.3999999999999</v>
      </c>
      <c r="H40" s="260">
        <v>1672.3</v>
      </c>
      <c r="I40" s="260">
        <v>1690.2</v>
      </c>
      <c r="J40" s="260">
        <v>1705.75</v>
      </c>
      <c r="K40" s="259">
        <v>1674.65</v>
      </c>
      <c r="L40" s="259">
        <v>1641.2</v>
      </c>
      <c r="M40" s="259">
        <v>15.81747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6578.65</v>
      </c>
      <c r="D41" s="260">
        <v>6611.1166666666659</v>
      </c>
      <c r="E41" s="260">
        <v>6528.2333333333318</v>
      </c>
      <c r="F41" s="260">
        <v>6477.8166666666657</v>
      </c>
      <c r="G41" s="260">
        <v>6394.9333333333316</v>
      </c>
      <c r="H41" s="260">
        <v>6661.5333333333319</v>
      </c>
      <c r="I41" s="260">
        <v>6744.4166666666652</v>
      </c>
      <c r="J41" s="260">
        <v>6794.8333333333321</v>
      </c>
      <c r="K41" s="259">
        <v>6694</v>
      </c>
      <c r="L41" s="259">
        <v>6560.7</v>
      </c>
      <c r="M41" s="259">
        <v>0.89165000000000005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1972.75</v>
      </c>
      <c r="D42" s="260">
        <v>1972.0666666666666</v>
      </c>
      <c r="E42" s="260">
        <v>1958.6333333333332</v>
      </c>
      <c r="F42" s="260">
        <v>1944.5166666666667</v>
      </c>
      <c r="G42" s="260">
        <v>1931.0833333333333</v>
      </c>
      <c r="H42" s="260">
        <v>1986.1833333333332</v>
      </c>
      <c r="I42" s="260">
        <v>1999.6166666666666</v>
      </c>
      <c r="J42" s="260">
        <v>2013.7333333333331</v>
      </c>
      <c r="K42" s="259">
        <v>1985.5</v>
      </c>
      <c r="L42" s="259">
        <v>1957.95</v>
      </c>
      <c r="M42" s="259">
        <v>1.9973000000000001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216.2</v>
      </c>
      <c r="D43" s="260">
        <v>217.15</v>
      </c>
      <c r="E43" s="260">
        <v>211.4</v>
      </c>
      <c r="F43" s="260">
        <v>206.6</v>
      </c>
      <c r="G43" s="260">
        <v>200.85</v>
      </c>
      <c r="H43" s="260">
        <v>221.95000000000002</v>
      </c>
      <c r="I43" s="260">
        <v>227.70000000000002</v>
      </c>
      <c r="J43" s="260">
        <v>232.50000000000003</v>
      </c>
      <c r="K43" s="259">
        <v>222.9</v>
      </c>
      <c r="L43" s="259">
        <v>212.35</v>
      </c>
      <c r="M43" s="259">
        <v>144.68984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163.1</v>
      </c>
      <c r="D44" s="260">
        <v>163.49999999999997</v>
      </c>
      <c r="E44" s="260">
        <v>161.29999999999995</v>
      </c>
      <c r="F44" s="260">
        <v>159.49999999999997</v>
      </c>
      <c r="G44" s="260">
        <v>157.29999999999995</v>
      </c>
      <c r="H44" s="260">
        <v>165.29999999999995</v>
      </c>
      <c r="I44" s="260">
        <v>167.49999999999994</v>
      </c>
      <c r="J44" s="260">
        <v>169.29999999999995</v>
      </c>
      <c r="K44" s="259">
        <v>165.7</v>
      </c>
      <c r="L44" s="259">
        <v>161.69999999999999</v>
      </c>
      <c r="M44" s="259">
        <v>228.95310000000001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75.099999999999994</v>
      </c>
      <c r="D45" s="260">
        <v>75.666666666666671</v>
      </c>
      <c r="E45" s="260">
        <v>73.433333333333337</v>
      </c>
      <c r="F45" s="260">
        <v>71.766666666666666</v>
      </c>
      <c r="G45" s="260">
        <v>69.533333333333331</v>
      </c>
      <c r="H45" s="260">
        <v>77.333333333333343</v>
      </c>
      <c r="I45" s="260">
        <v>79.566666666666663</v>
      </c>
      <c r="J45" s="260">
        <v>81.233333333333348</v>
      </c>
      <c r="K45" s="259">
        <v>77.900000000000006</v>
      </c>
      <c r="L45" s="259">
        <v>74</v>
      </c>
      <c r="M45" s="259">
        <v>236.11698000000001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1677.6</v>
      </c>
      <c r="D46" s="260">
        <v>1679.8999999999999</v>
      </c>
      <c r="E46" s="260">
        <v>1667.7999999999997</v>
      </c>
      <c r="F46" s="260">
        <v>1657.9999999999998</v>
      </c>
      <c r="G46" s="260">
        <v>1645.8999999999996</v>
      </c>
      <c r="H46" s="260">
        <v>1689.6999999999998</v>
      </c>
      <c r="I46" s="260">
        <v>1701.7999999999997</v>
      </c>
      <c r="J46" s="260">
        <v>1711.6</v>
      </c>
      <c r="K46" s="259">
        <v>1692</v>
      </c>
      <c r="L46" s="259">
        <v>1670.1</v>
      </c>
      <c r="M46" s="259">
        <v>2.60297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603.54999999999995</v>
      </c>
      <c r="D47" s="260">
        <v>605.63333333333333</v>
      </c>
      <c r="E47" s="260">
        <v>597.91666666666663</v>
      </c>
      <c r="F47" s="260">
        <v>592.2833333333333</v>
      </c>
      <c r="G47" s="260">
        <v>584.56666666666661</v>
      </c>
      <c r="H47" s="260">
        <v>611.26666666666665</v>
      </c>
      <c r="I47" s="260">
        <v>618.98333333333335</v>
      </c>
      <c r="J47" s="260">
        <v>624.61666666666667</v>
      </c>
      <c r="K47" s="259">
        <v>613.35</v>
      </c>
      <c r="L47" s="259">
        <v>600</v>
      </c>
      <c r="M47" s="259">
        <v>7.6003499999999997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107.35</v>
      </c>
      <c r="D48" s="260">
        <v>108.38333333333333</v>
      </c>
      <c r="E48" s="260">
        <v>105.36666666666665</v>
      </c>
      <c r="F48" s="260">
        <v>103.38333333333333</v>
      </c>
      <c r="G48" s="260">
        <v>100.36666666666665</v>
      </c>
      <c r="H48" s="260">
        <v>110.36666666666665</v>
      </c>
      <c r="I48" s="260">
        <v>113.38333333333333</v>
      </c>
      <c r="J48" s="260">
        <v>115.36666666666665</v>
      </c>
      <c r="K48" s="259">
        <v>111.4</v>
      </c>
      <c r="L48" s="259">
        <v>106.4</v>
      </c>
      <c r="M48" s="259">
        <v>239.62357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836.7</v>
      </c>
      <c r="D49" s="260">
        <v>835.06666666666661</v>
      </c>
      <c r="E49" s="260">
        <v>828.63333333333321</v>
      </c>
      <c r="F49" s="260">
        <v>820.56666666666661</v>
      </c>
      <c r="G49" s="260">
        <v>814.13333333333321</v>
      </c>
      <c r="H49" s="260">
        <v>843.13333333333321</v>
      </c>
      <c r="I49" s="260">
        <v>849.56666666666661</v>
      </c>
      <c r="J49" s="260">
        <v>857.63333333333321</v>
      </c>
      <c r="K49" s="259">
        <v>841.5</v>
      </c>
      <c r="L49" s="259">
        <v>827</v>
      </c>
      <c r="M49" s="259">
        <v>7.5834400000000004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70.75</v>
      </c>
      <c r="D50" s="260">
        <v>70.45</v>
      </c>
      <c r="E50" s="260">
        <v>69.900000000000006</v>
      </c>
      <c r="F50" s="260">
        <v>69.05</v>
      </c>
      <c r="G50" s="260">
        <v>68.5</v>
      </c>
      <c r="H50" s="260">
        <v>71.300000000000011</v>
      </c>
      <c r="I50" s="260">
        <v>71.849999999999994</v>
      </c>
      <c r="J50" s="260">
        <v>72.700000000000017</v>
      </c>
      <c r="K50" s="259">
        <v>71</v>
      </c>
      <c r="L50" s="259">
        <v>69.599999999999994</v>
      </c>
      <c r="M50" s="259">
        <v>100.58932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304.10000000000002</v>
      </c>
      <c r="D51" s="260">
        <v>304.41666666666669</v>
      </c>
      <c r="E51" s="260">
        <v>302.08333333333337</v>
      </c>
      <c r="F51" s="260">
        <v>300.06666666666666</v>
      </c>
      <c r="G51" s="260">
        <v>297.73333333333335</v>
      </c>
      <c r="H51" s="260">
        <v>306.43333333333339</v>
      </c>
      <c r="I51" s="260">
        <v>308.76666666666677</v>
      </c>
      <c r="J51" s="260">
        <v>310.78333333333342</v>
      </c>
      <c r="K51" s="259">
        <v>306.75</v>
      </c>
      <c r="L51" s="259">
        <v>302.39999999999998</v>
      </c>
      <c r="M51" s="259">
        <v>20.328600000000002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837.3</v>
      </c>
      <c r="D52" s="260">
        <v>840.08333333333337</v>
      </c>
      <c r="E52" s="260">
        <v>828.31666666666672</v>
      </c>
      <c r="F52" s="260">
        <v>819.33333333333337</v>
      </c>
      <c r="G52" s="260">
        <v>807.56666666666672</v>
      </c>
      <c r="H52" s="260">
        <v>849.06666666666672</v>
      </c>
      <c r="I52" s="260">
        <v>860.83333333333337</v>
      </c>
      <c r="J52" s="260">
        <v>869.81666666666672</v>
      </c>
      <c r="K52" s="259">
        <v>851.85</v>
      </c>
      <c r="L52" s="259">
        <v>831.1</v>
      </c>
      <c r="M52" s="259">
        <v>74.059489999999997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287.35000000000002</v>
      </c>
      <c r="D53" s="260">
        <v>286.7</v>
      </c>
      <c r="E53" s="260">
        <v>283.64999999999998</v>
      </c>
      <c r="F53" s="260">
        <v>279.95</v>
      </c>
      <c r="G53" s="260">
        <v>276.89999999999998</v>
      </c>
      <c r="H53" s="260">
        <v>290.39999999999998</v>
      </c>
      <c r="I53" s="260">
        <v>293.45000000000005</v>
      </c>
      <c r="J53" s="260">
        <v>297.14999999999998</v>
      </c>
      <c r="K53" s="259">
        <v>289.75</v>
      </c>
      <c r="L53" s="259">
        <v>283</v>
      </c>
      <c r="M53" s="259">
        <v>17.22626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16535.599999999999</v>
      </c>
      <c r="D54" s="260">
        <v>16578.033333333336</v>
      </c>
      <c r="E54" s="260">
        <v>16393.116666666672</v>
      </c>
      <c r="F54" s="260">
        <v>16250.633333333335</v>
      </c>
      <c r="G54" s="260">
        <v>16065.716666666671</v>
      </c>
      <c r="H54" s="260">
        <v>16720.516666666674</v>
      </c>
      <c r="I54" s="260">
        <v>16905.433333333338</v>
      </c>
      <c r="J54" s="260">
        <v>17047.916666666675</v>
      </c>
      <c r="K54" s="259">
        <v>16762.95</v>
      </c>
      <c r="L54" s="259">
        <v>16435.55</v>
      </c>
      <c r="M54" s="259">
        <v>0.15665000000000001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4106.05</v>
      </c>
      <c r="D55" s="260">
        <v>4101.7166666666662</v>
      </c>
      <c r="E55" s="260">
        <v>4065.4333333333325</v>
      </c>
      <c r="F55" s="260">
        <v>4024.8166666666662</v>
      </c>
      <c r="G55" s="260">
        <v>3988.5333333333324</v>
      </c>
      <c r="H55" s="260">
        <v>4142.3333333333321</v>
      </c>
      <c r="I55" s="260">
        <v>4178.6166666666668</v>
      </c>
      <c r="J55" s="260">
        <v>4219.2333333333327</v>
      </c>
      <c r="K55" s="259">
        <v>4138</v>
      </c>
      <c r="L55" s="259">
        <v>4061.1</v>
      </c>
      <c r="M55" s="259">
        <v>2.8121700000000001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309.45</v>
      </c>
      <c r="D56" s="260">
        <v>309.23333333333329</v>
      </c>
      <c r="E56" s="260">
        <v>305.86666666666656</v>
      </c>
      <c r="F56" s="260">
        <v>302.28333333333325</v>
      </c>
      <c r="G56" s="260">
        <v>298.91666666666652</v>
      </c>
      <c r="H56" s="260">
        <v>312.81666666666661</v>
      </c>
      <c r="I56" s="260">
        <v>316.18333333333328</v>
      </c>
      <c r="J56" s="260">
        <v>319.76666666666665</v>
      </c>
      <c r="K56" s="259">
        <v>312.60000000000002</v>
      </c>
      <c r="L56" s="259">
        <v>305.64999999999998</v>
      </c>
      <c r="M56" s="259">
        <v>84.519880000000001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713.8</v>
      </c>
      <c r="D57" s="260">
        <v>704.44999999999993</v>
      </c>
      <c r="E57" s="260">
        <v>693.49999999999989</v>
      </c>
      <c r="F57" s="260">
        <v>673.19999999999993</v>
      </c>
      <c r="G57" s="260">
        <v>662.24999999999989</v>
      </c>
      <c r="H57" s="260">
        <v>724.74999999999989</v>
      </c>
      <c r="I57" s="260">
        <v>735.69999999999993</v>
      </c>
      <c r="J57" s="260">
        <v>755.99999999999989</v>
      </c>
      <c r="K57" s="259">
        <v>715.4</v>
      </c>
      <c r="L57" s="259">
        <v>684.15</v>
      </c>
      <c r="M57" s="259">
        <v>34.292180000000002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1102.4000000000001</v>
      </c>
      <c r="D58" s="260">
        <v>1109.6333333333332</v>
      </c>
      <c r="E58" s="260">
        <v>1092.2166666666665</v>
      </c>
      <c r="F58" s="260">
        <v>1082.0333333333333</v>
      </c>
      <c r="G58" s="260">
        <v>1064.6166666666666</v>
      </c>
      <c r="H58" s="260">
        <v>1119.8166666666664</v>
      </c>
      <c r="I58" s="260">
        <v>1137.2333333333333</v>
      </c>
      <c r="J58" s="260">
        <v>1147.4166666666663</v>
      </c>
      <c r="K58" s="259">
        <v>1127.05</v>
      </c>
      <c r="L58" s="259">
        <v>1099.45</v>
      </c>
      <c r="M58" s="259">
        <v>14.863810000000001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1524.25</v>
      </c>
      <c r="D59" s="260">
        <v>1529.0833333333333</v>
      </c>
      <c r="E59" s="260">
        <v>1500.1666666666665</v>
      </c>
      <c r="F59" s="260">
        <v>1476.0833333333333</v>
      </c>
      <c r="G59" s="260">
        <v>1447.1666666666665</v>
      </c>
      <c r="H59" s="260">
        <v>1553.1666666666665</v>
      </c>
      <c r="I59" s="260">
        <v>1582.083333333333</v>
      </c>
      <c r="J59" s="260">
        <v>1606.1666666666665</v>
      </c>
      <c r="K59" s="259">
        <v>1558</v>
      </c>
      <c r="L59" s="259">
        <v>1505</v>
      </c>
      <c r="M59" s="259">
        <v>2.4786700000000002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229.55</v>
      </c>
      <c r="D60" s="260">
        <v>230.43333333333331</v>
      </c>
      <c r="E60" s="260">
        <v>227.31666666666661</v>
      </c>
      <c r="F60" s="260">
        <v>225.08333333333329</v>
      </c>
      <c r="G60" s="260">
        <v>221.96666666666658</v>
      </c>
      <c r="H60" s="260">
        <v>232.66666666666663</v>
      </c>
      <c r="I60" s="260">
        <v>235.78333333333336</v>
      </c>
      <c r="J60" s="260">
        <v>238.01666666666665</v>
      </c>
      <c r="K60" s="259">
        <v>233.55</v>
      </c>
      <c r="L60" s="259">
        <v>228.2</v>
      </c>
      <c r="M60" s="259">
        <v>64.135850000000005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3808.75</v>
      </c>
      <c r="D61" s="260">
        <v>3835.4666666666667</v>
      </c>
      <c r="E61" s="260">
        <v>3731.5333333333333</v>
      </c>
      <c r="F61" s="260">
        <v>3654.3166666666666</v>
      </c>
      <c r="G61" s="260">
        <v>3550.3833333333332</v>
      </c>
      <c r="H61" s="260">
        <v>3912.6833333333334</v>
      </c>
      <c r="I61" s="260">
        <v>4016.6166666666668</v>
      </c>
      <c r="J61" s="260">
        <v>4093.8333333333335</v>
      </c>
      <c r="K61" s="259">
        <v>3939.4</v>
      </c>
      <c r="L61" s="259">
        <v>3758.25</v>
      </c>
      <c r="M61" s="259">
        <v>2.37554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1582.85</v>
      </c>
      <c r="D62" s="260">
        <v>1576.5333333333335</v>
      </c>
      <c r="E62" s="260">
        <v>1565.166666666667</v>
      </c>
      <c r="F62" s="260">
        <v>1547.4833333333333</v>
      </c>
      <c r="G62" s="260">
        <v>1536.1166666666668</v>
      </c>
      <c r="H62" s="260">
        <v>1594.2166666666672</v>
      </c>
      <c r="I62" s="260">
        <v>1605.5833333333335</v>
      </c>
      <c r="J62" s="260">
        <v>1623.2666666666673</v>
      </c>
      <c r="K62" s="259">
        <v>1587.9</v>
      </c>
      <c r="L62" s="259">
        <v>1558.85</v>
      </c>
      <c r="M62" s="259">
        <v>1.72224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739.1</v>
      </c>
      <c r="D63" s="260">
        <v>741.0333333333333</v>
      </c>
      <c r="E63" s="260">
        <v>725.06666666666661</v>
      </c>
      <c r="F63" s="260">
        <v>711.0333333333333</v>
      </c>
      <c r="G63" s="260">
        <v>695.06666666666661</v>
      </c>
      <c r="H63" s="260">
        <v>755.06666666666661</v>
      </c>
      <c r="I63" s="260">
        <v>771.0333333333333</v>
      </c>
      <c r="J63" s="260">
        <v>785.06666666666661</v>
      </c>
      <c r="K63" s="259">
        <v>757</v>
      </c>
      <c r="L63" s="259">
        <v>727</v>
      </c>
      <c r="M63" s="259">
        <v>20.678460000000001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903.55</v>
      </c>
      <c r="D64" s="260">
        <v>904.9</v>
      </c>
      <c r="E64" s="260">
        <v>888.65</v>
      </c>
      <c r="F64" s="260">
        <v>873.75</v>
      </c>
      <c r="G64" s="260">
        <v>857.5</v>
      </c>
      <c r="H64" s="260">
        <v>919.8</v>
      </c>
      <c r="I64" s="260">
        <v>936.05</v>
      </c>
      <c r="J64" s="260">
        <v>950.94999999999993</v>
      </c>
      <c r="K64" s="259">
        <v>921.15</v>
      </c>
      <c r="L64" s="259">
        <v>890</v>
      </c>
      <c r="M64" s="259">
        <v>5.6315600000000003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366.1</v>
      </c>
      <c r="D65" s="260">
        <v>367.18333333333334</v>
      </c>
      <c r="E65" s="260">
        <v>360.36666666666667</v>
      </c>
      <c r="F65" s="260">
        <v>354.63333333333333</v>
      </c>
      <c r="G65" s="260">
        <v>347.81666666666666</v>
      </c>
      <c r="H65" s="260">
        <v>372.91666666666669</v>
      </c>
      <c r="I65" s="260">
        <v>379.73333333333341</v>
      </c>
      <c r="J65" s="260">
        <v>385.4666666666667</v>
      </c>
      <c r="K65" s="259">
        <v>374</v>
      </c>
      <c r="L65" s="259">
        <v>361.45</v>
      </c>
      <c r="M65" s="259">
        <v>6.8379599999999998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1349.85</v>
      </c>
      <c r="D66" s="260">
        <v>1362.8166666666666</v>
      </c>
      <c r="E66" s="260">
        <v>1332.7333333333331</v>
      </c>
      <c r="F66" s="260">
        <v>1315.6166666666666</v>
      </c>
      <c r="G66" s="260">
        <v>1285.5333333333331</v>
      </c>
      <c r="H66" s="260">
        <v>1379.9333333333332</v>
      </c>
      <c r="I66" s="260">
        <v>1410.0166666666667</v>
      </c>
      <c r="J66" s="260">
        <v>1427.1333333333332</v>
      </c>
      <c r="K66" s="259">
        <v>1392.9</v>
      </c>
      <c r="L66" s="259">
        <v>1345.7</v>
      </c>
      <c r="M66" s="259">
        <v>8.8198600000000003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400.4</v>
      </c>
      <c r="D67" s="260">
        <v>400.8</v>
      </c>
      <c r="E67" s="260">
        <v>397.20000000000005</v>
      </c>
      <c r="F67" s="260">
        <v>394.00000000000006</v>
      </c>
      <c r="G67" s="260">
        <v>390.40000000000009</v>
      </c>
      <c r="H67" s="260">
        <v>404</v>
      </c>
      <c r="I67" s="260">
        <v>407.6</v>
      </c>
      <c r="J67" s="260">
        <v>410.79999999999995</v>
      </c>
      <c r="K67" s="259">
        <v>404.4</v>
      </c>
      <c r="L67" s="259">
        <v>397.6</v>
      </c>
      <c r="M67" s="259">
        <v>29.079820000000002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548.5</v>
      </c>
      <c r="D68" s="260">
        <v>547.81666666666672</v>
      </c>
      <c r="E68" s="260">
        <v>543.68333333333339</v>
      </c>
      <c r="F68" s="260">
        <v>538.86666666666667</v>
      </c>
      <c r="G68" s="260">
        <v>534.73333333333335</v>
      </c>
      <c r="H68" s="260">
        <v>552.63333333333344</v>
      </c>
      <c r="I68" s="260">
        <v>556.76666666666688</v>
      </c>
      <c r="J68" s="260">
        <v>561.58333333333348</v>
      </c>
      <c r="K68" s="259">
        <v>551.95000000000005</v>
      </c>
      <c r="L68" s="259">
        <v>543</v>
      </c>
      <c r="M68" s="259">
        <v>11.43913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1678.9</v>
      </c>
      <c r="D69" s="260">
        <v>1682.2</v>
      </c>
      <c r="E69" s="260">
        <v>1639</v>
      </c>
      <c r="F69" s="260">
        <v>1599.1</v>
      </c>
      <c r="G69" s="260">
        <v>1555.8999999999999</v>
      </c>
      <c r="H69" s="260">
        <v>1722.1000000000001</v>
      </c>
      <c r="I69" s="260">
        <v>1765.3000000000004</v>
      </c>
      <c r="J69" s="260">
        <v>1805.2000000000003</v>
      </c>
      <c r="K69" s="259">
        <v>1725.4</v>
      </c>
      <c r="L69" s="259">
        <v>1642.3</v>
      </c>
      <c r="M69" s="259">
        <v>2.3776799999999998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2103.15</v>
      </c>
      <c r="D70" s="260">
        <v>2116.8166666666671</v>
      </c>
      <c r="E70" s="260">
        <v>2074.3333333333339</v>
      </c>
      <c r="F70" s="260">
        <v>2045.5166666666669</v>
      </c>
      <c r="G70" s="260">
        <v>2003.0333333333338</v>
      </c>
      <c r="H70" s="260">
        <v>2145.6333333333341</v>
      </c>
      <c r="I70" s="260">
        <v>2188.1166666666668</v>
      </c>
      <c r="J70" s="260">
        <v>2216.9333333333343</v>
      </c>
      <c r="K70" s="259">
        <v>2159.3000000000002</v>
      </c>
      <c r="L70" s="259">
        <v>2088</v>
      </c>
      <c r="M70" s="259">
        <v>3.8753299999999999</v>
      </c>
      <c r="N70" s="1"/>
      <c r="O70" s="1"/>
    </row>
    <row r="71" spans="1:15" ht="12.75" customHeight="1">
      <c r="A71" s="227">
        <v>62</v>
      </c>
      <c r="B71" s="269" t="s">
        <v>864</v>
      </c>
      <c r="C71" s="259">
        <v>350.7</v>
      </c>
      <c r="D71" s="260">
        <v>354.59999999999997</v>
      </c>
      <c r="E71" s="260">
        <v>342.29999999999995</v>
      </c>
      <c r="F71" s="260">
        <v>333.9</v>
      </c>
      <c r="G71" s="260">
        <v>321.59999999999997</v>
      </c>
      <c r="H71" s="260">
        <v>362.99999999999994</v>
      </c>
      <c r="I71" s="260">
        <v>375.3</v>
      </c>
      <c r="J71" s="260">
        <v>383.69999999999993</v>
      </c>
      <c r="K71" s="259">
        <v>366.9</v>
      </c>
      <c r="L71" s="259">
        <v>346.2</v>
      </c>
      <c r="M71" s="259">
        <v>8.6766799999999993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3287.35</v>
      </c>
      <c r="D72" s="260">
        <v>3287.4833333333336</v>
      </c>
      <c r="E72" s="260">
        <v>3260.166666666667</v>
      </c>
      <c r="F72" s="260">
        <v>3232.9833333333336</v>
      </c>
      <c r="G72" s="260">
        <v>3205.666666666667</v>
      </c>
      <c r="H72" s="260">
        <v>3314.666666666667</v>
      </c>
      <c r="I72" s="260">
        <v>3341.9833333333336</v>
      </c>
      <c r="J72" s="260">
        <v>3369.166666666667</v>
      </c>
      <c r="K72" s="259">
        <v>3314.8</v>
      </c>
      <c r="L72" s="259">
        <v>3260.3</v>
      </c>
      <c r="M72" s="259">
        <v>3.7186300000000001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4345.8999999999996</v>
      </c>
      <c r="D73" s="260">
        <v>4336.6333333333341</v>
      </c>
      <c r="E73" s="260">
        <v>4260.2166666666681</v>
      </c>
      <c r="F73" s="260">
        <v>4174.5333333333338</v>
      </c>
      <c r="G73" s="260">
        <v>4098.1166666666677</v>
      </c>
      <c r="H73" s="260">
        <v>4422.3166666666684</v>
      </c>
      <c r="I73" s="260">
        <v>4498.7333333333345</v>
      </c>
      <c r="J73" s="260">
        <v>4584.4166666666688</v>
      </c>
      <c r="K73" s="259">
        <v>4413.05</v>
      </c>
      <c r="L73" s="259">
        <v>4250.95</v>
      </c>
      <c r="M73" s="259">
        <v>2.99892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2386.6</v>
      </c>
      <c r="D74" s="260">
        <v>2398.9666666666667</v>
      </c>
      <c r="E74" s="260">
        <v>2354.0333333333333</v>
      </c>
      <c r="F74" s="260">
        <v>2321.4666666666667</v>
      </c>
      <c r="G74" s="260">
        <v>2276.5333333333333</v>
      </c>
      <c r="H74" s="260">
        <v>2431.5333333333333</v>
      </c>
      <c r="I74" s="260">
        <v>2476.4666666666667</v>
      </c>
      <c r="J74" s="260">
        <v>2509.0333333333333</v>
      </c>
      <c r="K74" s="259">
        <v>2443.9</v>
      </c>
      <c r="L74" s="259">
        <v>2366.4</v>
      </c>
      <c r="M74" s="259">
        <v>2.3751500000000001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4409.05</v>
      </c>
      <c r="D75" s="260">
        <v>4406.3666666666668</v>
      </c>
      <c r="E75" s="260">
        <v>4378.1833333333334</v>
      </c>
      <c r="F75" s="260">
        <v>4347.3166666666666</v>
      </c>
      <c r="G75" s="260">
        <v>4319.1333333333332</v>
      </c>
      <c r="H75" s="260">
        <v>4437.2333333333336</v>
      </c>
      <c r="I75" s="260">
        <v>4465.4166666666679</v>
      </c>
      <c r="J75" s="260">
        <v>4496.2833333333338</v>
      </c>
      <c r="K75" s="259">
        <v>4434.55</v>
      </c>
      <c r="L75" s="259">
        <v>4375.5</v>
      </c>
      <c r="M75" s="259">
        <v>3.38734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3390.25</v>
      </c>
      <c r="D76" s="260">
        <v>3407.9500000000003</v>
      </c>
      <c r="E76" s="260">
        <v>3358.3500000000004</v>
      </c>
      <c r="F76" s="260">
        <v>3326.4500000000003</v>
      </c>
      <c r="G76" s="260">
        <v>3276.8500000000004</v>
      </c>
      <c r="H76" s="260">
        <v>3439.8500000000004</v>
      </c>
      <c r="I76" s="260">
        <v>3489.45</v>
      </c>
      <c r="J76" s="260">
        <v>3521.3500000000004</v>
      </c>
      <c r="K76" s="259">
        <v>3457.55</v>
      </c>
      <c r="L76" s="259">
        <v>3376.05</v>
      </c>
      <c r="M76" s="259">
        <v>8.6875400000000003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428.4</v>
      </c>
      <c r="D77" s="260">
        <v>430.89999999999992</v>
      </c>
      <c r="E77" s="260">
        <v>423.59999999999985</v>
      </c>
      <c r="F77" s="260">
        <v>418.79999999999995</v>
      </c>
      <c r="G77" s="260">
        <v>411.49999999999989</v>
      </c>
      <c r="H77" s="260">
        <v>435.69999999999982</v>
      </c>
      <c r="I77" s="260">
        <v>442.99999999999989</v>
      </c>
      <c r="J77" s="260">
        <v>447.79999999999978</v>
      </c>
      <c r="K77" s="259">
        <v>438.2</v>
      </c>
      <c r="L77" s="259">
        <v>426.1</v>
      </c>
      <c r="M77" s="259">
        <v>1.3180400000000001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2030.85</v>
      </c>
      <c r="D78" s="260">
        <v>2012.45</v>
      </c>
      <c r="E78" s="260">
        <v>1984.9</v>
      </c>
      <c r="F78" s="260">
        <v>1938.95</v>
      </c>
      <c r="G78" s="260">
        <v>1911.4</v>
      </c>
      <c r="H78" s="260">
        <v>2058.4</v>
      </c>
      <c r="I78" s="260">
        <v>2085.9499999999998</v>
      </c>
      <c r="J78" s="260">
        <v>2131.9</v>
      </c>
      <c r="K78" s="259">
        <v>2040</v>
      </c>
      <c r="L78" s="259">
        <v>1966.5</v>
      </c>
      <c r="M78" s="259">
        <v>8.3523999999999994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192.4</v>
      </c>
      <c r="D79" s="260">
        <v>193.04999999999998</v>
      </c>
      <c r="E79" s="260">
        <v>189.49999999999997</v>
      </c>
      <c r="F79" s="260">
        <v>186.6</v>
      </c>
      <c r="G79" s="260">
        <v>183.04999999999998</v>
      </c>
      <c r="H79" s="260">
        <v>195.94999999999996</v>
      </c>
      <c r="I79" s="260">
        <v>199.49999999999997</v>
      </c>
      <c r="J79" s="260">
        <v>202.39999999999995</v>
      </c>
      <c r="K79" s="259">
        <v>196.6</v>
      </c>
      <c r="L79" s="259">
        <v>190.15</v>
      </c>
      <c r="M79" s="259">
        <v>335.28100000000001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132.69999999999999</v>
      </c>
      <c r="D80" s="260">
        <v>133.45000000000002</v>
      </c>
      <c r="E80" s="260">
        <v>131.65000000000003</v>
      </c>
      <c r="F80" s="260">
        <v>130.60000000000002</v>
      </c>
      <c r="G80" s="260">
        <v>128.80000000000004</v>
      </c>
      <c r="H80" s="260">
        <v>134.50000000000003</v>
      </c>
      <c r="I80" s="260">
        <v>136.30000000000004</v>
      </c>
      <c r="J80" s="260">
        <v>137.35000000000002</v>
      </c>
      <c r="K80" s="259">
        <v>135.25</v>
      </c>
      <c r="L80" s="259">
        <v>132.4</v>
      </c>
      <c r="M80" s="259">
        <v>58.618960000000001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285.7</v>
      </c>
      <c r="D81" s="260">
        <v>290.63333333333333</v>
      </c>
      <c r="E81" s="260">
        <v>277.06666666666666</v>
      </c>
      <c r="F81" s="260">
        <v>268.43333333333334</v>
      </c>
      <c r="G81" s="260">
        <v>254.86666666666667</v>
      </c>
      <c r="H81" s="260">
        <v>299.26666666666665</v>
      </c>
      <c r="I81" s="260">
        <v>312.83333333333326</v>
      </c>
      <c r="J81" s="260">
        <v>321.46666666666664</v>
      </c>
      <c r="K81" s="259">
        <v>304.2</v>
      </c>
      <c r="L81" s="259">
        <v>282</v>
      </c>
      <c r="M81" s="259">
        <v>40.22878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90.3</v>
      </c>
      <c r="D82" s="260">
        <v>90.55</v>
      </c>
      <c r="E82" s="260">
        <v>89.55</v>
      </c>
      <c r="F82" s="260">
        <v>88.8</v>
      </c>
      <c r="G82" s="260">
        <v>87.8</v>
      </c>
      <c r="H82" s="260">
        <v>91.3</v>
      </c>
      <c r="I82" s="260">
        <v>92.3</v>
      </c>
      <c r="J82" s="260">
        <v>93.05</v>
      </c>
      <c r="K82" s="259">
        <v>91.55</v>
      </c>
      <c r="L82" s="259">
        <v>89.8</v>
      </c>
      <c r="M82" s="259">
        <v>144.75533999999999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1732.45</v>
      </c>
      <c r="D83" s="260">
        <v>1736.25</v>
      </c>
      <c r="E83" s="260">
        <v>1707.5</v>
      </c>
      <c r="F83" s="260">
        <v>1682.55</v>
      </c>
      <c r="G83" s="260">
        <v>1653.8</v>
      </c>
      <c r="H83" s="260">
        <v>1761.2</v>
      </c>
      <c r="I83" s="260">
        <v>1789.95</v>
      </c>
      <c r="J83" s="260">
        <v>1814.9</v>
      </c>
      <c r="K83" s="259">
        <v>1765</v>
      </c>
      <c r="L83" s="259">
        <v>1711.3</v>
      </c>
      <c r="M83" s="259">
        <v>1.20594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838.9</v>
      </c>
      <c r="D84" s="260">
        <v>834.81666666666661</v>
      </c>
      <c r="E84" s="260">
        <v>826.28333333333319</v>
      </c>
      <c r="F84" s="260">
        <v>813.66666666666663</v>
      </c>
      <c r="G84" s="260">
        <v>805.13333333333321</v>
      </c>
      <c r="H84" s="260">
        <v>847.43333333333317</v>
      </c>
      <c r="I84" s="260">
        <v>855.96666666666647</v>
      </c>
      <c r="J84" s="260">
        <v>868.58333333333314</v>
      </c>
      <c r="K84" s="259">
        <v>843.35</v>
      </c>
      <c r="L84" s="259">
        <v>822.2</v>
      </c>
      <c r="M84" s="259">
        <v>13.52814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1273.95</v>
      </c>
      <c r="D85" s="260">
        <v>1276.8666666666668</v>
      </c>
      <c r="E85" s="260">
        <v>1257.5833333333335</v>
      </c>
      <c r="F85" s="260">
        <v>1241.2166666666667</v>
      </c>
      <c r="G85" s="260">
        <v>1221.9333333333334</v>
      </c>
      <c r="H85" s="260">
        <v>1293.2333333333336</v>
      </c>
      <c r="I85" s="260">
        <v>1312.5166666666669</v>
      </c>
      <c r="J85" s="260">
        <v>1328.8833333333337</v>
      </c>
      <c r="K85" s="259">
        <v>1296.1500000000001</v>
      </c>
      <c r="L85" s="259">
        <v>1260.5</v>
      </c>
      <c r="M85" s="259">
        <v>3.0897199999999998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1708.85</v>
      </c>
      <c r="D86" s="260">
        <v>1704.5333333333335</v>
      </c>
      <c r="E86" s="260">
        <v>1685.616666666667</v>
      </c>
      <c r="F86" s="260">
        <v>1662.3833333333334</v>
      </c>
      <c r="G86" s="260">
        <v>1643.4666666666669</v>
      </c>
      <c r="H86" s="260">
        <v>1727.7666666666671</v>
      </c>
      <c r="I86" s="260">
        <v>1746.6833333333336</v>
      </c>
      <c r="J86" s="260">
        <v>1769.9166666666672</v>
      </c>
      <c r="K86" s="259">
        <v>1723.45</v>
      </c>
      <c r="L86" s="259">
        <v>1681.3</v>
      </c>
      <c r="M86" s="259">
        <v>7.5055899999999998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501.9</v>
      </c>
      <c r="D87" s="260">
        <v>499.89999999999992</v>
      </c>
      <c r="E87" s="260">
        <v>492.59999999999985</v>
      </c>
      <c r="F87" s="260">
        <v>483.29999999999995</v>
      </c>
      <c r="G87" s="260">
        <v>475.99999999999989</v>
      </c>
      <c r="H87" s="260">
        <v>509.19999999999982</v>
      </c>
      <c r="I87" s="260">
        <v>516.49999999999989</v>
      </c>
      <c r="J87" s="260">
        <v>525.79999999999973</v>
      </c>
      <c r="K87" s="259">
        <v>507.2</v>
      </c>
      <c r="L87" s="259">
        <v>490.6</v>
      </c>
      <c r="M87" s="259">
        <v>18.094059999999999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237.45</v>
      </c>
      <c r="D88" s="260">
        <v>238.86666666666665</v>
      </c>
      <c r="E88" s="260">
        <v>234.1333333333333</v>
      </c>
      <c r="F88" s="260">
        <v>230.81666666666666</v>
      </c>
      <c r="G88" s="260">
        <v>226.08333333333331</v>
      </c>
      <c r="H88" s="260">
        <v>242.18333333333328</v>
      </c>
      <c r="I88" s="260">
        <v>246.91666666666663</v>
      </c>
      <c r="J88" s="260">
        <v>250.23333333333326</v>
      </c>
      <c r="K88" s="259">
        <v>243.6</v>
      </c>
      <c r="L88" s="259">
        <v>235.55</v>
      </c>
      <c r="M88" s="259">
        <v>26.385349999999999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1103.1500000000001</v>
      </c>
      <c r="D89" s="260">
        <v>1097.7166666666667</v>
      </c>
      <c r="E89" s="260">
        <v>1089.4333333333334</v>
      </c>
      <c r="F89" s="260">
        <v>1075.7166666666667</v>
      </c>
      <c r="G89" s="260">
        <v>1067.4333333333334</v>
      </c>
      <c r="H89" s="260">
        <v>1111.4333333333334</v>
      </c>
      <c r="I89" s="260">
        <v>1119.7166666666667</v>
      </c>
      <c r="J89" s="260">
        <v>1133.4333333333334</v>
      </c>
      <c r="K89" s="259">
        <v>1106</v>
      </c>
      <c r="L89" s="259">
        <v>1084</v>
      </c>
      <c r="M89" s="259">
        <v>26.238939999999999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2052.5500000000002</v>
      </c>
      <c r="D90" s="260">
        <v>2046.8833333333332</v>
      </c>
      <c r="E90" s="260">
        <v>2035.9166666666665</v>
      </c>
      <c r="F90" s="260">
        <v>2019.2833333333333</v>
      </c>
      <c r="G90" s="260">
        <v>2008.3166666666666</v>
      </c>
      <c r="H90" s="260">
        <v>2063.5166666666664</v>
      </c>
      <c r="I90" s="260">
        <v>2074.4833333333336</v>
      </c>
      <c r="J90" s="260">
        <v>2091.1166666666663</v>
      </c>
      <c r="K90" s="259">
        <v>2057.85</v>
      </c>
      <c r="L90" s="259">
        <v>2030.25</v>
      </c>
      <c r="M90" s="259">
        <v>1.3545199999999999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1613.9</v>
      </c>
      <c r="D91" s="260">
        <v>1614.05</v>
      </c>
      <c r="E91" s="260">
        <v>1605.1</v>
      </c>
      <c r="F91" s="260">
        <v>1596.3</v>
      </c>
      <c r="G91" s="260">
        <v>1587.35</v>
      </c>
      <c r="H91" s="260">
        <v>1622.85</v>
      </c>
      <c r="I91" s="260">
        <v>1631.8000000000002</v>
      </c>
      <c r="J91" s="260">
        <v>1640.6</v>
      </c>
      <c r="K91" s="259">
        <v>1623</v>
      </c>
      <c r="L91" s="259">
        <v>1605.25</v>
      </c>
      <c r="M91" s="259">
        <v>52.29616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531.54999999999995</v>
      </c>
      <c r="D92" s="260">
        <v>531.44999999999993</v>
      </c>
      <c r="E92" s="260">
        <v>528.14999999999986</v>
      </c>
      <c r="F92" s="260">
        <v>524.74999999999989</v>
      </c>
      <c r="G92" s="260">
        <v>521.44999999999982</v>
      </c>
      <c r="H92" s="260">
        <v>534.84999999999991</v>
      </c>
      <c r="I92" s="260">
        <v>538.14999999999986</v>
      </c>
      <c r="J92" s="260">
        <v>541.54999999999995</v>
      </c>
      <c r="K92" s="259">
        <v>534.75</v>
      </c>
      <c r="L92" s="259">
        <v>528.04999999999995</v>
      </c>
      <c r="M92" s="259">
        <v>19.470659999999999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1221.55</v>
      </c>
      <c r="D93" s="260">
        <v>1221.1000000000001</v>
      </c>
      <c r="E93" s="260">
        <v>1211.4500000000003</v>
      </c>
      <c r="F93" s="260">
        <v>1201.3500000000001</v>
      </c>
      <c r="G93" s="260">
        <v>1191.7000000000003</v>
      </c>
      <c r="H93" s="260">
        <v>1231.2000000000003</v>
      </c>
      <c r="I93" s="260">
        <v>1240.8500000000004</v>
      </c>
      <c r="J93" s="260">
        <v>1250.9500000000003</v>
      </c>
      <c r="K93" s="259">
        <v>1230.75</v>
      </c>
      <c r="L93" s="259">
        <v>1211</v>
      </c>
      <c r="M93" s="259">
        <v>9.0638100000000001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2723.15</v>
      </c>
      <c r="D94" s="260">
        <v>2721.6166666666668</v>
      </c>
      <c r="E94" s="260">
        <v>2704.1333333333337</v>
      </c>
      <c r="F94" s="260">
        <v>2685.1166666666668</v>
      </c>
      <c r="G94" s="260">
        <v>2667.6333333333337</v>
      </c>
      <c r="H94" s="260">
        <v>2740.6333333333337</v>
      </c>
      <c r="I94" s="260">
        <v>2758.1166666666672</v>
      </c>
      <c r="J94" s="260">
        <v>2777.1333333333337</v>
      </c>
      <c r="K94" s="259">
        <v>2739.1</v>
      </c>
      <c r="L94" s="259">
        <v>2702.6</v>
      </c>
      <c r="M94" s="259">
        <v>4.6958299999999999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438.6</v>
      </c>
      <c r="D95" s="260">
        <v>438.98333333333335</v>
      </c>
      <c r="E95" s="260">
        <v>434.06666666666672</v>
      </c>
      <c r="F95" s="260">
        <v>429.53333333333336</v>
      </c>
      <c r="G95" s="260">
        <v>424.61666666666673</v>
      </c>
      <c r="H95" s="260">
        <v>443.51666666666671</v>
      </c>
      <c r="I95" s="260">
        <v>448.43333333333334</v>
      </c>
      <c r="J95" s="260">
        <v>452.9666666666667</v>
      </c>
      <c r="K95" s="259">
        <v>443.9</v>
      </c>
      <c r="L95" s="259">
        <v>434.45</v>
      </c>
      <c r="M95" s="259">
        <v>61.286769999999997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2622.55</v>
      </c>
      <c r="D96" s="260">
        <v>2632.9500000000003</v>
      </c>
      <c r="E96" s="260">
        <v>2590.9500000000007</v>
      </c>
      <c r="F96" s="260">
        <v>2559.3500000000004</v>
      </c>
      <c r="G96" s="260">
        <v>2517.3500000000008</v>
      </c>
      <c r="H96" s="260">
        <v>2664.5500000000006</v>
      </c>
      <c r="I96" s="260">
        <v>2706.5499999999997</v>
      </c>
      <c r="J96" s="260">
        <v>2738.1500000000005</v>
      </c>
      <c r="K96" s="259">
        <v>2674.95</v>
      </c>
      <c r="L96" s="259">
        <v>2601.35</v>
      </c>
      <c r="M96" s="259">
        <v>11.92235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209.1</v>
      </c>
      <c r="D97" s="260">
        <v>209.31666666666669</v>
      </c>
      <c r="E97" s="260">
        <v>206.83333333333337</v>
      </c>
      <c r="F97" s="260">
        <v>204.56666666666669</v>
      </c>
      <c r="G97" s="260">
        <v>202.08333333333337</v>
      </c>
      <c r="H97" s="260">
        <v>211.58333333333337</v>
      </c>
      <c r="I97" s="260">
        <v>214.06666666666666</v>
      </c>
      <c r="J97" s="260">
        <v>216.33333333333337</v>
      </c>
      <c r="K97" s="259">
        <v>211.8</v>
      </c>
      <c r="L97" s="259">
        <v>207.05</v>
      </c>
      <c r="M97" s="259">
        <v>18.037579999999998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2483.6999999999998</v>
      </c>
      <c r="D98" s="260">
        <v>2473.7000000000003</v>
      </c>
      <c r="E98" s="260">
        <v>2458.8500000000004</v>
      </c>
      <c r="F98" s="260">
        <v>2434</v>
      </c>
      <c r="G98" s="260">
        <v>2419.15</v>
      </c>
      <c r="H98" s="260">
        <v>2498.5500000000006</v>
      </c>
      <c r="I98" s="260">
        <v>2513.4</v>
      </c>
      <c r="J98" s="260">
        <v>2538.2500000000009</v>
      </c>
      <c r="K98" s="259">
        <v>2488.5500000000002</v>
      </c>
      <c r="L98" s="259">
        <v>2448.85</v>
      </c>
      <c r="M98" s="259">
        <v>10.75675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323.39999999999998</v>
      </c>
      <c r="D99" s="260">
        <v>324.06666666666666</v>
      </c>
      <c r="E99" s="260">
        <v>321.33333333333331</v>
      </c>
      <c r="F99" s="260">
        <v>319.26666666666665</v>
      </c>
      <c r="G99" s="260">
        <v>316.5333333333333</v>
      </c>
      <c r="H99" s="260">
        <v>326.13333333333333</v>
      </c>
      <c r="I99" s="260">
        <v>328.86666666666667</v>
      </c>
      <c r="J99" s="260">
        <v>330.93333333333334</v>
      </c>
      <c r="K99" s="259">
        <v>326.8</v>
      </c>
      <c r="L99" s="259">
        <v>322</v>
      </c>
      <c r="M99" s="259">
        <v>12.338329999999999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41020.449999999997</v>
      </c>
      <c r="D100" s="260">
        <v>40776.15</v>
      </c>
      <c r="E100" s="260">
        <v>40452.300000000003</v>
      </c>
      <c r="F100" s="260">
        <v>39884.15</v>
      </c>
      <c r="G100" s="260">
        <v>39560.300000000003</v>
      </c>
      <c r="H100" s="260">
        <v>41344.300000000003</v>
      </c>
      <c r="I100" s="260">
        <v>41668.149999999994</v>
      </c>
      <c r="J100" s="260">
        <v>42236.3</v>
      </c>
      <c r="K100" s="259">
        <v>41100</v>
      </c>
      <c r="L100" s="259">
        <v>40208</v>
      </c>
      <c r="M100" s="259">
        <v>6.3979999999999995E-2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2667.05</v>
      </c>
      <c r="D101" s="260">
        <v>2660.5833333333335</v>
      </c>
      <c r="E101" s="260">
        <v>2649.5166666666669</v>
      </c>
      <c r="F101" s="260">
        <v>2631.9833333333336</v>
      </c>
      <c r="G101" s="260">
        <v>2620.916666666667</v>
      </c>
      <c r="H101" s="260">
        <v>2678.1166666666668</v>
      </c>
      <c r="I101" s="260">
        <v>2689.1833333333334</v>
      </c>
      <c r="J101" s="260">
        <v>2706.7166666666667</v>
      </c>
      <c r="K101" s="259">
        <v>2671.65</v>
      </c>
      <c r="L101" s="259">
        <v>2643.05</v>
      </c>
      <c r="M101" s="259">
        <v>23.369129999999998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920.35</v>
      </c>
      <c r="D102" s="260">
        <v>917.63333333333321</v>
      </c>
      <c r="E102" s="260">
        <v>913.26666666666642</v>
      </c>
      <c r="F102" s="260">
        <v>906.18333333333317</v>
      </c>
      <c r="G102" s="260">
        <v>901.81666666666638</v>
      </c>
      <c r="H102" s="260">
        <v>924.71666666666647</v>
      </c>
      <c r="I102" s="260">
        <v>929.08333333333326</v>
      </c>
      <c r="J102" s="260">
        <v>936.16666666666652</v>
      </c>
      <c r="K102" s="259">
        <v>922</v>
      </c>
      <c r="L102" s="259">
        <v>910.55</v>
      </c>
      <c r="M102" s="259">
        <v>108.74061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1136.7</v>
      </c>
      <c r="D103" s="260">
        <v>1134.3166666666666</v>
      </c>
      <c r="E103" s="260">
        <v>1126.6333333333332</v>
      </c>
      <c r="F103" s="260">
        <v>1116.5666666666666</v>
      </c>
      <c r="G103" s="260">
        <v>1108.8833333333332</v>
      </c>
      <c r="H103" s="260">
        <v>1144.3833333333332</v>
      </c>
      <c r="I103" s="260">
        <v>1152.0666666666666</v>
      </c>
      <c r="J103" s="260">
        <v>1162.1333333333332</v>
      </c>
      <c r="K103" s="259">
        <v>1142</v>
      </c>
      <c r="L103" s="259">
        <v>1124.25</v>
      </c>
      <c r="M103" s="259">
        <v>4.49207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469.7</v>
      </c>
      <c r="D104" s="260">
        <v>470.56666666666666</v>
      </c>
      <c r="E104" s="260">
        <v>463.13333333333333</v>
      </c>
      <c r="F104" s="260">
        <v>456.56666666666666</v>
      </c>
      <c r="G104" s="260">
        <v>449.13333333333333</v>
      </c>
      <c r="H104" s="260">
        <v>477.13333333333333</v>
      </c>
      <c r="I104" s="260">
        <v>484.56666666666661</v>
      </c>
      <c r="J104" s="260">
        <v>491.13333333333333</v>
      </c>
      <c r="K104" s="259">
        <v>478</v>
      </c>
      <c r="L104" s="259">
        <v>464</v>
      </c>
      <c r="M104" s="259">
        <v>25.925360000000001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540.70000000000005</v>
      </c>
      <c r="D105" s="260">
        <v>541.75</v>
      </c>
      <c r="E105" s="260">
        <v>531.5</v>
      </c>
      <c r="F105" s="260">
        <v>522.29999999999995</v>
      </c>
      <c r="G105" s="260">
        <v>512.04999999999995</v>
      </c>
      <c r="H105" s="260">
        <v>550.95000000000005</v>
      </c>
      <c r="I105" s="260">
        <v>561.20000000000005</v>
      </c>
      <c r="J105" s="260">
        <v>570.40000000000009</v>
      </c>
      <c r="K105" s="259">
        <v>552</v>
      </c>
      <c r="L105" s="259">
        <v>532.54999999999995</v>
      </c>
      <c r="M105" s="259">
        <v>2.3037800000000002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55.85</v>
      </c>
      <c r="D106" s="260">
        <v>55.916666666666664</v>
      </c>
      <c r="E106" s="260">
        <v>55.383333333333326</v>
      </c>
      <c r="F106" s="260">
        <v>54.916666666666664</v>
      </c>
      <c r="G106" s="260">
        <v>54.383333333333326</v>
      </c>
      <c r="H106" s="260">
        <v>56.383333333333326</v>
      </c>
      <c r="I106" s="260">
        <v>56.916666666666671</v>
      </c>
      <c r="J106" s="260">
        <v>57.383333333333326</v>
      </c>
      <c r="K106" s="259">
        <v>56.45</v>
      </c>
      <c r="L106" s="259">
        <v>55.45</v>
      </c>
      <c r="M106" s="259">
        <v>211.31065000000001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341.05</v>
      </c>
      <c r="D107" s="260">
        <v>341.86666666666662</v>
      </c>
      <c r="E107" s="260">
        <v>338.98333333333323</v>
      </c>
      <c r="F107" s="260">
        <v>336.91666666666663</v>
      </c>
      <c r="G107" s="260">
        <v>334.03333333333325</v>
      </c>
      <c r="H107" s="260">
        <v>343.93333333333322</v>
      </c>
      <c r="I107" s="260">
        <v>346.81666666666655</v>
      </c>
      <c r="J107" s="260">
        <v>348.88333333333321</v>
      </c>
      <c r="K107" s="259">
        <v>344.75</v>
      </c>
      <c r="L107" s="259">
        <v>339.8</v>
      </c>
      <c r="M107" s="259">
        <v>78.38297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4491.55</v>
      </c>
      <c r="D108" s="260">
        <v>4513.8499999999995</v>
      </c>
      <c r="E108" s="260">
        <v>4377.6999999999989</v>
      </c>
      <c r="F108" s="260">
        <v>4263.8499999999995</v>
      </c>
      <c r="G108" s="260">
        <v>4127.6999999999989</v>
      </c>
      <c r="H108" s="260">
        <v>4627.6999999999989</v>
      </c>
      <c r="I108" s="260">
        <v>4763.8499999999985</v>
      </c>
      <c r="J108" s="260">
        <v>4877.6999999999989</v>
      </c>
      <c r="K108" s="259">
        <v>4650</v>
      </c>
      <c r="L108" s="259">
        <v>4400</v>
      </c>
      <c r="M108" s="259">
        <v>1.2128000000000001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274.35000000000002</v>
      </c>
      <c r="D109" s="260">
        <v>272.63333333333338</v>
      </c>
      <c r="E109" s="260">
        <v>270.26666666666677</v>
      </c>
      <c r="F109" s="260">
        <v>266.18333333333339</v>
      </c>
      <c r="G109" s="260">
        <v>263.81666666666678</v>
      </c>
      <c r="H109" s="260">
        <v>276.71666666666675</v>
      </c>
      <c r="I109" s="260">
        <v>279.08333333333343</v>
      </c>
      <c r="J109" s="260">
        <v>283.16666666666674</v>
      </c>
      <c r="K109" s="259">
        <v>275</v>
      </c>
      <c r="L109" s="259">
        <v>268.55</v>
      </c>
      <c r="M109" s="259">
        <v>19.911280000000001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138.44999999999999</v>
      </c>
      <c r="D110" s="260">
        <v>138.63333333333333</v>
      </c>
      <c r="E110" s="260">
        <v>137.31666666666666</v>
      </c>
      <c r="F110" s="260">
        <v>136.18333333333334</v>
      </c>
      <c r="G110" s="260">
        <v>134.86666666666667</v>
      </c>
      <c r="H110" s="260">
        <v>139.76666666666665</v>
      </c>
      <c r="I110" s="260">
        <v>141.08333333333331</v>
      </c>
      <c r="J110" s="260">
        <v>142.21666666666664</v>
      </c>
      <c r="K110" s="259">
        <v>139.94999999999999</v>
      </c>
      <c r="L110" s="259">
        <v>137.5</v>
      </c>
      <c r="M110" s="259">
        <v>25.514030000000002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313.89999999999998</v>
      </c>
      <c r="D111" s="260">
        <v>315.59999999999997</v>
      </c>
      <c r="E111" s="260">
        <v>310.74999999999994</v>
      </c>
      <c r="F111" s="260">
        <v>307.59999999999997</v>
      </c>
      <c r="G111" s="260">
        <v>302.74999999999994</v>
      </c>
      <c r="H111" s="260">
        <v>318.74999999999994</v>
      </c>
      <c r="I111" s="260">
        <v>323.59999999999997</v>
      </c>
      <c r="J111" s="260">
        <v>326.74999999999994</v>
      </c>
      <c r="K111" s="259">
        <v>320.45</v>
      </c>
      <c r="L111" s="259">
        <v>312.45</v>
      </c>
      <c r="M111" s="259">
        <v>69.615560000000002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69.25</v>
      </c>
      <c r="D112" s="260">
        <v>69.166666666666671</v>
      </c>
      <c r="E112" s="260">
        <v>68.833333333333343</v>
      </c>
      <c r="F112" s="260">
        <v>68.416666666666671</v>
      </c>
      <c r="G112" s="260">
        <v>68.083333333333343</v>
      </c>
      <c r="H112" s="260">
        <v>69.583333333333343</v>
      </c>
      <c r="I112" s="260">
        <v>69.916666666666686</v>
      </c>
      <c r="J112" s="260">
        <v>70.333333333333343</v>
      </c>
      <c r="K112" s="259">
        <v>69.5</v>
      </c>
      <c r="L112" s="259">
        <v>68.75</v>
      </c>
      <c r="M112" s="259">
        <v>62.319029999999998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718.1</v>
      </c>
      <c r="D113" s="260">
        <v>721.81666666666661</v>
      </c>
      <c r="E113" s="260">
        <v>710.63333333333321</v>
      </c>
      <c r="F113" s="260">
        <v>703.16666666666663</v>
      </c>
      <c r="G113" s="260">
        <v>691.98333333333323</v>
      </c>
      <c r="H113" s="260">
        <v>729.28333333333319</v>
      </c>
      <c r="I113" s="260">
        <v>740.46666666666658</v>
      </c>
      <c r="J113" s="260">
        <v>747.93333333333317</v>
      </c>
      <c r="K113" s="259">
        <v>733</v>
      </c>
      <c r="L113" s="259">
        <v>714.35</v>
      </c>
      <c r="M113" s="259">
        <v>15.37039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418.05</v>
      </c>
      <c r="D114" s="260">
        <v>419.56666666666666</v>
      </c>
      <c r="E114" s="260">
        <v>410.68333333333334</v>
      </c>
      <c r="F114" s="260">
        <v>403.31666666666666</v>
      </c>
      <c r="G114" s="260">
        <v>394.43333333333334</v>
      </c>
      <c r="H114" s="260">
        <v>426.93333333333334</v>
      </c>
      <c r="I114" s="260">
        <v>435.81666666666666</v>
      </c>
      <c r="J114" s="260">
        <v>443.18333333333334</v>
      </c>
      <c r="K114" s="259">
        <v>428.45</v>
      </c>
      <c r="L114" s="259">
        <v>412.2</v>
      </c>
      <c r="M114" s="259">
        <v>45.572229999999998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196.85</v>
      </c>
      <c r="D115" s="260">
        <v>197.08333333333334</v>
      </c>
      <c r="E115" s="260">
        <v>194.91666666666669</v>
      </c>
      <c r="F115" s="260">
        <v>192.98333333333335</v>
      </c>
      <c r="G115" s="260">
        <v>190.81666666666669</v>
      </c>
      <c r="H115" s="260">
        <v>199.01666666666668</v>
      </c>
      <c r="I115" s="260">
        <v>201.18333333333337</v>
      </c>
      <c r="J115" s="260">
        <v>203.11666666666667</v>
      </c>
      <c r="K115" s="259">
        <v>199.25</v>
      </c>
      <c r="L115" s="259">
        <v>195.15</v>
      </c>
      <c r="M115" s="259">
        <v>17.888670000000001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1128.6500000000001</v>
      </c>
      <c r="D116" s="260">
        <v>1134</v>
      </c>
      <c r="E116" s="260">
        <v>1116.6500000000001</v>
      </c>
      <c r="F116" s="260">
        <v>1104.6500000000001</v>
      </c>
      <c r="G116" s="260">
        <v>1087.3000000000002</v>
      </c>
      <c r="H116" s="260">
        <v>1146</v>
      </c>
      <c r="I116" s="260">
        <v>1163.3499999999999</v>
      </c>
      <c r="J116" s="260">
        <v>1175.3499999999999</v>
      </c>
      <c r="K116" s="259">
        <v>1151.3499999999999</v>
      </c>
      <c r="L116" s="259">
        <v>1122</v>
      </c>
      <c r="M116" s="259">
        <v>20.821300000000001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3894.75</v>
      </c>
      <c r="D117" s="260">
        <v>3896.7833333333333</v>
      </c>
      <c r="E117" s="260">
        <v>3842.9666666666667</v>
      </c>
      <c r="F117" s="260">
        <v>3791.1833333333334</v>
      </c>
      <c r="G117" s="260">
        <v>3737.3666666666668</v>
      </c>
      <c r="H117" s="260">
        <v>3948.5666666666666</v>
      </c>
      <c r="I117" s="260">
        <v>4002.3833333333332</v>
      </c>
      <c r="J117" s="260">
        <v>4054.1666666666665</v>
      </c>
      <c r="K117" s="259">
        <v>3950.6</v>
      </c>
      <c r="L117" s="259">
        <v>3845</v>
      </c>
      <c r="M117" s="259">
        <v>6.4088900000000004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1593.4</v>
      </c>
      <c r="D118" s="260">
        <v>1588.9666666666665</v>
      </c>
      <c r="E118" s="260">
        <v>1579.9333333333329</v>
      </c>
      <c r="F118" s="260">
        <v>1566.4666666666665</v>
      </c>
      <c r="G118" s="260">
        <v>1557.4333333333329</v>
      </c>
      <c r="H118" s="260">
        <v>1602.4333333333329</v>
      </c>
      <c r="I118" s="260">
        <v>1611.4666666666662</v>
      </c>
      <c r="J118" s="260">
        <v>1624.9333333333329</v>
      </c>
      <c r="K118" s="259">
        <v>1598</v>
      </c>
      <c r="L118" s="259">
        <v>1575.5</v>
      </c>
      <c r="M118" s="259">
        <v>31.260639999999999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1782.95</v>
      </c>
      <c r="D119" s="260">
        <v>1776.3166666666666</v>
      </c>
      <c r="E119" s="260">
        <v>1756.6333333333332</v>
      </c>
      <c r="F119" s="260">
        <v>1730.3166666666666</v>
      </c>
      <c r="G119" s="260">
        <v>1710.6333333333332</v>
      </c>
      <c r="H119" s="260">
        <v>1802.6333333333332</v>
      </c>
      <c r="I119" s="260">
        <v>1822.3166666666666</v>
      </c>
      <c r="J119" s="260">
        <v>1848.6333333333332</v>
      </c>
      <c r="K119" s="259">
        <v>1796</v>
      </c>
      <c r="L119" s="259">
        <v>1750</v>
      </c>
      <c r="M119" s="259">
        <v>7.2551199999999998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864.85</v>
      </c>
      <c r="D120" s="260">
        <v>862.1</v>
      </c>
      <c r="E120" s="260">
        <v>854.05000000000007</v>
      </c>
      <c r="F120" s="260">
        <v>843.25</v>
      </c>
      <c r="G120" s="260">
        <v>835.2</v>
      </c>
      <c r="H120" s="260">
        <v>872.90000000000009</v>
      </c>
      <c r="I120" s="260">
        <v>880.95</v>
      </c>
      <c r="J120" s="260">
        <v>891.75000000000011</v>
      </c>
      <c r="K120" s="259">
        <v>870.15</v>
      </c>
      <c r="L120" s="259">
        <v>851.3</v>
      </c>
      <c r="M120" s="259">
        <v>2.0433500000000002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304.89999999999998</v>
      </c>
      <c r="D121" s="260">
        <v>306.76666666666665</v>
      </c>
      <c r="E121" s="260">
        <v>301.0333333333333</v>
      </c>
      <c r="F121" s="260">
        <v>297.16666666666663</v>
      </c>
      <c r="G121" s="260">
        <v>291.43333333333328</v>
      </c>
      <c r="H121" s="260">
        <v>310.63333333333333</v>
      </c>
      <c r="I121" s="260">
        <v>316.36666666666667</v>
      </c>
      <c r="J121" s="260">
        <v>320.23333333333335</v>
      </c>
      <c r="K121" s="259">
        <v>312.5</v>
      </c>
      <c r="L121" s="259">
        <v>302.89999999999998</v>
      </c>
      <c r="M121" s="259">
        <v>4.7223300000000004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708.2</v>
      </c>
      <c r="D122" s="260">
        <v>707</v>
      </c>
      <c r="E122" s="260">
        <v>702.4</v>
      </c>
      <c r="F122" s="260">
        <v>696.6</v>
      </c>
      <c r="G122" s="260">
        <v>692</v>
      </c>
      <c r="H122" s="260">
        <v>712.8</v>
      </c>
      <c r="I122" s="260">
        <v>717.39999999999986</v>
      </c>
      <c r="J122" s="260">
        <v>723.19999999999993</v>
      </c>
      <c r="K122" s="259">
        <v>711.6</v>
      </c>
      <c r="L122" s="259">
        <v>701.2</v>
      </c>
      <c r="M122" s="259">
        <v>8.9381599999999999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517.75</v>
      </c>
      <c r="D123" s="260">
        <v>515.94999999999993</v>
      </c>
      <c r="E123" s="260">
        <v>511.89999999999986</v>
      </c>
      <c r="F123" s="260">
        <v>506.04999999999995</v>
      </c>
      <c r="G123" s="260">
        <v>501.99999999999989</v>
      </c>
      <c r="H123" s="260">
        <v>521.79999999999984</v>
      </c>
      <c r="I123" s="260">
        <v>525.8499999999998</v>
      </c>
      <c r="J123" s="260">
        <v>531.69999999999982</v>
      </c>
      <c r="K123" s="259">
        <v>520</v>
      </c>
      <c r="L123" s="259">
        <v>510.1</v>
      </c>
      <c r="M123" s="259">
        <v>29.55341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551.04999999999995</v>
      </c>
      <c r="D124" s="260">
        <v>554.44999999999993</v>
      </c>
      <c r="E124" s="260">
        <v>544.89999999999986</v>
      </c>
      <c r="F124" s="260">
        <v>538.74999999999989</v>
      </c>
      <c r="G124" s="260">
        <v>529.19999999999982</v>
      </c>
      <c r="H124" s="260">
        <v>560.59999999999991</v>
      </c>
      <c r="I124" s="260">
        <v>570.14999999999986</v>
      </c>
      <c r="J124" s="260">
        <v>576.29999999999995</v>
      </c>
      <c r="K124" s="259">
        <v>564</v>
      </c>
      <c r="L124" s="259">
        <v>548.29999999999995</v>
      </c>
      <c r="M124" s="259">
        <v>25.877759999999999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1959.55</v>
      </c>
      <c r="D125" s="260">
        <v>1968.3333333333333</v>
      </c>
      <c r="E125" s="260">
        <v>1939.1166666666666</v>
      </c>
      <c r="F125" s="260">
        <v>1918.6833333333334</v>
      </c>
      <c r="G125" s="260">
        <v>1889.4666666666667</v>
      </c>
      <c r="H125" s="260">
        <v>1988.7666666666664</v>
      </c>
      <c r="I125" s="260">
        <v>2017.9833333333331</v>
      </c>
      <c r="J125" s="260">
        <v>2038.4166666666663</v>
      </c>
      <c r="K125" s="259">
        <v>1997.55</v>
      </c>
      <c r="L125" s="259">
        <v>1947.9</v>
      </c>
      <c r="M125" s="259">
        <v>42.720399999999998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80.75</v>
      </c>
      <c r="D126" s="260">
        <v>80.649999999999991</v>
      </c>
      <c r="E126" s="260">
        <v>79.899999999999977</v>
      </c>
      <c r="F126" s="260">
        <v>79.049999999999983</v>
      </c>
      <c r="G126" s="260">
        <v>78.299999999999969</v>
      </c>
      <c r="H126" s="260">
        <v>81.499999999999986</v>
      </c>
      <c r="I126" s="260">
        <v>82.250000000000014</v>
      </c>
      <c r="J126" s="260">
        <v>83.1</v>
      </c>
      <c r="K126" s="259">
        <v>81.400000000000006</v>
      </c>
      <c r="L126" s="259">
        <v>79.8</v>
      </c>
      <c r="M126" s="259">
        <v>51.110199999999999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3804.35</v>
      </c>
      <c r="D127" s="260">
        <v>3795.7999999999997</v>
      </c>
      <c r="E127" s="260">
        <v>3761.5499999999993</v>
      </c>
      <c r="F127" s="260">
        <v>3718.7499999999995</v>
      </c>
      <c r="G127" s="260">
        <v>3684.4999999999991</v>
      </c>
      <c r="H127" s="260">
        <v>3838.5999999999995</v>
      </c>
      <c r="I127" s="260">
        <v>3872.8500000000004</v>
      </c>
      <c r="J127" s="260">
        <v>3915.6499999999996</v>
      </c>
      <c r="K127" s="259">
        <v>3830.05</v>
      </c>
      <c r="L127" s="259">
        <v>3753</v>
      </c>
      <c r="M127" s="259">
        <v>2.3967900000000002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373.6</v>
      </c>
      <c r="D128" s="260">
        <v>374.31666666666666</v>
      </c>
      <c r="E128" s="260">
        <v>370.5333333333333</v>
      </c>
      <c r="F128" s="260">
        <v>367.46666666666664</v>
      </c>
      <c r="G128" s="260">
        <v>363.68333333333328</v>
      </c>
      <c r="H128" s="260">
        <v>377.38333333333333</v>
      </c>
      <c r="I128" s="260">
        <v>381.16666666666674</v>
      </c>
      <c r="J128" s="260">
        <v>384.23333333333335</v>
      </c>
      <c r="K128" s="259">
        <v>378.1</v>
      </c>
      <c r="L128" s="259">
        <v>371.25</v>
      </c>
      <c r="M128" s="259">
        <v>16.20176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4895.8999999999996</v>
      </c>
      <c r="D129" s="260">
        <v>4923.6500000000005</v>
      </c>
      <c r="E129" s="260">
        <v>4823.3000000000011</v>
      </c>
      <c r="F129" s="260">
        <v>4750.7000000000007</v>
      </c>
      <c r="G129" s="260">
        <v>4650.3500000000013</v>
      </c>
      <c r="H129" s="260">
        <v>4996.2500000000009</v>
      </c>
      <c r="I129" s="260">
        <v>5096.6000000000013</v>
      </c>
      <c r="J129" s="260">
        <v>5169.2000000000007</v>
      </c>
      <c r="K129" s="259">
        <v>5024</v>
      </c>
      <c r="L129" s="259">
        <v>4851.05</v>
      </c>
      <c r="M129" s="259">
        <v>4.6049199999999999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2024.45</v>
      </c>
      <c r="D130" s="260">
        <v>2027.4166666666667</v>
      </c>
      <c r="E130" s="260">
        <v>2003.8833333333337</v>
      </c>
      <c r="F130" s="260">
        <v>1983.3166666666668</v>
      </c>
      <c r="G130" s="260">
        <v>1959.7833333333338</v>
      </c>
      <c r="H130" s="260">
        <v>2047.9833333333336</v>
      </c>
      <c r="I130" s="260">
        <v>2071.5166666666669</v>
      </c>
      <c r="J130" s="260">
        <v>2092.0833333333335</v>
      </c>
      <c r="K130" s="259">
        <v>2050.9499999999998</v>
      </c>
      <c r="L130" s="259">
        <v>2006.85</v>
      </c>
      <c r="M130" s="259">
        <v>12.484590000000001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450.05</v>
      </c>
      <c r="D131" s="260">
        <v>453.9666666666667</v>
      </c>
      <c r="E131" s="260">
        <v>444.88333333333338</v>
      </c>
      <c r="F131" s="260">
        <v>439.7166666666667</v>
      </c>
      <c r="G131" s="260">
        <v>430.63333333333338</v>
      </c>
      <c r="H131" s="260">
        <v>459.13333333333338</v>
      </c>
      <c r="I131" s="260">
        <v>468.21666666666664</v>
      </c>
      <c r="J131" s="260">
        <v>473.38333333333338</v>
      </c>
      <c r="K131" s="259">
        <v>463.05</v>
      </c>
      <c r="L131" s="259">
        <v>448.8</v>
      </c>
      <c r="M131" s="259">
        <v>10.25737</v>
      </c>
      <c r="N131" s="1"/>
      <c r="O131" s="1"/>
    </row>
    <row r="132" spans="1:15" ht="12.75" customHeight="1">
      <c r="A132" s="227">
        <v>123</v>
      </c>
      <c r="B132" s="269" t="s">
        <v>865</v>
      </c>
      <c r="C132" s="259">
        <v>638.79999999999995</v>
      </c>
      <c r="D132" s="260">
        <v>640.5</v>
      </c>
      <c r="E132" s="260">
        <v>635</v>
      </c>
      <c r="F132" s="260">
        <v>631.20000000000005</v>
      </c>
      <c r="G132" s="260">
        <v>625.70000000000005</v>
      </c>
      <c r="H132" s="260">
        <v>644.29999999999995</v>
      </c>
      <c r="I132" s="260">
        <v>649.79999999999995</v>
      </c>
      <c r="J132" s="260">
        <v>653.59999999999991</v>
      </c>
      <c r="K132" s="259">
        <v>646</v>
      </c>
      <c r="L132" s="259">
        <v>636.70000000000005</v>
      </c>
      <c r="M132" s="259">
        <v>7.50739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3060.1</v>
      </c>
      <c r="D133" s="260">
        <v>3069.8666666666668</v>
      </c>
      <c r="E133" s="260">
        <v>3029.2333333333336</v>
      </c>
      <c r="F133" s="260">
        <v>2998.3666666666668</v>
      </c>
      <c r="G133" s="260">
        <v>2957.7333333333336</v>
      </c>
      <c r="H133" s="260">
        <v>3100.7333333333336</v>
      </c>
      <c r="I133" s="260">
        <v>3141.3666666666668</v>
      </c>
      <c r="J133" s="260">
        <v>3172.2333333333336</v>
      </c>
      <c r="K133" s="259">
        <v>3110.5</v>
      </c>
      <c r="L133" s="259">
        <v>3039</v>
      </c>
      <c r="M133" s="259">
        <v>0.12895000000000001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721.05</v>
      </c>
      <c r="D134" s="260">
        <v>726.68333333333339</v>
      </c>
      <c r="E134" s="260">
        <v>713.36666666666679</v>
      </c>
      <c r="F134" s="260">
        <v>705.68333333333339</v>
      </c>
      <c r="G134" s="260">
        <v>692.36666666666679</v>
      </c>
      <c r="H134" s="260">
        <v>734.36666666666679</v>
      </c>
      <c r="I134" s="260">
        <v>747.68333333333339</v>
      </c>
      <c r="J134" s="260">
        <v>755.36666666666679</v>
      </c>
      <c r="K134" s="259">
        <v>740</v>
      </c>
      <c r="L134" s="259">
        <v>719</v>
      </c>
      <c r="M134" s="259">
        <v>8.7017900000000008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88092.7</v>
      </c>
      <c r="D135" s="260">
        <v>87965.75</v>
      </c>
      <c r="E135" s="260">
        <v>87536.65</v>
      </c>
      <c r="F135" s="260">
        <v>86980.599999999991</v>
      </c>
      <c r="G135" s="260">
        <v>86551.499999999985</v>
      </c>
      <c r="H135" s="260">
        <v>88521.8</v>
      </c>
      <c r="I135" s="260">
        <v>88950.900000000009</v>
      </c>
      <c r="J135" s="260">
        <v>89506.950000000012</v>
      </c>
      <c r="K135" s="259">
        <v>88394.85</v>
      </c>
      <c r="L135" s="259">
        <v>87409.7</v>
      </c>
      <c r="M135" s="259">
        <v>6.9970000000000004E-2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202.4</v>
      </c>
      <c r="D136" s="260">
        <v>202.55000000000004</v>
      </c>
      <c r="E136" s="260">
        <v>200.15000000000009</v>
      </c>
      <c r="F136" s="260">
        <v>197.90000000000006</v>
      </c>
      <c r="G136" s="260">
        <v>195.50000000000011</v>
      </c>
      <c r="H136" s="260">
        <v>204.80000000000007</v>
      </c>
      <c r="I136" s="260">
        <v>207.2</v>
      </c>
      <c r="J136" s="260">
        <v>209.45000000000005</v>
      </c>
      <c r="K136" s="259">
        <v>204.95</v>
      </c>
      <c r="L136" s="259">
        <v>200.3</v>
      </c>
      <c r="M136" s="259">
        <v>42.872489999999999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1227.1500000000001</v>
      </c>
      <c r="D137" s="260">
        <v>1233.45</v>
      </c>
      <c r="E137" s="260">
        <v>1210.95</v>
      </c>
      <c r="F137" s="260">
        <v>1194.75</v>
      </c>
      <c r="G137" s="260">
        <v>1172.25</v>
      </c>
      <c r="H137" s="260">
        <v>1249.6500000000001</v>
      </c>
      <c r="I137" s="260">
        <v>1272.1500000000001</v>
      </c>
      <c r="J137" s="260">
        <v>1288.3500000000001</v>
      </c>
      <c r="K137" s="259">
        <v>1255.95</v>
      </c>
      <c r="L137" s="259">
        <v>1217.25</v>
      </c>
      <c r="M137" s="259">
        <v>45.253639999999997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486.1</v>
      </c>
      <c r="D138" s="260">
        <v>486.56666666666666</v>
      </c>
      <c r="E138" s="260">
        <v>481.5333333333333</v>
      </c>
      <c r="F138" s="260">
        <v>476.96666666666664</v>
      </c>
      <c r="G138" s="260">
        <v>471.93333333333328</v>
      </c>
      <c r="H138" s="260">
        <v>491.13333333333333</v>
      </c>
      <c r="I138" s="260">
        <v>496.16666666666674</v>
      </c>
      <c r="J138" s="260">
        <v>500.73333333333335</v>
      </c>
      <c r="K138" s="259">
        <v>491.6</v>
      </c>
      <c r="L138" s="259">
        <v>482</v>
      </c>
      <c r="M138" s="259">
        <v>11.34351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8848.0499999999993</v>
      </c>
      <c r="D139" s="260">
        <v>8902.6666666666661</v>
      </c>
      <c r="E139" s="260">
        <v>8781.3833333333314</v>
      </c>
      <c r="F139" s="260">
        <v>8714.7166666666653</v>
      </c>
      <c r="G139" s="260">
        <v>8593.4333333333307</v>
      </c>
      <c r="H139" s="260">
        <v>8969.3333333333321</v>
      </c>
      <c r="I139" s="260">
        <v>9090.6166666666686</v>
      </c>
      <c r="J139" s="260">
        <v>9157.2833333333328</v>
      </c>
      <c r="K139" s="259">
        <v>9023.9500000000007</v>
      </c>
      <c r="L139" s="259">
        <v>8836</v>
      </c>
      <c r="M139" s="259">
        <v>5.1561500000000002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661.5</v>
      </c>
      <c r="D140" s="260">
        <v>657.01666666666665</v>
      </c>
      <c r="E140" s="260">
        <v>649.5333333333333</v>
      </c>
      <c r="F140" s="260">
        <v>637.56666666666661</v>
      </c>
      <c r="G140" s="260">
        <v>630.08333333333326</v>
      </c>
      <c r="H140" s="260">
        <v>668.98333333333335</v>
      </c>
      <c r="I140" s="260">
        <v>676.4666666666667</v>
      </c>
      <c r="J140" s="260">
        <v>688.43333333333339</v>
      </c>
      <c r="K140" s="259">
        <v>664.5</v>
      </c>
      <c r="L140" s="259">
        <v>645.04999999999995</v>
      </c>
      <c r="M140" s="259">
        <v>5.3982200000000002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426.3</v>
      </c>
      <c r="D141" s="260">
        <v>424.36666666666662</v>
      </c>
      <c r="E141" s="260">
        <v>419.33333333333326</v>
      </c>
      <c r="F141" s="260">
        <v>412.36666666666662</v>
      </c>
      <c r="G141" s="260">
        <v>407.33333333333326</v>
      </c>
      <c r="H141" s="260">
        <v>431.33333333333326</v>
      </c>
      <c r="I141" s="260">
        <v>436.36666666666667</v>
      </c>
      <c r="J141" s="260">
        <v>443.33333333333326</v>
      </c>
      <c r="K141" s="259">
        <v>429.4</v>
      </c>
      <c r="L141" s="259">
        <v>417.4</v>
      </c>
      <c r="M141" s="259">
        <v>26.01305</v>
      </c>
      <c r="N141" s="1"/>
      <c r="O141" s="1"/>
    </row>
    <row r="142" spans="1:15" ht="12.75" customHeight="1">
      <c r="A142" s="227">
        <v>133</v>
      </c>
      <c r="B142" s="269" t="s">
        <v>866</v>
      </c>
      <c r="C142" s="259">
        <v>59.05</v>
      </c>
      <c r="D142" s="260">
        <v>59.4</v>
      </c>
      <c r="E142" s="260">
        <v>58</v>
      </c>
      <c r="F142" s="260">
        <v>56.95</v>
      </c>
      <c r="G142" s="260">
        <v>55.550000000000004</v>
      </c>
      <c r="H142" s="260">
        <v>60.449999999999996</v>
      </c>
      <c r="I142" s="260">
        <v>61.849999999999987</v>
      </c>
      <c r="J142" s="260">
        <v>62.899999999999991</v>
      </c>
      <c r="K142" s="259">
        <v>60.8</v>
      </c>
      <c r="L142" s="259">
        <v>58.35</v>
      </c>
      <c r="M142" s="259">
        <v>25.592279999999999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1948.6</v>
      </c>
      <c r="D143" s="260">
        <v>1957.3500000000001</v>
      </c>
      <c r="E143" s="260">
        <v>1927.2500000000002</v>
      </c>
      <c r="F143" s="260">
        <v>1905.9</v>
      </c>
      <c r="G143" s="260">
        <v>1875.8000000000002</v>
      </c>
      <c r="H143" s="260">
        <v>1978.7000000000003</v>
      </c>
      <c r="I143" s="260">
        <v>2008.8000000000002</v>
      </c>
      <c r="J143" s="260">
        <v>2030.1500000000003</v>
      </c>
      <c r="K143" s="259">
        <v>1987.45</v>
      </c>
      <c r="L143" s="259">
        <v>1936</v>
      </c>
      <c r="M143" s="259">
        <v>4.4978499999999997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1061.45</v>
      </c>
      <c r="D144" s="260">
        <v>1068.7833333333335</v>
      </c>
      <c r="E144" s="260">
        <v>1049.7166666666672</v>
      </c>
      <c r="F144" s="260">
        <v>1037.9833333333336</v>
      </c>
      <c r="G144" s="260">
        <v>1018.9166666666672</v>
      </c>
      <c r="H144" s="260">
        <v>1080.5166666666671</v>
      </c>
      <c r="I144" s="260">
        <v>1099.5833333333333</v>
      </c>
      <c r="J144" s="260">
        <v>1111.3166666666671</v>
      </c>
      <c r="K144" s="259">
        <v>1087.8499999999999</v>
      </c>
      <c r="L144" s="259">
        <v>1057.05</v>
      </c>
      <c r="M144" s="259">
        <v>11.54358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165.85</v>
      </c>
      <c r="D145" s="260">
        <v>166.66666666666666</v>
      </c>
      <c r="E145" s="260">
        <v>164.2833333333333</v>
      </c>
      <c r="F145" s="260">
        <v>162.71666666666664</v>
      </c>
      <c r="G145" s="260">
        <v>160.33333333333329</v>
      </c>
      <c r="H145" s="260">
        <v>168.23333333333332</v>
      </c>
      <c r="I145" s="260">
        <v>170.6166666666667</v>
      </c>
      <c r="J145" s="260">
        <v>172.18333333333334</v>
      </c>
      <c r="K145" s="259">
        <v>169.05</v>
      </c>
      <c r="L145" s="259">
        <v>165.1</v>
      </c>
      <c r="M145" s="259">
        <v>111.34908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73.5</v>
      </c>
      <c r="D146" s="260">
        <v>74.233333333333334</v>
      </c>
      <c r="E146" s="260">
        <v>72.266666666666666</v>
      </c>
      <c r="F146" s="260">
        <v>71.033333333333331</v>
      </c>
      <c r="G146" s="260">
        <v>69.066666666666663</v>
      </c>
      <c r="H146" s="260">
        <v>75.466666666666669</v>
      </c>
      <c r="I146" s="260">
        <v>77.433333333333337</v>
      </c>
      <c r="J146" s="260">
        <v>78.666666666666671</v>
      </c>
      <c r="K146" s="259">
        <v>76.2</v>
      </c>
      <c r="L146" s="259">
        <v>73</v>
      </c>
      <c r="M146" s="259">
        <v>98.983879999999999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4298.6499999999996</v>
      </c>
      <c r="D147" s="260">
        <v>4350.8499999999995</v>
      </c>
      <c r="E147" s="260">
        <v>4214.0999999999985</v>
      </c>
      <c r="F147" s="260">
        <v>4129.5499999999993</v>
      </c>
      <c r="G147" s="260">
        <v>3992.7999999999984</v>
      </c>
      <c r="H147" s="260">
        <v>4435.3999999999987</v>
      </c>
      <c r="I147" s="260">
        <v>4572.1500000000005</v>
      </c>
      <c r="J147" s="260">
        <v>4656.6999999999989</v>
      </c>
      <c r="K147" s="259">
        <v>4487.6000000000004</v>
      </c>
      <c r="L147" s="259">
        <v>4266.3</v>
      </c>
      <c r="M147" s="259">
        <v>2.6578400000000002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19925.099999999999</v>
      </c>
      <c r="D148" s="260">
        <v>19916.95</v>
      </c>
      <c r="E148" s="260">
        <v>19788.150000000001</v>
      </c>
      <c r="F148" s="260">
        <v>19651.2</v>
      </c>
      <c r="G148" s="260">
        <v>19522.400000000001</v>
      </c>
      <c r="H148" s="260">
        <v>20053.900000000001</v>
      </c>
      <c r="I148" s="260">
        <v>20182.699999999997</v>
      </c>
      <c r="J148" s="260">
        <v>20319.650000000001</v>
      </c>
      <c r="K148" s="259">
        <v>20045.75</v>
      </c>
      <c r="L148" s="259">
        <v>19780</v>
      </c>
      <c r="M148" s="259">
        <v>0.36686000000000002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257.5</v>
      </c>
      <c r="D149" s="260">
        <v>258.33333333333331</v>
      </c>
      <c r="E149" s="260">
        <v>255.16666666666663</v>
      </c>
      <c r="F149" s="260">
        <v>252.83333333333331</v>
      </c>
      <c r="G149" s="260">
        <v>249.66666666666663</v>
      </c>
      <c r="H149" s="260">
        <v>260.66666666666663</v>
      </c>
      <c r="I149" s="260">
        <v>263.83333333333326</v>
      </c>
      <c r="J149" s="260">
        <v>266.16666666666663</v>
      </c>
      <c r="K149" s="259">
        <v>261.5</v>
      </c>
      <c r="L149" s="259">
        <v>256</v>
      </c>
      <c r="M149" s="259">
        <v>2.1530200000000002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896.15</v>
      </c>
      <c r="D150" s="260">
        <v>894.98333333333323</v>
      </c>
      <c r="E150" s="260">
        <v>888.76666666666642</v>
      </c>
      <c r="F150" s="260">
        <v>881.38333333333321</v>
      </c>
      <c r="G150" s="260">
        <v>875.1666666666664</v>
      </c>
      <c r="H150" s="260">
        <v>902.36666666666645</v>
      </c>
      <c r="I150" s="260">
        <v>908.58333333333337</v>
      </c>
      <c r="J150" s="260">
        <v>915.96666666666647</v>
      </c>
      <c r="K150" s="259">
        <v>901.2</v>
      </c>
      <c r="L150" s="259">
        <v>887.6</v>
      </c>
      <c r="M150" s="259">
        <v>5.8587499999999997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141.75</v>
      </c>
      <c r="D151" s="260">
        <v>141.73333333333332</v>
      </c>
      <c r="E151" s="260">
        <v>140.21666666666664</v>
      </c>
      <c r="F151" s="260">
        <v>138.68333333333331</v>
      </c>
      <c r="G151" s="260">
        <v>137.16666666666663</v>
      </c>
      <c r="H151" s="260">
        <v>143.26666666666665</v>
      </c>
      <c r="I151" s="260">
        <v>144.78333333333336</v>
      </c>
      <c r="J151" s="260">
        <v>146.31666666666666</v>
      </c>
      <c r="K151" s="259">
        <v>143.25</v>
      </c>
      <c r="L151" s="259">
        <v>140.19999999999999</v>
      </c>
      <c r="M151" s="259">
        <v>199.58908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204.3</v>
      </c>
      <c r="D152" s="260">
        <v>203.80000000000004</v>
      </c>
      <c r="E152" s="260">
        <v>202.70000000000007</v>
      </c>
      <c r="F152" s="260">
        <v>201.10000000000002</v>
      </c>
      <c r="G152" s="260">
        <v>200.00000000000006</v>
      </c>
      <c r="H152" s="260">
        <v>205.40000000000009</v>
      </c>
      <c r="I152" s="260">
        <v>206.50000000000006</v>
      </c>
      <c r="J152" s="260">
        <v>208.10000000000011</v>
      </c>
      <c r="K152" s="259">
        <v>204.9</v>
      </c>
      <c r="L152" s="259">
        <v>202.2</v>
      </c>
      <c r="M152" s="259">
        <v>8.8744300000000003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547</v>
      </c>
      <c r="D153" s="260">
        <v>542.33333333333337</v>
      </c>
      <c r="E153" s="260">
        <v>531.56666666666672</v>
      </c>
      <c r="F153" s="260">
        <v>516.13333333333333</v>
      </c>
      <c r="G153" s="260">
        <v>505.36666666666667</v>
      </c>
      <c r="H153" s="260">
        <v>557.76666666666677</v>
      </c>
      <c r="I153" s="260">
        <v>568.53333333333342</v>
      </c>
      <c r="J153" s="260">
        <v>583.96666666666681</v>
      </c>
      <c r="K153" s="259">
        <v>553.1</v>
      </c>
      <c r="L153" s="259">
        <v>526.9</v>
      </c>
      <c r="M153" s="259">
        <v>112.95659999999999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3075.1</v>
      </c>
      <c r="D154" s="260">
        <v>3079.4500000000003</v>
      </c>
      <c r="E154" s="260">
        <v>3060.9000000000005</v>
      </c>
      <c r="F154" s="260">
        <v>3046.7000000000003</v>
      </c>
      <c r="G154" s="260">
        <v>3028.1500000000005</v>
      </c>
      <c r="H154" s="260">
        <v>3093.6500000000005</v>
      </c>
      <c r="I154" s="260">
        <v>3112.2000000000007</v>
      </c>
      <c r="J154" s="260">
        <v>3126.4000000000005</v>
      </c>
      <c r="K154" s="259">
        <v>3098</v>
      </c>
      <c r="L154" s="259">
        <v>3065.25</v>
      </c>
      <c r="M154" s="259">
        <v>0.38611000000000001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402.4</v>
      </c>
      <c r="D155" s="260">
        <v>398.86666666666662</v>
      </c>
      <c r="E155" s="260">
        <v>379.73333333333323</v>
      </c>
      <c r="F155" s="260">
        <v>357.06666666666661</v>
      </c>
      <c r="G155" s="260">
        <v>337.93333333333322</v>
      </c>
      <c r="H155" s="260">
        <v>421.53333333333325</v>
      </c>
      <c r="I155" s="260">
        <v>440.66666666666657</v>
      </c>
      <c r="J155" s="260">
        <v>463.33333333333326</v>
      </c>
      <c r="K155" s="259">
        <v>418</v>
      </c>
      <c r="L155" s="259">
        <v>376.2</v>
      </c>
      <c r="M155" s="259">
        <v>182.41849999999999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3299</v>
      </c>
      <c r="D156" s="260">
        <v>3330</v>
      </c>
      <c r="E156" s="260">
        <v>3258.95</v>
      </c>
      <c r="F156" s="260">
        <v>3218.8999999999996</v>
      </c>
      <c r="G156" s="260">
        <v>3147.8499999999995</v>
      </c>
      <c r="H156" s="260">
        <v>3370.05</v>
      </c>
      <c r="I156" s="260">
        <v>3441.1000000000004</v>
      </c>
      <c r="J156" s="260">
        <v>3481.1500000000005</v>
      </c>
      <c r="K156" s="259">
        <v>3401.05</v>
      </c>
      <c r="L156" s="259">
        <v>3289.95</v>
      </c>
      <c r="M156" s="259">
        <v>3.2376299999999998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46139.45</v>
      </c>
      <c r="D157" s="260">
        <v>45946.816666666673</v>
      </c>
      <c r="E157" s="260">
        <v>45543.633333333346</v>
      </c>
      <c r="F157" s="260">
        <v>44947.816666666673</v>
      </c>
      <c r="G157" s="260">
        <v>44544.633333333346</v>
      </c>
      <c r="H157" s="260">
        <v>46542.633333333346</v>
      </c>
      <c r="I157" s="260">
        <v>46945.81666666668</v>
      </c>
      <c r="J157" s="260">
        <v>47541.633333333346</v>
      </c>
      <c r="K157" s="259">
        <v>46350</v>
      </c>
      <c r="L157" s="259">
        <v>45351</v>
      </c>
      <c r="M157" s="259">
        <v>0.20050999999999999</v>
      </c>
      <c r="N157" s="1"/>
      <c r="O157" s="1"/>
    </row>
    <row r="158" spans="1:15" ht="12.75" customHeight="1">
      <c r="A158" s="227">
        <v>149</v>
      </c>
      <c r="B158" s="269" t="s">
        <v>867</v>
      </c>
      <c r="C158" s="259">
        <v>1227.8</v>
      </c>
      <c r="D158" s="260">
        <v>1229.2666666666667</v>
      </c>
      <c r="E158" s="260">
        <v>1213.5333333333333</v>
      </c>
      <c r="F158" s="260">
        <v>1199.2666666666667</v>
      </c>
      <c r="G158" s="260">
        <v>1183.5333333333333</v>
      </c>
      <c r="H158" s="260">
        <v>1243.5333333333333</v>
      </c>
      <c r="I158" s="260">
        <v>1259.2666666666664</v>
      </c>
      <c r="J158" s="260">
        <v>1273.5333333333333</v>
      </c>
      <c r="K158" s="259">
        <v>1245</v>
      </c>
      <c r="L158" s="259">
        <v>1215</v>
      </c>
      <c r="M158" s="259">
        <v>2.1577000000000002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3734.55</v>
      </c>
      <c r="D159" s="260">
        <v>3747.0333333333333</v>
      </c>
      <c r="E159" s="260">
        <v>3654.5166666666664</v>
      </c>
      <c r="F159" s="260">
        <v>3574.4833333333331</v>
      </c>
      <c r="G159" s="260">
        <v>3481.9666666666662</v>
      </c>
      <c r="H159" s="260">
        <v>3827.0666666666666</v>
      </c>
      <c r="I159" s="260">
        <v>3919.5833333333339</v>
      </c>
      <c r="J159" s="260">
        <v>3999.6166666666668</v>
      </c>
      <c r="K159" s="259">
        <v>3839.55</v>
      </c>
      <c r="L159" s="259">
        <v>3667</v>
      </c>
      <c r="M159" s="259">
        <v>2.65266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212.25</v>
      </c>
      <c r="D160" s="260">
        <v>212.88333333333333</v>
      </c>
      <c r="E160" s="260">
        <v>210.36666666666665</v>
      </c>
      <c r="F160" s="260">
        <v>208.48333333333332</v>
      </c>
      <c r="G160" s="260">
        <v>205.96666666666664</v>
      </c>
      <c r="H160" s="260">
        <v>214.76666666666665</v>
      </c>
      <c r="I160" s="260">
        <v>217.2833333333333</v>
      </c>
      <c r="J160" s="260">
        <v>219.16666666666666</v>
      </c>
      <c r="K160" s="259">
        <v>215.4</v>
      </c>
      <c r="L160" s="259">
        <v>211</v>
      </c>
      <c r="M160" s="259">
        <v>16.443629999999999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2699.25</v>
      </c>
      <c r="D161" s="260">
        <v>2696.2999999999997</v>
      </c>
      <c r="E161" s="260">
        <v>2678.5999999999995</v>
      </c>
      <c r="F161" s="260">
        <v>2657.95</v>
      </c>
      <c r="G161" s="260">
        <v>2640.2499999999995</v>
      </c>
      <c r="H161" s="260">
        <v>2716.9499999999994</v>
      </c>
      <c r="I161" s="260">
        <v>2734.6499999999992</v>
      </c>
      <c r="J161" s="260">
        <v>2755.2999999999993</v>
      </c>
      <c r="K161" s="259">
        <v>2714</v>
      </c>
      <c r="L161" s="259">
        <v>2675.65</v>
      </c>
      <c r="M161" s="259">
        <v>2.1927099999999999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2527.5</v>
      </c>
      <c r="D162" s="260">
        <v>2539.4666666666667</v>
      </c>
      <c r="E162" s="260">
        <v>2488.0333333333333</v>
      </c>
      <c r="F162" s="260">
        <v>2448.5666666666666</v>
      </c>
      <c r="G162" s="260">
        <v>2397.1333333333332</v>
      </c>
      <c r="H162" s="260">
        <v>2578.9333333333334</v>
      </c>
      <c r="I162" s="260">
        <v>2630.3666666666668</v>
      </c>
      <c r="J162" s="260">
        <v>2669.8333333333335</v>
      </c>
      <c r="K162" s="259">
        <v>2590.9</v>
      </c>
      <c r="L162" s="259">
        <v>2500</v>
      </c>
      <c r="M162" s="259">
        <v>26.17672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308.35000000000002</v>
      </c>
      <c r="D163" s="260">
        <v>309.75000000000006</v>
      </c>
      <c r="E163" s="260">
        <v>306.2000000000001</v>
      </c>
      <c r="F163" s="260">
        <v>304.05000000000007</v>
      </c>
      <c r="G163" s="260">
        <v>300.50000000000011</v>
      </c>
      <c r="H163" s="260">
        <v>311.90000000000009</v>
      </c>
      <c r="I163" s="260">
        <v>315.45000000000005</v>
      </c>
      <c r="J163" s="260">
        <v>317.60000000000008</v>
      </c>
      <c r="K163" s="259">
        <v>313.3</v>
      </c>
      <c r="L163" s="259">
        <v>307.60000000000002</v>
      </c>
      <c r="M163" s="259">
        <v>14.857229999999999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124.85</v>
      </c>
      <c r="D164" s="260">
        <v>124.23333333333333</v>
      </c>
      <c r="E164" s="260">
        <v>123.06666666666666</v>
      </c>
      <c r="F164" s="260">
        <v>121.28333333333333</v>
      </c>
      <c r="G164" s="260">
        <v>120.11666666666666</v>
      </c>
      <c r="H164" s="260">
        <v>126.01666666666667</v>
      </c>
      <c r="I164" s="260">
        <v>127.18333333333332</v>
      </c>
      <c r="J164" s="260">
        <v>128.96666666666667</v>
      </c>
      <c r="K164" s="259">
        <v>125.4</v>
      </c>
      <c r="L164" s="259">
        <v>122.45</v>
      </c>
      <c r="M164" s="259">
        <v>120.96125000000001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218.35</v>
      </c>
      <c r="D165" s="260">
        <v>218</v>
      </c>
      <c r="E165" s="260">
        <v>217.2</v>
      </c>
      <c r="F165" s="260">
        <v>216.04999999999998</v>
      </c>
      <c r="G165" s="260">
        <v>215.24999999999997</v>
      </c>
      <c r="H165" s="260">
        <v>219.15</v>
      </c>
      <c r="I165" s="260">
        <v>219.95000000000002</v>
      </c>
      <c r="J165" s="260">
        <v>221.10000000000002</v>
      </c>
      <c r="K165" s="259">
        <v>218.8</v>
      </c>
      <c r="L165" s="259">
        <v>216.85</v>
      </c>
      <c r="M165" s="259">
        <v>43.717489999999998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464.15</v>
      </c>
      <c r="D166" s="260">
        <v>463.13333333333338</v>
      </c>
      <c r="E166" s="260">
        <v>452.01666666666677</v>
      </c>
      <c r="F166" s="260">
        <v>439.88333333333338</v>
      </c>
      <c r="G166" s="260">
        <v>428.76666666666677</v>
      </c>
      <c r="H166" s="260">
        <v>475.26666666666677</v>
      </c>
      <c r="I166" s="260">
        <v>486.38333333333344</v>
      </c>
      <c r="J166" s="260">
        <v>498.51666666666677</v>
      </c>
      <c r="K166" s="259">
        <v>474.25</v>
      </c>
      <c r="L166" s="259">
        <v>451</v>
      </c>
      <c r="M166" s="259">
        <v>1.8833299999999999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13994.1</v>
      </c>
      <c r="D167" s="260">
        <v>13958.416666666666</v>
      </c>
      <c r="E167" s="260">
        <v>13915.683333333332</v>
      </c>
      <c r="F167" s="260">
        <v>13837.266666666666</v>
      </c>
      <c r="G167" s="260">
        <v>13794.533333333333</v>
      </c>
      <c r="H167" s="260">
        <v>14036.833333333332</v>
      </c>
      <c r="I167" s="260">
        <v>14079.566666666666</v>
      </c>
      <c r="J167" s="260">
        <v>14157.983333333332</v>
      </c>
      <c r="K167" s="259">
        <v>14001.15</v>
      </c>
      <c r="L167" s="259">
        <v>13880</v>
      </c>
      <c r="M167" s="259">
        <v>3.0720000000000001E-2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45.85</v>
      </c>
      <c r="D168" s="260">
        <v>45.56666666666667</v>
      </c>
      <c r="E168" s="260">
        <v>44.433333333333337</v>
      </c>
      <c r="F168" s="260">
        <v>43.016666666666666</v>
      </c>
      <c r="G168" s="260">
        <v>41.883333333333333</v>
      </c>
      <c r="H168" s="260">
        <v>46.983333333333341</v>
      </c>
      <c r="I168" s="260">
        <v>48.116666666666681</v>
      </c>
      <c r="J168" s="260">
        <v>49.533333333333346</v>
      </c>
      <c r="K168" s="259">
        <v>46.7</v>
      </c>
      <c r="L168" s="259">
        <v>44.15</v>
      </c>
      <c r="M168" s="259">
        <v>1724.0560399999999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100.05</v>
      </c>
      <c r="D169" s="260">
        <v>100.26666666666667</v>
      </c>
      <c r="E169" s="260">
        <v>99.283333333333331</v>
      </c>
      <c r="F169" s="260">
        <v>98.516666666666666</v>
      </c>
      <c r="G169" s="260">
        <v>97.533333333333331</v>
      </c>
      <c r="H169" s="260">
        <v>101.03333333333333</v>
      </c>
      <c r="I169" s="260">
        <v>102.01666666666665</v>
      </c>
      <c r="J169" s="260">
        <v>102.78333333333333</v>
      </c>
      <c r="K169" s="259">
        <v>101.25</v>
      </c>
      <c r="L169" s="259">
        <v>99.5</v>
      </c>
      <c r="M169" s="259">
        <v>72.685050000000004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2597.65</v>
      </c>
      <c r="D170" s="260">
        <v>2592.5833333333335</v>
      </c>
      <c r="E170" s="260">
        <v>2576.166666666667</v>
      </c>
      <c r="F170" s="260">
        <v>2554.6833333333334</v>
      </c>
      <c r="G170" s="260">
        <v>2538.2666666666669</v>
      </c>
      <c r="H170" s="260">
        <v>2614.0666666666671</v>
      </c>
      <c r="I170" s="260">
        <v>2630.483333333334</v>
      </c>
      <c r="J170" s="260">
        <v>2651.9666666666672</v>
      </c>
      <c r="K170" s="259">
        <v>2609</v>
      </c>
      <c r="L170" s="259">
        <v>2571.1</v>
      </c>
      <c r="M170" s="259">
        <v>24.474250000000001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793.2</v>
      </c>
      <c r="D171" s="260">
        <v>793.23333333333323</v>
      </c>
      <c r="E171" s="260">
        <v>785.96666666666647</v>
      </c>
      <c r="F171" s="260">
        <v>778.73333333333323</v>
      </c>
      <c r="G171" s="260">
        <v>771.46666666666647</v>
      </c>
      <c r="H171" s="260">
        <v>800.46666666666647</v>
      </c>
      <c r="I171" s="260">
        <v>807.73333333333312</v>
      </c>
      <c r="J171" s="260">
        <v>814.96666666666647</v>
      </c>
      <c r="K171" s="259">
        <v>800.5</v>
      </c>
      <c r="L171" s="259">
        <v>786</v>
      </c>
      <c r="M171" s="259">
        <v>12.60838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1242.75</v>
      </c>
      <c r="D172" s="260">
        <v>1247.1333333333334</v>
      </c>
      <c r="E172" s="260">
        <v>1233.2666666666669</v>
      </c>
      <c r="F172" s="260">
        <v>1223.7833333333335</v>
      </c>
      <c r="G172" s="260">
        <v>1209.916666666667</v>
      </c>
      <c r="H172" s="260">
        <v>1256.6166666666668</v>
      </c>
      <c r="I172" s="260">
        <v>1270.4833333333331</v>
      </c>
      <c r="J172" s="260">
        <v>1279.9666666666667</v>
      </c>
      <c r="K172" s="259">
        <v>1261</v>
      </c>
      <c r="L172" s="259">
        <v>1237.6500000000001</v>
      </c>
      <c r="M172" s="259">
        <v>12.53218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2275.25</v>
      </c>
      <c r="D173" s="260">
        <v>2291.2999999999997</v>
      </c>
      <c r="E173" s="260">
        <v>2234.1999999999994</v>
      </c>
      <c r="F173" s="260">
        <v>2193.1499999999996</v>
      </c>
      <c r="G173" s="260">
        <v>2136.0499999999993</v>
      </c>
      <c r="H173" s="260">
        <v>2332.3499999999995</v>
      </c>
      <c r="I173" s="260">
        <v>2389.4499999999998</v>
      </c>
      <c r="J173" s="260">
        <v>2430.4999999999995</v>
      </c>
      <c r="K173" s="259">
        <v>2348.4</v>
      </c>
      <c r="L173" s="259">
        <v>2250.25</v>
      </c>
      <c r="M173" s="259">
        <v>11.616379999999999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72.2</v>
      </c>
      <c r="D174" s="260">
        <v>72.516666666666666</v>
      </c>
      <c r="E174" s="260">
        <v>71.233333333333334</v>
      </c>
      <c r="F174" s="260">
        <v>70.266666666666666</v>
      </c>
      <c r="G174" s="260">
        <v>68.983333333333334</v>
      </c>
      <c r="H174" s="260">
        <v>73.483333333333334</v>
      </c>
      <c r="I174" s="260">
        <v>74.766666666666666</v>
      </c>
      <c r="J174" s="260">
        <v>75.733333333333334</v>
      </c>
      <c r="K174" s="259">
        <v>73.8</v>
      </c>
      <c r="L174" s="259">
        <v>71.55</v>
      </c>
      <c r="M174" s="259">
        <v>86.453140000000005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23148</v>
      </c>
      <c r="D175" s="260">
        <v>23102.666666666668</v>
      </c>
      <c r="E175" s="260">
        <v>22855.333333333336</v>
      </c>
      <c r="F175" s="260">
        <v>22562.666666666668</v>
      </c>
      <c r="G175" s="260">
        <v>22315.333333333336</v>
      </c>
      <c r="H175" s="260">
        <v>23395.333333333336</v>
      </c>
      <c r="I175" s="260">
        <v>23642.666666666672</v>
      </c>
      <c r="J175" s="260">
        <v>23935.333333333336</v>
      </c>
      <c r="K175" s="259">
        <v>23350</v>
      </c>
      <c r="L175" s="259">
        <v>22810</v>
      </c>
      <c r="M175" s="259">
        <v>0.39104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1251.25</v>
      </c>
      <c r="D176" s="260">
        <v>1259.2333333333333</v>
      </c>
      <c r="E176" s="260">
        <v>1234.0166666666667</v>
      </c>
      <c r="F176" s="260">
        <v>1216.7833333333333</v>
      </c>
      <c r="G176" s="260">
        <v>1191.5666666666666</v>
      </c>
      <c r="H176" s="260">
        <v>1276.4666666666667</v>
      </c>
      <c r="I176" s="260">
        <v>1301.6833333333334</v>
      </c>
      <c r="J176" s="260">
        <v>1318.9166666666667</v>
      </c>
      <c r="K176" s="259">
        <v>1284.45</v>
      </c>
      <c r="L176" s="259">
        <v>1242</v>
      </c>
      <c r="M176" s="259">
        <v>11.331160000000001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2838.3</v>
      </c>
      <c r="D177" s="260">
        <v>2856.0166666666664</v>
      </c>
      <c r="E177" s="260">
        <v>2810.0333333333328</v>
      </c>
      <c r="F177" s="260">
        <v>2781.7666666666664</v>
      </c>
      <c r="G177" s="260">
        <v>2735.7833333333328</v>
      </c>
      <c r="H177" s="260">
        <v>2884.2833333333328</v>
      </c>
      <c r="I177" s="260">
        <v>2930.2666666666664</v>
      </c>
      <c r="J177" s="260">
        <v>2958.5333333333328</v>
      </c>
      <c r="K177" s="259">
        <v>2902</v>
      </c>
      <c r="L177" s="259">
        <v>2827.75</v>
      </c>
      <c r="M177" s="259">
        <v>2.2318500000000001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445.65</v>
      </c>
      <c r="D178" s="260">
        <v>448.18333333333334</v>
      </c>
      <c r="E178" s="260">
        <v>439.4666666666667</v>
      </c>
      <c r="F178" s="260">
        <v>433.28333333333336</v>
      </c>
      <c r="G178" s="260">
        <v>424.56666666666672</v>
      </c>
      <c r="H178" s="260">
        <v>454.36666666666667</v>
      </c>
      <c r="I178" s="260">
        <v>463.08333333333326</v>
      </c>
      <c r="J178" s="260">
        <v>469.26666666666665</v>
      </c>
      <c r="K178" s="259">
        <v>456.9</v>
      </c>
      <c r="L178" s="259">
        <v>442</v>
      </c>
      <c r="M178" s="259">
        <v>8.4552999999999994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602.70000000000005</v>
      </c>
      <c r="D179" s="260">
        <v>601.86666666666667</v>
      </c>
      <c r="E179" s="260">
        <v>597.98333333333335</v>
      </c>
      <c r="F179" s="260">
        <v>593.26666666666665</v>
      </c>
      <c r="G179" s="260">
        <v>589.38333333333333</v>
      </c>
      <c r="H179" s="260">
        <v>606.58333333333337</v>
      </c>
      <c r="I179" s="260">
        <v>610.46666666666681</v>
      </c>
      <c r="J179" s="260">
        <v>615.18333333333339</v>
      </c>
      <c r="K179" s="259">
        <v>605.75</v>
      </c>
      <c r="L179" s="259">
        <v>597.15</v>
      </c>
      <c r="M179" s="259">
        <v>129.33674999999999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80.650000000000006</v>
      </c>
      <c r="D180" s="260">
        <v>80.983333333333334</v>
      </c>
      <c r="E180" s="260">
        <v>79.516666666666666</v>
      </c>
      <c r="F180" s="260">
        <v>78.383333333333326</v>
      </c>
      <c r="G180" s="260">
        <v>76.916666666666657</v>
      </c>
      <c r="H180" s="260">
        <v>82.116666666666674</v>
      </c>
      <c r="I180" s="260">
        <v>83.583333333333343</v>
      </c>
      <c r="J180" s="260">
        <v>84.716666666666683</v>
      </c>
      <c r="K180" s="259">
        <v>82.45</v>
      </c>
      <c r="L180" s="259">
        <v>79.849999999999994</v>
      </c>
      <c r="M180" s="259">
        <v>177.52343999999999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1009.6</v>
      </c>
      <c r="D181" s="260">
        <v>1011.15</v>
      </c>
      <c r="E181" s="260">
        <v>1004.4499999999999</v>
      </c>
      <c r="F181" s="260">
        <v>999.3</v>
      </c>
      <c r="G181" s="260">
        <v>992.59999999999991</v>
      </c>
      <c r="H181" s="260">
        <v>1016.3</v>
      </c>
      <c r="I181" s="260">
        <v>1023</v>
      </c>
      <c r="J181" s="260">
        <v>1028.1500000000001</v>
      </c>
      <c r="K181" s="259">
        <v>1017.85</v>
      </c>
      <c r="L181" s="259">
        <v>1006</v>
      </c>
      <c r="M181" s="259">
        <v>11.30682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479.15</v>
      </c>
      <c r="D182" s="260">
        <v>480.15000000000003</v>
      </c>
      <c r="E182" s="260">
        <v>473.30000000000007</v>
      </c>
      <c r="F182" s="260">
        <v>467.45000000000005</v>
      </c>
      <c r="G182" s="260">
        <v>460.60000000000008</v>
      </c>
      <c r="H182" s="260">
        <v>486.00000000000006</v>
      </c>
      <c r="I182" s="260">
        <v>492.85000000000008</v>
      </c>
      <c r="J182" s="260">
        <v>498.70000000000005</v>
      </c>
      <c r="K182" s="259">
        <v>487</v>
      </c>
      <c r="L182" s="259">
        <v>474.3</v>
      </c>
      <c r="M182" s="259">
        <v>11.46339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601.04999999999995</v>
      </c>
      <c r="D183" s="260">
        <v>605.11666666666667</v>
      </c>
      <c r="E183" s="260">
        <v>592.93333333333339</v>
      </c>
      <c r="F183" s="260">
        <v>584.81666666666672</v>
      </c>
      <c r="G183" s="260">
        <v>572.63333333333344</v>
      </c>
      <c r="H183" s="260">
        <v>613.23333333333335</v>
      </c>
      <c r="I183" s="260">
        <v>625.41666666666652</v>
      </c>
      <c r="J183" s="260">
        <v>633.5333333333333</v>
      </c>
      <c r="K183" s="259">
        <v>617.29999999999995</v>
      </c>
      <c r="L183" s="259">
        <v>597</v>
      </c>
      <c r="M183" s="259">
        <v>5.7992800000000004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1081.8499999999999</v>
      </c>
      <c r="D184" s="260">
        <v>1089.6666666666667</v>
      </c>
      <c r="E184" s="260">
        <v>1058.1833333333334</v>
      </c>
      <c r="F184" s="260">
        <v>1034.5166666666667</v>
      </c>
      <c r="G184" s="260">
        <v>1003.0333333333333</v>
      </c>
      <c r="H184" s="260">
        <v>1113.3333333333335</v>
      </c>
      <c r="I184" s="260">
        <v>1144.8166666666666</v>
      </c>
      <c r="J184" s="260">
        <v>1168.4833333333336</v>
      </c>
      <c r="K184" s="259">
        <v>1121.1500000000001</v>
      </c>
      <c r="L184" s="259">
        <v>1066</v>
      </c>
      <c r="M184" s="259">
        <v>25.088629999999998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1015.75</v>
      </c>
      <c r="D185" s="260">
        <v>1018.25</v>
      </c>
      <c r="E185" s="260">
        <v>994.5</v>
      </c>
      <c r="F185" s="260">
        <v>973.25</v>
      </c>
      <c r="G185" s="260">
        <v>949.5</v>
      </c>
      <c r="H185" s="260">
        <v>1039.5</v>
      </c>
      <c r="I185" s="260">
        <v>1063.25</v>
      </c>
      <c r="J185" s="260">
        <v>1084.5</v>
      </c>
      <c r="K185" s="259">
        <v>1042</v>
      </c>
      <c r="L185" s="259">
        <v>997</v>
      </c>
      <c r="M185" s="259">
        <v>15.108309999999999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1292.55</v>
      </c>
      <c r="D186" s="260">
        <v>1298.1166666666666</v>
      </c>
      <c r="E186" s="260">
        <v>1274.4333333333332</v>
      </c>
      <c r="F186" s="260">
        <v>1256.3166666666666</v>
      </c>
      <c r="G186" s="260">
        <v>1232.6333333333332</v>
      </c>
      <c r="H186" s="260">
        <v>1316.2333333333331</v>
      </c>
      <c r="I186" s="260">
        <v>1339.9166666666665</v>
      </c>
      <c r="J186" s="260">
        <v>1358.0333333333331</v>
      </c>
      <c r="K186" s="259">
        <v>1321.8</v>
      </c>
      <c r="L186" s="259">
        <v>1280</v>
      </c>
      <c r="M186" s="259">
        <v>3.1341600000000001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3343.45</v>
      </c>
      <c r="D187" s="260">
        <v>3342.4</v>
      </c>
      <c r="E187" s="260">
        <v>3322.05</v>
      </c>
      <c r="F187" s="260">
        <v>3300.65</v>
      </c>
      <c r="G187" s="260">
        <v>3280.3</v>
      </c>
      <c r="H187" s="260">
        <v>3363.8</v>
      </c>
      <c r="I187" s="260">
        <v>3384.1499999999996</v>
      </c>
      <c r="J187" s="260">
        <v>3405.55</v>
      </c>
      <c r="K187" s="259">
        <v>3362.75</v>
      </c>
      <c r="L187" s="259">
        <v>3321</v>
      </c>
      <c r="M187" s="259">
        <v>11.6454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775.7</v>
      </c>
      <c r="D188" s="260">
        <v>779.31666666666661</v>
      </c>
      <c r="E188" s="260">
        <v>765.63333333333321</v>
      </c>
      <c r="F188" s="260">
        <v>755.56666666666661</v>
      </c>
      <c r="G188" s="260">
        <v>741.88333333333321</v>
      </c>
      <c r="H188" s="260">
        <v>789.38333333333321</v>
      </c>
      <c r="I188" s="260">
        <v>803.06666666666661</v>
      </c>
      <c r="J188" s="260">
        <v>813.13333333333321</v>
      </c>
      <c r="K188" s="259">
        <v>793</v>
      </c>
      <c r="L188" s="259">
        <v>769.25</v>
      </c>
      <c r="M188" s="259">
        <v>14.17103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6894.6</v>
      </c>
      <c r="D189" s="260">
        <v>6888.1833333333334</v>
      </c>
      <c r="E189" s="260">
        <v>6806.416666666667</v>
      </c>
      <c r="F189" s="260">
        <v>6718.2333333333336</v>
      </c>
      <c r="G189" s="260">
        <v>6636.4666666666672</v>
      </c>
      <c r="H189" s="260">
        <v>6976.3666666666668</v>
      </c>
      <c r="I189" s="260">
        <v>7058.1333333333332</v>
      </c>
      <c r="J189" s="260">
        <v>7146.3166666666666</v>
      </c>
      <c r="K189" s="259">
        <v>6969.95</v>
      </c>
      <c r="L189" s="259">
        <v>6800</v>
      </c>
      <c r="M189" s="259">
        <v>1.8587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423.8</v>
      </c>
      <c r="D190" s="260">
        <v>423.8</v>
      </c>
      <c r="E190" s="260">
        <v>421.15000000000003</v>
      </c>
      <c r="F190" s="260">
        <v>418.5</v>
      </c>
      <c r="G190" s="260">
        <v>415.85</v>
      </c>
      <c r="H190" s="260">
        <v>426.45000000000005</v>
      </c>
      <c r="I190" s="260">
        <v>429.1</v>
      </c>
      <c r="J190" s="260">
        <v>431.75000000000006</v>
      </c>
      <c r="K190" s="259">
        <v>426.45</v>
      </c>
      <c r="L190" s="259">
        <v>421.15</v>
      </c>
      <c r="M190" s="259">
        <v>98.519620000000003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220.45</v>
      </c>
      <c r="D191" s="260">
        <v>220.66666666666666</v>
      </c>
      <c r="E191" s="260">
        <v>218.48333333333332</v>
      </c>
      <c r="F191" s="260">
        <v>216.51666666666665</v>
      </c>
      <c r="G191" s="260">
        <v>214.33333333333331</v>
      </c>
      <c r="H191" s="260">
        <v>222.63333333333333</v>
      </c>
      <c r="I191" s="260">
        <v>224.81666666666666</v>
      </c>
      <c r="J191" s="260">
        <v>226.78333333333333</v>
      </c>
      <c r="K191" s="259">
        <v>222.85</v>
      </c>
      <c r="L191" s="259">
        <v>218.7</v>
      </c>
      <c r="M191" s="259">
        <v>77.187439999999995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105.5</v>
      </c>
      <c r="D192" s="260">
        <v>105.5</v>
      </c>
      <c r="E192" s="260">
        <v>104.7</v>
      </c>
      <c r="F192" s="260">
        <v>103.9</v>
      </c>
      <c r="G192" s="260">
        <v>103.10000000000001</v>
      </c>
      <c r="H192" s="260">
        <v>106.3</v>
      </c>
      <c r="I192" s="260">
        <v>107.10000000000001</v>
      </c>
      <c r="J192" s="260">
        <v>107.89999999999999</v>
      </c>
      <c r="K192" s="259">
        <v>106.3</v>
      </c>
      <c r="L192" s="259">
        <v>104.7</v>
      </c>
      <c r="M192" s="259">
        <v>289.92538000000002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101.3</v>
      </c>
      <c r="D193" s="260">
        <v>102.83333333333333</v>
      </c>
      <c r="E193" s="260">
        <v>98.966666666666654</v>
      </c>
      <c r="F193" s="260">
        <v>96.633333333333326</v>
      </c>
      <c r="G193" s="260">
        <v>92.766666666666652</v>
      </c>
      <c r="H193" s="260">
        <v>105.16666666666666</v>
      </c>
      <c r="I193" s="260">
        <v>109.03333333333333</v>
      </c>
      <c r="J193" s="260">
        <v>111.36666666666666</v>
      </c>
      <c r="K193" s="259">
        <v>106.7</v>
      </c>
      <c r="L193" s="259">
        <v>100.5</v>
      </c>
      <c r="M193" s="259">
        <v>14.57544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1060.8499999999999</v>
      </c>
      <c r="D194" s="260">
        <v>1057.2833333333333</v>
      </c>
      <c r="E194" s="260">
        <v>1049.5666666666666</v>
      </c>
      <c r="F194" s="260">
        <v>1038.2833333333333</v>
      </c>
      <c r="G194" s="260">
        <v>1030.5666666666666</v>
      </c>
      <c r="H194" s="260">
        <v>1068.5666666666666</v>
      </c>
      <c r="I194" s="260">
        <v>1076.2833333333333</v>
      </c>
      <c r="J194" s="260">
        <v>1087.5666666666666</v>
      </c>
      <c r="K194" s="259">
        <v>1065</v>
      </c>
      <c r="L194" s="259">
        <v>1046</v>
      </c>
      <c r="M194" s="259">
        <v>16.173310000000001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653.25</v>
      </c>
      <c r="D195" s="260">
        <v>649.85</v>
      </c>
      <c r="E195" s="260">
        <v>644.70000000000005</v>
      </c>
      <c r="F195" s="260">
        <v>636.15</v>
      </c>
      <c r="G195" s="260">
        <v>631</v>
      </c>
      <c r="H195" s="260">
        <v>658.40000000000009</v>
      </c>
      <c r="I195" s="260">
        <v>663.55</v>
      </c>
      <c r="J195" s="260">
        <v>672.10000000000014</v>
      </c>
      <c r="K195" s="259">
        <v>655</v>
      </c>
      <c r="L195" s="259">
        <v>641.29999999999995</v>
      </c>
      <c r="M195" s="259">
        <v>3.4649399999999999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2565.8000000000002</v>
      </c>
      <c r="D196" s="260">
        <v>2564.7333333333336</v>
      </c>
      <c r="E196" s="260">
        <v>2546.0666666666671</v>
      </c>
      <c r="F196" s="260">
        <v>2526.3333333333335</v>
      </c>
      <c r="G196" s="260">
        <v>2507.666666666667</v>
      </c>
      <c r="H196" s="260">
        <v>2584.4666666666672</v>
      </c>
      <c r="I196" s="260">
        <v>2603.1333333333332</v>
      </c>
      <c r="J196" s="260">
        <v>2622.8666666666672</v>
      </c>
      <c r="K196" s="259">
        <v>2583.4</v>
      </c>
      <c r="L196" s="259">
        <v>2545</v>
      </c>
      <c r="M196" s="259">
        <v>10.387510000000001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1621.75</v>
      </c>
      <c r="D197" s="260">
        <v>1621.8999999999999</v>
      </c>
      <c r="E197" s="260">
        <v>1602.5999999999997</v>
      </c>
      <c r="F197" s="260">
        <v>1583.4499999999998</v>
      </c>
      <c r="G197" s="260">
        <v>1564.1499999999996</v>
      </c>
      <c r="H197" s="260">
        <v>1641.0499999999997</v>
      </c>
      <c r="I197" s="260">
        <v>1660.35</v>
      </c>
      <c r="J197" s="260">
        <v>1679.4999999999998</v>
      </c>
      <c r="K197" s="259">
        <v>1641.2</v>
      </c>
      <c r="L197" s="259">
        <v>1602.75</v>
      </c>
      <c r="M197" s="259">
        <v>1.60334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512.1</v>
      </c>
      <c r="D198" s="260">
        <v>511.50000000000006</v>
      </c>
      <c r="E198" s="260">
        <v>507.30000000000007</v>
      </c>
      <c r="F198" s="260">
        <v>502.5</v>
      </c>
      <c r="G198" s="260">
        <v>498.3</v>
      </c>
      <c r="H198" s="260">
        <v>516.30000000000018</v>
      </c>
      <c r="I198" s="260">
        <v>520.5</v>
      </c>
      <c r="J198" s="260">
        <v>525.30000000000018</v>
      </c>
      <c r="K198" s="259">
        <v>515.70000000000005</v>
      </c>
      <c r="L198" s="259">
        <v>506.7</v>
      </c>
      <c r="M198" s="259">
        <v>1.7009799999999999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1383.05</v>
      </c>
      <c r="D199" s="260">
        <v>1386.2166666666665</v>
      </c>
      <c r="E199" s="260">
        <v>1368.7333333333329</v>
      </c>
      <c r="F199" s="260">
        <v>1354.4166666666665</v>
      </c>
      <c r="G199" s="260">
        <v>1336.9333333333329</v>
      </c>
      <c r="H199" s="260">
        <v>1400.5333333333328</v>
      </c>
      <c r="I199" s="260">
        <v>1418.0166666666664</v>
      </c>
      <c r="J199" s="260">
        <v>1432.3333333333328</v>
      </c>
      <c r="K199" s="259">
        <v>1403.7</v>
      </c>
      <c r="L199" s="259">
        <v>1371.9</v>
      </c>
      <c r="M199" s="259">
        <v>5.9119599999999997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34.75</v>
      </c>
      <c r="D200" s="260">
        <v>34.85</v>
      </c>
      <c r="E200" s="260">
        <v>34.450000000000003</v>
      </c>
      <c r="F200" s="260">
        <v>34.15</v>
      </c>
      <c r="G200" s="260">
        <v>33.75</v>
      </c>
      <c r="H200" s="260">
        <v>35.150000000000006</v>
      </c>
      <c r="I200" s="260">
        <v>35.549999999999997</v>
      </c>
      <c r="J200" s="260">
        <v>35.850000000000009</v>
      </c>
      <c r="K200" s="259">
        <v>35.25</v>
      </c>
      <c r="L200" s="259">
        <v>34.549999999999997</v>
      </c>
      <c r="M200" s="259">
        <v>50.249929999999999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2575.15</v>
      </c>
      <c r="D201" s="260">
        <v>2559.6166666666663</v>
      </c>
      <c r="E201" s="260">
        <v>2518.4833333333327</v>
      </c>
      <c r="F201" s="260">
        <v>2461.8166666666662</v>
      </c>
      <c r="G201" s="260">
        <v>2420.6833333333325</v>
      </c>
      <c r="H201" s="260">
        <v>2616.2833333333328</v>
      </c>
      <c r="I201" s="260">
        <v>2657.416666666667</v>
      </c>
      <c r="J201" s="260">
        <v>2714.083333333333</v>
      </c>
      <c r="K201" s="259">
        <v>2600.75</v>
      </c>
      <c r="L201" s="259">
        <v>2502.9499999999998</v>
      </c>
      <c r="M201" s="259">
        <v>5.0300599999999998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765.95</v>
      </c>
      <c r="D202" s="260">
        <v>767.4</v>
      </c>
      <c r="E202" s="260">
        <v>758.8</v>
      </c>
      <c r="F202" s="260">
        <v>751.65</v>
      </c>
      <c r="G202" s="260">
        <v>743.05</v>
      </c>
      <c r="H202" s="260">
        <v>774.55</v>
      </c>
      <c r="I202" s="260">
        <v>783.15000000000009</v>
      </c>
      <c r="J202" s="260">
        <v>790.3</v>
      </c>
      <c r="K202" s="259">
        <v>776</v>
      </c>
      <c r="L202" s="259">
        <v>760.25</v>
      </c>
      <c r="M202" s="259">
        <v>24.66319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6814.45</v>
      </c>
      <c r="D203" s="260">
        <v>6838.5166666666664</v>
      </c>
      <c r="E203" s="260">
        <v>6737.9333333333325</v>
      </c>
      <c r="F203" s="260">
        <v>6661.4166666666661</v>
      </c>
      <c r="G203" s="260">
        <v>6560.8333333333321</v>
      </c>
      <c r="H203" s="260">
        <v>6915.0333333333328</v>
      </c>
      <c r="I203" s="260">
        <v>7015.6166666666668</v>
      </c>
      <c r="J203" s="260">
        <v>7092.1333333333332</v>
      </c>
      <c r="K203" s="259">
        <v>6939.1</v>
      </c>
      <c r="L203" s="259">
        <v>6762</v>
      </c>
      <c r="M203" s="259">
        <v>2.9699499999999999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73.900000000000006</v>
      </c>
      <c r="D204" s="260">
        <v>73.083333333333343</v>
      </c>
      <c r="E204" s="260">
        <v>71.716666666666683</v>
      </c>
      <c r="F204" s="260">
        <v>69.533333333333346</v>
      </c>
      <c r="G204" s="260">
        <v>68.166666666666686</v>
      </c>
      <c r="H204" s="260">
        <v>75.26666666666668</v>
      </c>
      <c r="I204" s="260">
        <v>76.633333333333354</v>
      </c>
      <c r="J204" s="260">
        <v>78.816666666666677</v>
      </c>
      <c r="K204" s="259">
        <v>74.45</v>
      </c>
      <c r="L204" s="259">
        <v>70.900000000000006</v>
      </c>
      <c r="M204" s="259">
        <v>620.76139000000001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1662.4</v>
      </c>
      <c r="D205" s="260">
        <v>1665.3833333333332</v>
      </c>
      <c r="E205" s="260">
        <v>1640.1666666666665</v>
      </c>
      <c r="F205" s="260">
        <v>1617.9333333333334</v>
      </c>
      <c r="G205" s="260">
        <v>1592.7166666666667</v>
      </c>
      <c r="H205" s="260">
        <v>1687.6166666666663</v>
      </c>
      <c r="I205" s="260">
        <v>1712.833333333333</v>
      </c>
      <c r="J205" s="260">
        <v>1735.0666666666662</v>
      </c>
      <c r="K205" s="259">
        <v>1690.6</v>
      </c>
      <c r="L205" s="259">
        <v>1643.15</v>
      </c>
      <c r="M205" s="259">
        <v>1.3130599999999999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874.05</v>
      </c>
      <c r="D206" s="260">
        <v>874.11666666666667</v>
      </c>
      <c r="E206" s="260">
        <v>861.18333333333339</v>
      </c>
      <c r="F206" s="260">
        <v>848.31666666666672</v>
      </c>
      <c r="G206" s="260">
        <v>835.38333333333344</v>
      </c>
      <c r="H206" s="260">
        <v>886.98333333333335</v>
      </c>
      <c r="I206" s="260">
        <v>899.91666666666652</v>
      </c>
      <c r="J206" s="260">
        <v>912.7833333333333</v>
      </c>
      <c r="K206" s="259">
        <v>887.05</v>
      </c>
      <c r="L206" s="259">
        <v>861.25</v>
      </c>
      <c r="M206" s="259">
        <v>12.270160000000001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1143.9000000000001</v>
      </c>
      <c r="D207" s="260">
        <v>1143.9666666666667</v>
      </c>
      <c r="E207" s="260">
        <v>1134.9333333333334</v>
      </c>
      <c r="F207" s="260">
        <v>1125.9666666666667</v>
      </c>
      <c r="G207" s="260">
        <v>1116.9333333333334</v>
      </c>
      <c r="H207" s="260">
        <v>1152.9333333333334</v>
      </c>
      <c r="I207" s="260">
        <v>1161.9666666666667</v>
      </c>
      <c r="J207" s="260">
        <v>1170.9333333333334</v>
      </c>
      <c r="K207" s="259">
        <v>1153</v>
      </c>
      <c r="L207" s="259">
        <v>1135</v>
      </c>
      <c r="M207" s="259">
        <v>11.7723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310.39999999999998</v>
      </c>
      <c r="D208" s="260">
        <v>312.05</v>
      </c>
      <c r="E208" s="260">
        <v>306.75</v>
      </c>
      <c r="F208" s="260">
        <v>303.09999999999997</v>
      </c>
      <c r="G208" s="260">
        <v>297.79999999999995</v>
      </c>
      <c r="H208" s="260">
        <v>315.70000000000005</v>
      </c>
      <c r="I208" s="260">
        <v>321.00000000000011</v>
      </c>
      <c r="J208" s="260">
        <v>324.65000000000009</v>
      </c>
      <c r="K208" s="259">
        <v>317.35000000000002</v>
      </c>
      <c r="L208" s="259">
        <v>308.39999999999998</v>
      </c>
      <c r="M208" s="259">
        <v>187.74924999999999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8.35</v>
      </c>
      <c r="D209" s="260">
        <v>8.35</v>
      </c>
      <c r="E209" s="260">
        <v>8.2999999999999989</v>
      </c>
      <c r="F209" s="260">
        <v>8.25</v>
      </c>
      <c r="G209" s="260">
        <v>8.1999999999999993</v>
      </c>
      <c r="H209" s="260">
        <v>8.3999999999999986</v>
      </c>
      <c r="I209" s="260">
        <v>8.4499999999999993</v>
      </c>
      <c r="J209" s="260">
        <v>8.4999999999999982</v>
      </c>
      <c r="K209" s="259">
        <v>8.4</v>
      </c>
      <c r="L209" s="259">
        <v>8.3000000000000007</v>
      </c>
      <c r="M209" s="259">
        <v>543.69156999999996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809.95</v>
      </c>
      <c r="D210" s="260">
        <v>815.13333333333333</v>
      </c>
      <c r="E210" s="260">
        <v>801.76666666666665</v>
      </c>
      <c r="F210" s="260">
        <v>793.58333333333337</v>
      </c>
      <c r="G210" s="260">
        <v>780.2166666666667</v>
      </c>
      <c r="H210" s="260">
        <v>823.31666666666661</v>
      </c>
      <c r="I210" s="260">
        <v>836.68333333333317</v>
      </c>
      <c r="J210" s="260">
        <v>844.86666666666656</v>
      </c>
      <c r="K210" s="259">
        <v>828.5</v>
      </c>
      <c r="L210" s="259">
        <v>806.95</v>
      </c>
      <c r="M210" s="259">
        <v>13.527889999999999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1522.7</v>
      </c>
      <c r="D211" s="260">
        <v>1519.3666666666668</v>
      </c>
      <c r="E211" s="260">
        <v>1505.8833333333337</v>
      </c>
      <c r="F211" s="260">
        <v>1489.0666666666668</v>
      </c>
      <c r="G211" s="260">
        <v>1475.5833333333337</v>
      </c>
      <c r="H211" s="260">
        <v>1536.1833333333336</v>
      </c>
      <c r="I211" s="260">
        <v>1549.6666666666667</v>
      </c>
      <c r="J211" s="260">
        <v>1566.4833333333336</v>
      </c>
      <c r="K211" s="259">
        <v>1532.85</v>
      </c>
      <c r="L211" s="259">
        <v>1502.55</v>
      </c>
      <c r="M211" s="259">
        <v>0.54103000000000001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393.85</v>
      </c>
      <c r="D212" s="260">
        <v>395.18333333333334</v>
      </c>
      <c r="E212" s="260">
        <v>391.4666666666667</v>
      </c>
      <c r="F212" s="260">
        <v>389.08333333333337</v>
      </c>
      <c r="G212" s="260">
        <v>385.36666666666673</v>
      </c>
      <c r="H212" s="260">
        <v>397.56666666666666</v>
      </c>
      <c r="I212" s="260">
        <v>401.28333333333325</v>
      </c>
      <c r="J212" s="260">
        <v>403.66666666666663</v>
      </c>
      <c r="K212" s="259">
        <v>398.9</v>
      </c>
      <c r="L212" s="259">
        <v>392.8</v>
      </c>
      <c r="M212" s="259">
        <v>47.731009999999998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16.850000000000001</v>
      </c>
      <c r="D213" s="260">
        <v>16.866666666666671</v>
      </c>
      <c r="E213" s="260">
        <v>16.683333333333341</v>
      </c>
      <c r="F213" s="260">
        <v>16.516666666666669</v>
      </c>
      <c r="G213" s="260">
        <v>16.333333333333339</v>
      </c>
      <c r="H213" s="260">
        <v>17.033333333333342</v>
      </c>
      <c r="I213" s="260">
        <v>17.216666666666672</v>
      </c>
      <c r="J213" s="260">
        <v>17.383333333333344</v>
      </c>
      <c r="K213" s="259">
        <v>17.05</v>
      </c>
      <c r="L213" s="259">
        <v>16.7</v>
      </c>
      <c r="M213" s="259">
        <v>474.92597999999998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250.85</v>
      </c>
      <c r="D214" s="260">
        <v>251.76666666666665</v>
      </c>
      <c r="E214" s="260">
        <v>248.23333333333329</v>
      </c>
      <c r="F214" s="260">
        <v>245.61666666666665</v>
      </c>
      <c r="G214" s="260">
        <v>242.08333333333329</v>
      </c>
      <c r="H214" s="260">
        <v>254.3833333333333</v>
      </c>
      <c r="I214" s="260">
        <v>257.91666666666663</v>
      </c>
      <c r="J214" s="260">
        <v>260.5333333333333</v>
      </c>
      <c r="K214" s="259">
        <v>255.3</v>
      </c>
      <c r="L214" s="259">
        <v>249.15</v>
      </c>
      <c r="M214" s="259">
        <v>48.311430000000001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67.150000000000006</v>
      </c>
      <c r="D215" s="260">
        <v>67.8</v>
      </c>
      <c r="E215" s="260">
        <v>66.25</v>
      </c>
      <c r="F215" s="260">
        <v>65.350000000000009</v>
      </c>
      <c r="G215" s="260">
        <v>63.800000000000011</v>
      </c>
      <c r="H215" s="260">
        <v>68.699999999999989</v>
      </c>
      <c r="I215" s="260">
        <v>70.249999999999972</v>
      </c>
      <c r="J215" s="260">
        <v>71.149999999999977</v>
      </c>
      <c r="K215" s="259">
        <v>69.349999999999994</v>
      </c>
      <c r="L215" s="259">
        <v>66.900000000000006</v>
      </c>
      <c r="M215" s="259">
        <v>628.55691999999999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401.5</v>
      </c>
      <c r="D216" s="260">
        <v>403.91666666666669</v>
      </c>
      <c r="E216" s="260">
        <v>397.83333333333337</v>
      </c>
      <c r="F216" s="260">
        <v>394.16666666666669</v>
      </c>
      <c r="G216" s="260">
        <v>388.08333333333337</v>
      </c>
      <c r="H216" s="260">
        <v>407.58333333333337</v>
      </c>
      <c r="I216" s="260">
        <v>413.66666666666674</v>
      </c>
      <c r="J216" s="260">
        <v>417.33333333333337</v>
      </c>
      <c r="K216" s="259">
        <v>410</v>
      </c>
      <c r="L216" s="259">
        <v>400.25</v>
      </c>
      <c r="M216" s="259">
        <v>8.9924700000000009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4"/>
      <c r="B1" s="40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3" t="s">
        <v>20</v>
      </c>
      <c r="D9" s="403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3"/>
      <c r="L9" s="24"/>
      <c r="M9" s="50"/>
      <c r="N9" s="1"/>
      <c r="O9" s="1"/>
    </row>
    <row r="10" spans="1:15" ht="42.75" customHeight="1">
      <c r="A10" s="401"/>
      <c r="B10" s="402"/>
      <c r="C10" s="402"/>
      <c r="D10" s="4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24316.05</v>
      </c>
      <c r="D11" s="260">
        <v>24207.433333333334</v>
      </c>
      <c r="E11" s="260">
        <v>24065.866666666669</v>
      </c>
      <c r="F11" s="260">
        <v>23815.683333333334</v>
      </c>
      <c r="G11" s="260">
        <v>23674.116666666669</v>
      </c>
      <c r="H11" s="260">
        <v>24457.616666666669</v>
      </c>
      <c r="I11" s="260">
        <v>24599.183333333334</v>
      </c>
      <c r="J11" s="260">
        <v>24849.366666666669</v>
      </c>
      <c r="K11" s="259">
        <v>24349</v>
      </c>
      <c r="L11" s="259">
        <v>23957.25</v>
      </c>
      <c r="M11" s="259">
        <v>3.5499999999999997E-2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3092.65</v>
      </c>
      <c r="D12" s="260">
        <v>3104.5499999999997</v>
      </c>
      <c r="E12" s="260">
        <v>3050.8499999999995</v>
      </c>
      <c r="F12" s="260">
        <v>3009.0499999999997</v>
      </c>
      <c r="G12" s="260">
        <v>2955.3499999999995</v>
      </c>
      <c r="H12" s="260">
        <v>3146.3499999999995</v>
      </c>
      <c r="I12" s="260">
        <v>3200.0499999999993</v>
      </c>
      <c r="J12" s="260">
        <v>3241.8499999999995</v>
      </c>
      <c r="K12" s="259">
        <v>3158.25</v>
      </c>
      <c r="L12" s="259">
        <v>3062.75</v>
      </c>
      <c r="M12" s="259">
        <v>4.8556999999999997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2460.6999999999998</v>
      </c>
      <c r="D13" s="260">
        <v>2448.4833333333331</v>
      </c>
      <c r="E13" s="260">
        <v>2426.9666666666662</v>
      </c>
      <c r="F13" s="260">
        <v>2393.2333333333331</v>
      </c>
      <c r="G13" s="260">
        <v>2371.7166666666662</v>
      </c>
      <c r="H13" s="260">
        <v>2482.2166666666662</v>
      </c>
      <c r="I13" s="260">
        <v>2503.7333333333336</v>
      </c>
      <c r="J13" s="260">
        <v>2537.4666666666662</v>
      </c>
      <c r="K13" s="259">
        <v>2470</v>
      </c>
      <c r="L13" s="259">
        <v>2414.75</v>
      </c>
      <c r="M13" s="259">
        <v>5.4060899999999998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2659.05</v>
      </c>
      <c r="D14" s="260">
        <v>2649.8</v>
      </c>
      <c r="E14" s="260">
        <v>2597.2000000000003</v>
      </c>
      <c r="F14" s="260">
        <v>2535.35</v>
      </c>
      <c r="G14" s="260">
        <v>2482.75</v>
      </c>
      <c r="H14" s="260">
        <v>2711.6500000000005</v>
      </c>
      <c r="I14" s="260">
        <v>2764.2500000000009</v>
      </c>
      <c r="J14" s="260">
        <v>2826.1000000000008</v>
      </c>
      <c r="K14" s="259">
        <v>2702.4</v>
      </c>
      <c r="L14" s="259">
        <v>2587.9499999999998</v>
      </c>
      <c r="M14" s="259">
        <v>1.1499699999999999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1081.7</v>
      </c>
      <c r="D15" s="260">
        <v>1087.9166666666667</v>
      </c>
      <c r="E15" s="260">
        <v>1069.0333333333335</v>
      </c>
      <c r="F15" s="260">
        <v>1056.3666666666668</v>
      </c>
      <c r="G15" s="260">
        <v>1037.4833333333336</v>
      </c>
      <c r="H15" s="260">
        <v>1100.5833333333335</v>
      </c>
      <c r="I15" s="260">
        <v>1119.4666666666667</v>
      </c>
      <c r="J15" s="260">
        <v>1132.1333333333334</v>
      </c>
      <c r="K15" s="259">
        <v>1106.8</v>
      </c>
      <c r="L15" s="259">
        <v>1075.25</v>
      </c>
      <c r="M15" s="259">
        <v>3.4350499999999999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612.20000000000005</v>
      </c>
      <c r="D16" s="260">
        <v>612.23333333333346</v>
      </c>
      <c r="E16" s="260">
        <v>605.8666666666669</v>
      </c>
      <c r="F16" s="260">
        <v>599.53333333333342</v>
      </c>
      <c r="G16" s="260">
        <v>593.16666666666686</v>
      </c>
      <c r="H16" s="260">
        <v>618.56666666666695</v>
      </c>
      <c r="I16" s="260">
        <v>624.93333333333351</v>
      </c>
      <c r="J16" s="260">
        <v>631.26666666666699</v>
      </c>
      <c r="K16" s="259">
        <v>618.6</v>
      </c>
      <c r="L16" s="259">
        <v>605.9</v>
      </c>
      <c r="M16" s="259">
        <v>8.5746099999999998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463.85</v>
      </c>
      <c r="D17" s="260">
        <v>461.5</v>
      </c>
      <c r="E17" s="260">
        <v>457.35</v>
      </c>
      <c r="F17" s="260">
        <v>450.85</v>
      </c>
      <c r="G17" s="260">
        <v>446.70000000000005</v>
      </c>
      <c r="H17" s="260">
        <v>468</v>
      </c>
      <c r="I17" s="260">
        <v>472.15</v>
      </c>
      <c r="J17" s="260">
        <v>478.65</v>
      </c>
      <c r="K17" s="259">
        <v>465.65</v>
      </c>
      <c r="L17" s="259">
        <v>455</v>
      </c>
      <c r="M17" s="259">
        <v>1.19651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1895.8</v>
      </c>
      <c r="D18" s="260">
        <v>1926.4833333333333</v>
      </c>
      <c r="E18" s="260">
        <v>1853.3666666666668</v>
      </c>
      <c r="F18" s="260">
        <v>1810.9333333333334</v>
      </c>
      <c r="G18" s="260">
        <v>1737.8166666666668</v>
      </c>
      <c r="H18" s="260">
        <v>1968.9166666666667</v>
      </c>
      <c r="I18" s="260">
        <v>2042.0333333333331</v>
      </c>
      <c r="J18" s="260">
        <v>2084.4666666666667</v>
      </c>
      <c r="K18" s="259">
        <v>1999.6</v>
      </c>
      <c r="L18" s="259">
        <v>1884.05</v>
      </c>
      <c r="M18" s="259">
        <v>1.1104799999999999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19741.25</v>
      </c>
      <c r="D19" s="260">
        <v>19589.05</v>
      </c>
      <c r="E19" s="260">
        <v>19378.649999999998</v>
      </c>
      <c r="F19" s="260">
        <v>19016.05</v>
      </c>
      <c r="G19" s="260">
        <v>18805.649999999998</v>
      </c>
      <c r="H19" s="260">
        <v>19951.649999999998</v>
      </c>
      <c r="I19" s="260">
        <v>20162.05</v>
      </c>
      <c r="J19" s="260">
        <v>20524.649999999998</v>
      </c>
      <c r="K19" s="259">
        <v>19799.45</v>
      </c>
      <c r="L19" s="259">
        <v>19226.45</v>
      </c>
      <c r="M19" s="259">
        <v>0.15794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4019.8</v>
      </c>
      <c r="D20" s="260">
        <v>4015.6</v>
      </c>
      <c r="E20" s="260">
        <v>3988.2</v>
      </c>
      <c r="F20" s="260">
        <v>3956.6</v>
      </c>
      <c r="G20" s="260">
        <v>3929.2</v>
      </c>
      <c r="H20" s="260">
        <v>4047.2</v>
      </c>
      <c r="I20" s="260">
        <v>4074.6000000000004</v>
      </c>
      <c r="J20" s="260">
        <v>4106.2</v>
      </c>
      <c r="K20" s="259">
        <v>4043</v>
      </c>
      <c r="L20" s="259">
        <v>3984</v>
      </c>
      <c r="M20" s="259">
        <v>14.40776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2085.4</v>
      </c>
      <c r="D21" s="260">
        <v>2082.7999999999997</v>
      </c>
      <c r="E21" s="260">
        <v>2043.5999999999995</v>
      </c>
      <c r="F21" s="260">
        <v>2001.7999999999997</v>
      </c>
      <c r="G21" s="260">
        <v>1962.5999999999995</v>
      </c>
      <c r="H21" s="260">
        <v>2124.5999999999995</v>
      </c>
      <c r="I21" s="260">
        <v>2163.7999999999993</v>
      </c>
      <c r="J21" s="260">
        <v>2205.5999999999995</v>
      </c>
      <c r="K21" s="259">
        <v>2122</v>
      </c>
      <c r="L21" s="259">
        <v>2041</v>
      </c>
      <c r="M21" s="259">
        <v>10.62645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888.9</v>
      </c>
      <c r="D22" s="260">
        <v>887.80000000000007</v>
      </c>
      <c r="E22" s="260">
        <v>880.70000000000016</v>
      </c>
      <c r="F22" s="260">
        <v>872.50000000000011</v>
      </c>
      <c r="G22" s="260">
        <v>865.4000000000002</v>
      </c>
      <c r="H22" s="260">
        <v>896.00000000000011</v>
      </c>
      <c r="I22" s="260">
        <v>903.1</v>
      </c>
      <c r="J22" s="260">
        <v>911.30000000000007</v>
      </c>
      <c r="K22" s="259">
        <v>894.9</v>
      </c>
      <c r="L22" s="259">
        <v>879.6</v>
      </c>
      <c r="M22" s="259">
        <v>53.844580000000001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3644.65</v>
      </c>
      <c r="D23" s="260">
        <v>3675.4833333333336</v>
      </c>
      <c r="E23" s="260">
        <v>3577.166666666667</v>
      </c>
      <c r="F23" s="260">
        <v>3509.6833333333334</v>
      </c>
      <c r="G23" s="260">
        <v>3411.3666666666668</v>
      </c>
      <c r="H23" s="260">
        <v>3742.9666666666672</v>
      </c>
      <c r="I23" s="260">
        <v>3841.2833333333338</v>
      </c>
      <c r="J23" s="260">
        <v>3908.7666666666673</v>
      </c>
      <c r="K23" s="259">
        <v>3773.8</v>
      </c>
      <c r="L23" s="259">
        <v>3608</v>
      </c>
      <c r="M23" s="259">
        <v>2.1938599999999999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3116.25</v>
      </c>
      <c r="D24" s="260">
        <v>3113.5833333333335</v>
      </c>
      <c r="E24" s="260">
        <v>3069.166666666667</v>
      </c>
      <c r="F24" s="260">
        <v>3022.0833333333335</v>
      </c>
      <c r="G24" s="260">
        <v>2977.666666666667</v>
      </c>
      <c r="H24" s="260">
        <v>3160.666666666667</v>
      </c>
      <c r="I24" s="260">
        <v>3205.0833333333339</v>
      </c>
      <c r="J24" s="260">
        <v>3252.166666666667</v>
      </c>
      <c r="K24" s="259">
        <v>3158</v>
      </c>
      <c r="L24" s="259">
        <v>3066.5</v>
      </c>
      <c r="M24" s="259">
        <v>8.5331100000000006</v>
      </c>
      <c r="N24" s="1"/>
      <c r="O24" s="1"/>
    </row>
    <row r="25" spans="1:15" ht="12.75" customHeight="1">
      <c r="A25" s="30">
        <v>15</v>
      </c>
      <c r="B25" s="269" t="s">
        <v>863</v>
      </c>
      <c r="C25" s="259">
        <v>636.6</v>
      </c>
      <c r="D25" s="260">
        <v>641.44999999999993</v>
      </c>
      <c r="E25" s="260">
        <v>630.14999999999986</v>
      </c>
      <c r="F25" s="260">
        <v>623.69999999999993</v>
      </c>
      <c r="G25" s="260">
        <v>612.39999999999986</v>
      </c>
      <c r="H25" s="260">
        <v>647.89999999999986</v>
      </c>
      <c r="I25" s="260">
        <v>659.19999999999982</v>
      </c>
      <c r="J25" s="260">
        <v>665.64999999999986</v>
      </c>
      <c r="K25" s="259">
        <v>652.75</v>
      </c>
      <c r="L25" s="259">
        <v>635</v>
      </c>
      <c r="M25" s="259">
        <v>12.921860000000001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125</v>
      </c>
      <c r="D26" s="260">
        <v>124.66666666666667</v>
      </c>
      <c r="E26" s="260">
        <v>123.43333333333334</v>
      </c>
      <c r="F26" s="260">
        <v>121.86666666666666</v>
      </c>
      <c r="G26" s="260">
        <v>120.63333333333333</v>
      </c>
      <c r="H26" s="260">
        <v>126.23333333333335</v>
      </c>
      <c r="I26" s="260">
        <v>127.46666666666667</v>
      </c>
      <c r="J26" s="260">
        <v>129.03333333333336</v>
      </c>
      <c r="K26" s="259">
        <v>125.9</v>
      </c>
      <c r="L26" s="259">
        <v>123.1</v>
      </c>
      <c r="M26" s="259">
        <v>17.565010000000001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305.5</v>
      </c>
      <c r="D27" s="260">
        <v>305.5</v>
      </c>
      <c r="E27" s="260">
        <v>300</v>
      </c>
      <c r="F27" s="260">
        <v>294.5</v>
      </c>
      <c r="G27" s="260">
        <v>289</v>
      </c>
      <c r="H27" s="260">
        <v>311</v>
      </c>
      <c r="I27" s="260">
        <v>316.5</v>
      </c>
      <c r="J27" s="260">
        <v>322</v>
      </c>
      <c r="K27" s="259">
        <v>311</v>
      </c>
      <c r="L27" s="259">
        <v>300</v>
      </c>
      <c r="M27" s="259">
        <v>35.824469999999998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427.4</v>
      </c>
      <c r="D28" s="260">
        <v>429.09999999999997</v>
      </c>
      <c r="E28" s="260">
        <v>423.79999999999995</v>
      </c>
      <c r="F28" s="260">
        <v>420.2</v>
      </c>
      <c r="G28" s="260">
        <v>414.9</v>
      </c>
      <c r="H28" s="260">
        <v>432.69999999999993</v>
      </c>
      <c r="I28" s="260">
        <v>438</v>
      </c>
      <c r="J28" s="260">
        <v>441.59999999999991</v>
      </c>
      <c r="K28" s="259">
        <v>434.4</v>
      </c>
      <c r="L28" s="259">
        <v>425.5</v>
      </c>
      <c r="M28" s="259">
        <v>1.8326899999999999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314.85000000000002</v>
      </c>
      <c r="D29" s="260">
        <v>315.7</v>
      </c>
      <c r="E29" s="260">
        <v>309.75</v>
      </c>
      <c r="F29" s="260">
        <v>304.65000000000003</v>
      </c>
      <c r="G29" s="260">
        <v>298.70000000000005</v>
      </c>
      <c r="H29" s="260">
        <v>320.79999999999995</v>
      </c>
      <c r="I29" s="260">
        <v>326.74999999999989</v>
      </c>
      <c r="J29" s="260">
        <v>331.84999999999991</v>
      </c>
      <c r="K29" s="259">
        <v>321.64999999999998</v>
      </c>
      <c r="L29" s="259">
        <v>310.60000000000002</v>
      </c>
      <c r="M29" s="259">
        <v>3.60364</v>
      </c>
      <c r="N29" s="1"/>
      <c r="O29" s="1"/>
    </row>
    <row r="30" spans="1:15" ht="12.75" customHeight="1">
      <c r="A30" s="30">
        <v>20</v>
      </c>
      <c r="B30" s="269" t="s">
        <v>868</v>
      </c>
      <c r="C30" s="259">
        <v>978.4</v>
      </c>
      <c r="D30" s="260">
        <v>974.36666666666679</v>
      </c>
      <c r="E30" s="260">
        <v>958.73333333333358</v>
      </c>
      <c r="F30" s="260">
        <v>939.06666666666683</v>
      </c>
      <c r="G30" s="260">
        <v>923.43333333333362</v>
      </c>
      <c r="H30" s="260">
        <v>994.03333333333353</v>
      </c>
      <c r="I30" s="260">
        <v>1009.6666666666667</v>
      </c>
      <c r="J30" s="260">
        <v>1029.3333333333335</v>
      </c>
      <c r="K30" s="259">
        <v>990</v>
      </c>
      <c r="L30" s="259">
        <v>954.7</v>
      </c>
      <c r="M30" s="259">
        <v>1.9405399999999999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1286.95</v>
      </c>
      <c r="D31" s="260">
        <v>1267.95</v>
      </c>
      <c r="E31" s="260">
        <v>1237</v>
      </c>
      <c r="F31" s="260">
        <v>1187.05</v>
      </c>
      <c r="G31" s="260">
        <v>1156.0999999999999</v>
      </c>
      <c r="H31" s="260">
        <v>1317.9</v>
      </c>
      <c r="I31" s="260">
        <v>1348.8500000000004</v>
      </c>
      <c r="J31" s="260">
        <v>1398.8000000000002</v>
      </c>
      <c r="K31" s="259">
        <v>1298.9000000000001</v>
      </c>
      <c r="L31" s="259">
        <v>1218</v>
      </c>
      <c r="M31" s="259">
        <v>12.03847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1246.95</v>
      </c>
      <c r="D32" s="260">
        <v>1254.9833333333333</v>
      </c>
      <c r="E32" s="260">
        <v>1234.9666666666667</v>
      </c>
      <c r="F32" s="260">
        <v>1222.9833333333333</v>
      </c>
      <c r="G32" s="260">
        <v>1202.9666666666667</v>
      </c>
      <c r="H32" s="260">
        <v>1266.9666666666667</v>
      </c>
      <c r="I32" s="260">
        <v>1286.9833333333336</v>
      </c>
      <c r="J32" s="260">
        <v>1298.9666666666667</v>
      </c>
      <c r="K32" s="259">
        <v>1275</v>
      </c>
      <c r="L32" s="259">
        <v>1243</v>
      </c>
      <c r="M32" s="259">
        <v>0.29642000000000002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625.95000000000005</v>
      </c>
      <c r="D33" s="260">
        <v>627.66666666666663</v>
      </c>
      <c r="E33" s="260">
        <v>618.2833333333333</v>
      </c>
      <c r="F33" s="260">
        <v>610.61666666666667</v>
      </c>
      <c r="G33" s="260">
        <v>601.23333333333335</v>
      </c>
      <c r="H33" s="260">
        <v>635.33333333333326</v>
      </c>
      <c r="I33" s="260">
        <v>644.7166666666667</v>
      </c>
      <c r="J33" s="260">
        <v>652.38333333333321</v>
      </c>
      <c r="K33" s="259">
        <v>637.04999999999995</v>
      </c>
      <c r="L33" s="259">
        <v>620</v>
      </c>
      <c r="M33" s="259">
        <v>0.83184999999999998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3118.95</v>
      </c>
      <c r="D34" s="260">
        <v>3128.2999999999997</v>
      </c>
      <c r="E34" s="260">
        <v>3076.7499999999995</v>
      </c>
      <c r="F34" s="260">
        <v>3034.5499999999997</v>
      </c>
      <c r="G34" s="260">
        <v>2982.9999999999995</v>
      </c>
      <c r="H34" s="260">
        <v>3170.4999999999995</v>
      </c>
      <c r="I34" s="260">
        <v>3222.0499999999997</v>
      </c>
      <c r="J34" s="260">
        <v>3264.2499999999995</v>
      </c>
      <c r="K34" s="259">
        <v>3179.85</v>
      </c>
      <c r="L34" s="259">
        <v>3086.1</v>
      </c>
      <c r="M34" s="259">
        <v>0.48137000000000002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2802.85</v>
      </c>
      <c r="D35" s="260">
        <v>2822.1833333333329</v>
      </c>
      <c r="E35" s="260">
        <v>2779.3666666666659</v>
      </c>
      <c r="F35" s="260">
        <v>2755.8833333333328</v>
      </c>
      <c r="G35" s="260">
        <v>2713.0666666666657</v>
      </c>
      <c r="H35" s="260">
        <v>2845.6666666666661</v>
      </c>
      <c r="I35" s="260">
        <v>2888.4833333333327</v>
      </c>
      <c r="J35" s="260">
        <v>2911.9666666666662</v>
      </c>
      <c r="K35" s="259">
        <v>2865</v>
      </c>
      <c r="L35" s="259">
        <v>2798.7</v>
      </c>
      <c r="M35" s="259">
        <v>0.29126999999999997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462.5</v>
      </c>
      <c r="D36" s="260">
        <v>467.76666666666665</v>
      </c>
      <c r="E36" s="260">
        <v>450.2833333333333</v>
      </c>
      <c r="F36" s="260">
        <v>438.06666666666666</v>
      </c>
      <c r="G36" s="260">
        <v>420.58333333333331</v>
      </c>
      <c r="H36" s="260">
        <v>479.98333333333329</v>
      </c>
      <c r="I36" s="260">
        <v>497.46666666666664</v>
      </c>
      <c r="J36" s="260">
        <v>509.68333333333328</v>
      </c>
      <c r="K36" s="259">
        <v>485.25</v>
      </c>
      <c r="L36" s="259">
        <v>455.55</v>
      </c>
      <c r="M36" s="259">
        <v>11.141360000000001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15.5</v>
      </c>
      <c r="D37" s="260">
        <v>15.5</v>
      </c>
      <c r="E37" s="260">
        <v>15</v>
      </c>
      <c r="F37" s="260">
        <v>14.5</v>
      </c>
      <c r="G37" s="260">
        <v>14</v>
      </c>
      <c r="H37" s="260">
        <v>16</v>
      </c>
      <c r="I37" s="260">
        <v>16.5</v>
      </c>
      <c r="J37" s="260">
        <v>17</v>
      </c>
      <c r="K37" s="259">
        <v>16</v>
      </c>
      <c r="L37" s="259">
        <v>15</v>
      </c>
      <c r="M37" s="259">
        <v>17.279990000000002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638.29999999999995</v>
      </c>
      <c r="D38" s="260">
        <v>637.06666666666661</v>
      </c>
      <c r="E38" s="260">
        <v>631.48333333333323</v>
      </c>
      <c r="F38" s="260">
        <v>624.66666666666663</v>
      </c>
      <c r="G38" s="260">
        <v>619.08333333333326</v>
      </c>
      <c r="H38" s="260">
        <v>643.88333333333321</v>
      </c>
      <c r="I38" s="260">
        <v>649.4666666666667</v>
      </c>
      <c r="J38" s="260">
        <v>656.28333333333319</v>
      </c>
      <c r="K38" s="259">
        <v>642.65</v>
      </c>
      <c r="L38" s="259">
        <v>630.25</v>
      </c>
      <c r="M38" s="259">
        <v>11.838329999999999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2026.35</v>
      </c>
      <c r="D39" s="260">
        <v>2028.2166666666665</v>
      </c>
      <c r="E39" s="260">
        <v>1998.2833333333328</v>
      </c>
      <c r="F39" s="260">
        <v>1970.2166666666665</v>
      </c>
      <c r="G39" s="260">
        <v>1940.2833333333328</v>
      </c>
      <c r="H39" s="260">
        <v>2056.2833333333328</v>
      </c>
      <c r="I39" s="260">
        <v>2086.2166666666667</v>
      </c>
      <c r="J39" s="260">
        <v>2114.2833333333328</v>
      </c>
      <c r="K39" s="259">
        <v>2058.15</v>
      </c>
      <c r="L39" s="259">
        <v>2000.15</v>
      </c>
      <c r="M39" s="259">
        <v>0.39185999999999999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574.1</v>
      </c>
      <c r="D40" s="260">
        <v>571.33333333333337</v>
      </c>
      <c r="E40" s="260">
        <v>566.66666666666674</v>
      </c>
      <c r="F40" s="260">
        <v>559.23333333333335</v>
      </c>
      <c r="G40" s="260">
        <v>554.56666666666672</v>
      </c>
      <c r="H40" s="260">
        <v>578.76666666666677</v>
      </c>
      <c r="I40" s="260">
        <v>583.43333333333351</v>
      </c>
      <c r="J40" s="260">
        <v>590.86666666666679</v>
      </c>
      <c r="K40" s="259">
        <v>576</v>
      </c>
      <c r="L40" s="259">
        <v>563.9</v>
      </c>
      <c r="M40" s="259">
        <v>41.142670000000003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1517.55</v>
      </c>
      <c r="D41" s="260">
        <v>1522.9166666666667</v>
      </c>
      <c r="E41" s="260">
        <v>1505.8333333333335</v>
      </c>
      <c r="F41" s="260">
        <v>1494.1166666666668</v>
      </c>
      <c r="G41" s="260">
        <v>1477.0333333333335</v>
      </c>
      <c r="H41" s="260">
        <v>1534.6333333333334</v>
      </c>
      <c r="I41" s="260">
        <v>1551.7166666666669</v>
      </c>
      <c r="J41" s="260">
        <v>1563.4333333333334</v>
      </c>
      <c r="K41" s="259">
        <v>1540</v>
      </c>
      <c r="L41" s="259">
        <v>1511.2</v>
      </c>
      <c r="M41" s="259">
        <v>2.5880899999999998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734.6</v>
      </c>
      <c r="D42" s="260">
        <v>735.71666666666658</v>
      </c>
      <c r="E42" s="260">
        <v>728.93333333333317</v>
      </c>
      <c r="F42" s="260">
        <v>723.26666666666654</v>
      </c>
      <c r="G42" s="260">
        <v>716.48333333333312</v>
      </c>
      <c r="H42" s="260">
        <v>741.38333333333321</v>
      </c>
      <c r="I42" s="260">
        <v>748.16666666666674</v>
      </c>
      <c r="J42" s="260">
        <v>753.83333333333326</v>
      </c>
      <c r="K42" s="259">
        <v>742.5</v>
      </c>
      <c r="L42" s="259">
        <v>730.05</v>
      </c>
      <c r="M42" s="259">
        <v>0.37197999999999998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4399.1499999999996</v>
      </c>
      <c r="D43" s="260">
        <v>4389.3833333333332</v>
      </c>
      <c r="E43" s="260">
        <v>4329.7666666666664</v>
      </c>
      <c r="F43" s="260">
        <v>4260.3833333333332</v>
      </c>
      <c r="G43" s="260">
        <v>4200.7666666666664</v>
      </c>
      <c r="H43" s="260">
        <v>4458.7666666666664</v>
      </c>
      <c r="I43" s="260">
        <v>4518.3833333333332</v>
      </c>
      <c r="J43" s="260">
        <v>4587.7666666666664</v>
      </c>
      <c r="K43" s="259">
        <v>4449</v>
      </c>
      <c r="L43" s="259">
        <v>4320</v>
      </c>
      <c r="M43" s="259">
        <v>3.8570500000000001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273.3</v>
      </c>
      <c r="D44" s="260">
        <v>274.95</v>
      </c>
      <c r="E44" s="260">
        <v>268.34999999999997</v>
      </c>
      <c r="F44" s="260">
        <v>263.39999999999998</v>
      </c>
      <c r="G44" s="260">
        <v>256.79999999999995</v>
      </c>
      <c r="H44" s="260">
        <v>279.89999999999998</v>
      </c>
      <c r="I44" s="260">
        <v>286.5</v>
      </c>
      <c r="J44" s="260">
        <v>291.45</v>
      </c>
      <c r="K44" s="259">
        <v>281.55</v>
      </c>
      <c r="L44" s="259">
        <v>270</v>
      </c>
      <c r="M44" s="259">
        <v>58.552309999999999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318.55</v>
      </c>
      <c r="D45" s="260">
        <v>320.40000000000003</v>
      </c>
      <c r="E45" s="260">
        <v>315.10000000000008</v>
      </c>
      <c r="F45" s="260">
        <v>311.65000000000003</v>
      </c>
      <c r="G45" s="260">
        <v>306.35000000000008</v>
      </c>
      <c r="H45" s="260">
        <v>323.85000000000008</v>
      </c>
      <c r="I45" s="260">
        <v>329.15000000000003</v>
      </c>
      <c r="J45" s="260">
        <v>332.60000000000008</v>
      </c>
      <c r="K45" s="259">
        <v>325.7</v>
      </c>
      <c r="L45" s="259">
        <v>316.95</v>
      </c>
      <c r="M45" s="259">
        <v>0.62261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628.45000000000005</v>
      </c>
      <c r="D46" s="260">
        <v>627.19999999999993</v>
      </c>
      <c r="E46" s="260">
        <v>619.39999999999986</v>
      </c>
      <c r="F46" s="260">
        <v>610.34999999999991</v>
      </c>
      <c r="G46" s="260">
        <v>602.54999999999984</v>
      </c>
      <c r="H46" s="260">
        <v>636.24999999999989</v>
      </c>
      <c r="I46" s="260">
        <v>644.04999999999984</v>
      </c>
      <c r="J46" s="260">
        <v>653.09999999999991</v>
      </c>
      <c r="K46" s="259">
        <v>635</v>
      </c>
      <c r="L46" s="259">
        <v>618.15</v>
      </c>
      <c r="M46" s="259">
        <v>0.64359999999999995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144.80000000000001</v>
      </c>
      <c r="D47" s="260">
        <v>144.54999999999998</v>
      </c>
      <c r="E47" s="260">
        <v>143.24999999999997</v>
      </c>
      <c r="F47" s="260">
        <v>141.69999999999999</v>
      </c>
      <c r="G47" s="260">
        <v>140.39999999999998</v>
      </c>
      <c r="H47" s="260">
        <v>146.09999999999997</v>
      </c>
      <c r="I47" s="260">
        <v>147.39999999999998</v>
      </c>
      <c r="J47" s="260">
        <v>148.94999999999996</v>
      </c>
      <c r="K47" s="259">
        <v>145.85</v>
      </c>
      <c r="L47" s="259">
        <v>143</v>
      </c>
      <c r="M47" s="259">
        <v>92.868650000000002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3095.5</v>
      </c>
      <c r="D48" s="260">
        <v>3088.7000000000003</v>
      </c>
      <c r="E48" s="260">
        <v>3062.5500000000006</v>
      </c>
      <c r="F48" s="260">
        <v>3029.6000000000004</v>
      </c>
      <c r="G48" s="260">
        <v>3003.4500000000007</v>
      </c>
      <c r="H48" s="260">
        <v>3121.6500000000005</v>
      </c>
      <c r="I48" s="260">
        <v>3147.8</v>
      </c>
      <c r="J48" s="260">
        <v>3180.7500000000005</v>
      </c>
      <c r="K48" s="259">
        <v>3114.85</v>
      </c>
      <c r="L48" s="259">
        <v>3055.75</v>
      </c>
      <c r="M48" s="259">
        <v>12.585760000000001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221.7</v>
      </c>
      <c r="D49" s="260">
        <v>222.44999999999996</v>
      </c>
      <c r="E49" s="260">
        <v>218.54999999999993</v>
      </c>
      <c r="F49" s="260">
        <v>215.39999999999998</v>
      </c>
      <c r="G49" s="260">
        <v>211.49999999999994</v>
      </c>
      <c r="H49" s="260">
        <v>225.59999999999991</v>
      </c>
      <c r="I49" s="260">
        <v>229.49999999999994</v>
      </c>
      <c r="J49" s="260">
        <v>232.64999999999989</v>
      </c>
      <c r="K49" s="259">
        <v>226.35</v>
      </c>
      <c r="L49" s="259">
        <v>219.3</v>
      </c>
      <c r="M49" s="259">
        <v>5.58101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3303.95</v>
      </c>
      <c r="D50" s="260">
        <v>3319.1666666666665</v>
      </c>
      <c r="E50" s="260">
        <v>3274.7833333333328</v>
      </c>
      <c r="F50" s="260">
        <v>3245.6166666666663</v>
      </c>
      <c r="G50" s="260">
        <v>3201.2333333333327</v>
      </c>
      <c r="H50" s="260">
        <v>3348.333333333333</v>
      </c>
      <c r="I50" s="260">
        <v>3392.7166666666672</v>
      </c>
      <c r="J50" s="260">
        <v>3421.8833333333332</v>
      </c>
      <c r="K50" s="259">
        <v>3363.55</v>
      </c>
      <c r="L50" s="259">
        <v>3290</v>
      </c>
      <c r="M50" s="259">
        <v>5.4460000000000001E-2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1882</v>
      </c>
      <c r="D51" s="260">
        <v>1890.7</v>
      </c>
      <c r="E51" s="260">
        <v>1857.8000000000002</v>
      </c>
      <c r="F51" s="260">
        <v>1833.6000000000001</v>
      </c>
      <c r="G51" s="260">
        <v>1800.7000000000003</v>
      </c>
      <c r="H51" s="260">
        <v>1914.9</v>
      </c>
      <c r="I51" s="260">
        <v>1947.8000000000002</v>
      </c>
      <c r="J51" s="260">
        <v>1972</v>
      </c>
      <c r="K51" s="259">
        <v>1923.6</v>
      </c>
      <c r="L51" s="259">
        <v>1866.5</v>
      </c>
      <c r="M51" s="259">
        <v>4.0192300000000003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8079.6</v>
      </c>
      <c r="D52" s="260">
        <v>8042.5166666666664</v>
      </c>
      <c r="E52" s="260">
        <v>7965.083333333333</v>
      </c>
      <c r="F52" s="260">
        <v>7850.5666666666666</v>
      </c>
      <c r="G52" s="260">
        <v>7773.1333333333332</v>
      </c>
      <c r="H52" s="260">
        <v>8157.0333333333328</v>
      </c>
      <c r="I52" s="260">
        <v>8234.4666666666672</v>
      </c>
      <c r="J52" s="260">
        <v>8348.9833333333336</v>
      </c>
      <c r="K52" s="259">
        <v>8119.95</v>
      </c>
      <c r="L52" s="259">
        <v>7928</v>
      </c>
      <c r="M52" s="259">
        <v>0.80508999999999997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469</v>
      </c>
      <c r="D53" s="260">
        <v>470.5333333333333</v>
      </c>
      <c r="E53" s="260">
        <v>464.26666666666659</v>
      </c>
      <c r="F53" s="260">
        <v>459.5333333333333</v>
      </c>
      <c r="G53" s="260">
        <v>453.26666666666659</v>
      </c>
      <c r="H53" s="260">
        <v>475.26666666666659</v>
      </c>
      <c r="I53" s="260">
        <v>481.53333333333325</v>
      </c>
      <c r="J53" s="260">
        <v>486.26666666666659</v>
      </c>
      <c r="K53" s="259">
        <v>476.8</v>
      </c>
      <c r="L53" s="259">
        <v>465.8</v>
      </c>
      <c r="M53" s="259">
        <v>12.16305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424.1</v>
      </c>
      <c r="D54" s="260">
        <v>423.26666666666665</v>
      </c>
      <c r="E54" s="260">
        <v>418.83333333333331</v>
      </c>
      <c r="F54" s="260">
        <v>413.56666666666666</v>
      </c>
      <c r="G54" s="260">
        <v>409.13333333333333</v>
      </c>
      <c r="H54" s="260">
        <v>428.5333333333333</v>
      </c>
      <c r="I54" s="260">
        <v>432.9666666666667</v>
      </c>
      <c r="J54" s="260">
        <v>438.23333333333329</v>
      </c>
      <c r="K54" s="259">
        <v>427.7</v>
      </c>
      <c r="L54" s="259">
        <v>418</v>
      </c>
      <c r="M54" s="259">
        <v>2.0104899999999999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3910.6</v>
      </c>
      <c r="D55" s="260">
        <v>3940.2166666666672</v>
      </c>
      <c r="E55" s="260">
        <v>3860.4333333333343</v>
      </c>
      <c r="F55" s="260">
        <v>3810.2666666666673</v>
      </c>
      <c r="G55" s="260">
        <v>3730.4833333333345</v>
      </c>
      <c r="H55" s="260">
        <v>3990.3833333333341</v>
      </c>
      <c r="I55" s="260">
        <v>4070.166666666667</v>
      </c>
      <c r="J55" s="260">
        <v>4120.3333333333339</v>
      </c>
      <c r="K55" s="259">
        <v>4020</v>
      </c>
      <c r="L55" s="259">
        <v>3890.05</v>
      </c>
      <c r="M55" s="259">
        <v>4.0229699999999999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859.2</v>
      </c>
      <c r="D56" s="260">
        <v>860</v>
      </c>
      <c r="E56" s="260">
        <v>854.2</v>
      </c>
      <c r="F56" s="260">
        <v>849.2</v>
      </c>
      <c r="G56" s="260">
        <v>843.40000000000009</v>
      </c>
      <c r="H56" s="260">
        <v>865</v>
      </c>
      <c r="I56" s="260">
        <v>870.8</v>
      </c>
      <c r="J56" s="260">
        <v>875.8</v>
      </c>
      <c r="K56" s="259">
        <v>865.8</v>
      </c>
      <c r="L56" s="259">
        <v>855</v>
      </c>
      <c r="M56" s="259">
        <v>70.653040000000004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2636.85</v>
      </c>
      <c r="D57" s="260">
        <v>2627.2666666666664</v>
      </c>
      <c r="E57" s="260">
        <v>2611.6833333333329</v>
      </c>
      <c r="F57" s="260">
        <v>2586.5166666666664</v>
      </c>
      <c r="G57" s="260">
        <v>2570.9333333333329</v>
      </c>
      <c r="H57" s="260">
        <v>2652.4333333333329</v>
      </c>
      <c r="I57" s="260">
        <v>2668.0166666666669</v>
      </c>
      <c r="J57" s="260">
        <v>2693.1833333333329</v>
      </c>
      <c r="K57" s="259">
        <v>2642.85</v>
      </c>
      <c r="L57" s="259">
        <v>2602.1</v>
      </c>
      <c r="M57" s="259">
        <v>0.10167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567.15</v>
      </c>
      <c r="D58" s="260">
        <v>569.2166666666667</v>
      </c>
      <c r="E58" s="260">
        <v>563.43333333333339</v>
      </c>
      <c r="F58" s="260">
        <v>559.7166666666667</v>
      </c>
      <c r="G58" s="260">
        <v>553.93333333333339</v>
      </c>
      <c r="H58" s="260">
        <v>572.93333333333339</v>
      </c>
      <c r="I58" s="260">
        <v>578.7166666666667</v>
      </c>
      <c r="J58" s="260">
        <v>582.43333333333339</v>
      </c>
      <c r="K58" s="259">
        <v>575</v>
      </c>
      <c r="L58" s="259">
        <v>565.5</v>
      </c>
      <c r="M58" s="259">
        <v>3.7315200000000002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3632.95</v>
      </c>
      <c r="D59" s="260">
        <v>3653.6</v>
      </c>
      <c r="E59" s="260">
        <v>3600.35</v>
      </c>
      <c r="F59" s="260">
        <v>3567.75</v>
      </c>
      <c r="G59" s="260">
        <v>3514.5</v>
      </c>
      <c r="H59" s="260">
        <v>3686.2</v>
      </c>
      <c r="I59" s="260">
        <v>3739.45</v>
      </c>
      <c r="J59" s="260">
        <v>3772.0499999999997</v>
      </c>
      <c r="K59" s="259">
        <v>3706.85</v>
      </c>
      <c r="L59" s="259">
        <v>3621</v>
      </c>
      <c r="M59" s="259">
        <v>3.27528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1105.3499999999999</v>
      </c>
      <c r="D60" s="260">
        <v>1111.8499999999999</v>
      </c>
      <c r="E60" s="260">
        <v>1094.5999999999999</v>
      </c>
      <c r="F60" s="260">
        <v>1083.8499999999999</v>
      </c>
      <c r="G60" s="260">
        <v>1066.5999999999999</v>
      </c>
      <c r="H60" s="260">
        <v>1122.5999999999999</v>
      </c>
      <c r="I60" s="260">
        <v>1139.8499999999999</v>
      </c>
      <c r="J60" s="260">
        <v>1150.5999999999999</v>
      </c>
      <c r="K60" s="259">
        <v>1129.0999999999999</v>
      </c>
      <c r="L60" s="259">
        <v>1101.0999999999999</v>
      </c>
      <c r="M60" s="259">
        <v>0.48026999999999997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6791.5</v>
      </c>
      <c r="D61" s="260">
        <v>6823.166666666667</v>
      </c>
      <c r="E61" s="260">
        <v>6718.3333333333339</v>
      </c>
      <c r="F61" s="260">
        <v>6645.166666666667</v>
      </c>
      <c r="G61" s="260">
        <v>6540.3333333333339</v>
      </c>
      <c r="H61" s="260">
        <v>6896.3333333333339</v>
      </c>
      <c r="I61" s="260">
        <v>7001.1666666666679</v>
      </c>
      <c r="J61" s="260">
        <v>7074.3333333333339</v>
      </c>
      <c r="K61" s="259">
        <v>6928</v>
      </c>
      <c r="L61" s="259">
        <v>6750</v>
      </c>
      <c r="M61" s="259">
        <v>13.27689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1654.4</v>
      </c>
      <c r="D62" s="260">
        <v>1656.75</v>
      </c>
      <c r="E62" s="260">
        <v>1638.85</v>
      </c>
      <c r="F62" s="260">
        <v>1623.3</v>
      </c>
      <c r="G62" s="260">
        <v>1605.3999999999999</v>
      </c>
      <c r="H62" s="260">
        <v>1672.3</v>
      </c>
      <c r="I62" s="260">
        <v>1690.2</v>
      </c>
      <c r="J62" s="260">
        <v>1705.75</v>
      </c>
      <c r="K62" s="259">
        <v>1674.65</v>
      </c>
      <c r="L62" s="259">
        <v>1641.2</v>
      </c>
      <c r="M62" s="259">
        <v>15.81747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6578.65</v>
      </c>
      <c r="D63" s="260">
        <v>6611.1166666666659</v>
      </c>
      <c r="E63" s="260">
        <v>6528.2333333333318</v>
      </c>
      <c r="F63" s="260">
        <v>6477.8166666666657</v>
      </c>
      <c r="G63" s="260">
        <v>6394.9333333333316</v>
      </c>
      <c r="H63" s="260">
        <v>6661.5333333333319</v>
      </c>
      <c r="I63" s="260">
        <v>6744.4166666666652</v>
      </c>
      <c r="J63" s="260">
        <v>6794.8333333333321</v>
      </c>
      <c r="K63" s="259">
        <v>6694</v>
      </c>
      <c r="L63" s="259">
        <v>6560.7</v>
      </c>
      <c r="M63" s="259">
        <v>0.89165000000000005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2899.55</v>
      </c>
      <c r="D64" s="260">
        <v>2902.5499999999997</v>
      </c>
      <c r="E64" s="260">
        <v>2868.4999999999995</v>
      </c>
      <c r="F64" s="260">
        <v>2837.45</v>
      </c>
      <c r="G64" s="260">
        <v>2803.3999999999996</v>
      </c>
      <c r="H64" s="260">
        <v>2933.5999999999995</v>
      </c>
      <c r="I64" s="260">
        <v>2967.6499999999996</v>
      </c>
      <c r="J64" s="260">
        <v>2998.6999999999994</v>
      </c>
      <c r="K64" s="259">
        <v>2936.6</v>
      </c>
      <c r="L64" s="259">
        <v>2871.5</v>
      </c>
      <c r="M64" s="259">
        <v>0.47343000000000002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1972.75</v>
      </c>
      <c r="D65" s="260">
        <v>1972.0666666666666</v>
      </c>
      <c r="E65" s="260">
        <v>1958.6333333333332</v>
      </c>
      <c r="F65" s="260">
        <v>1944.5166666666667</v>
      </c>
      <c r="G65" s="260">
        <v>1931.0833333333333</v>
      </c>
      <c r="H65" s="260">
        <v>1986.1833333333332</v>
      </c>
      <c r="I65" s="260">
        <v>1999.6166666666666</v>
      </c>
      <c r="J65" s="260">
        <v>2013.7333333333331</v>
      </c>
      <c r="K65" s="259">
        <v>1985.5</v>
      </c>
      <c r="L65" s="259">
        <v>1957.95</v>
      </c>
      <c r="M65" s="259">
        <v>1.9973000000000001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351.05</v>
      </c>
      <c r="D66" s="260">
        <v>348.56666666666666</v>
      </c>
      <c r="E66" s="260">
        <v>344.08333333333331</v>
      </c>
      <c r="F66" s="260">
        <v>337.11666666666667</v>
      </c>
      <c r="G66" s="260">
        <v>332.63333333333333</v>
      </c>
      <c r="H66" s="260">
        <v>355.5333333333333</v>
      </c>
      <c r="I66" s="260">
        <v>360.01666666666665</v>
      </c>
      <c r="J66" s="260">
        <v>366.98333333333329</v>
      </c>
      <c r="K66" s="259">
        <v>353.05</v>
      </c>
      <c r="L66" s="259">
        <v>341.6</v>
      </c>
      <c r="M66" s="259">
        <v>17.592400000000001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216.2</v>
      </c>
      <c r="D67" s="260">
        <v>217.15</v>
      </c>
      <c r="E67" s="260">
        <v>211.4</v>
      </c>
      <c r="F67" s="260">
        <v>206.6</v>
      </c>
      <c r="G67" s="260">
        <v>200.85</v>
      </c>
      <c r="H67" s="260">
        <v>221.95000000000002</v>
      </c>
      <c r="I67" s="260">
        <v>227.70000000000002</v>
      </c>
      <c r="J67" s="260">
        <v>232.50000000000003</v>
      </c>
      <c r="K67" s="259">
        <v>222.9</v>
      </c>
      <c r="L67" s="259">
        <v>212.35</v>
      </c>
      <c r="M67" s="259">
        <v>144.68984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163.1</v>
      </c>
      <c r="D68" s="260">
        <v>163.49999999999997</v>
      </c>
      <c r="E68" s="260">
        <v>161.29999999999995</v>
      </c>
      <c r="F68" s="260">
        <v>159.49999999999997</v>
      </c>
      <c r="G68" s="260">
        <v>157.29999999999995</v>
      </c>
      <c r="H68" s="260">
        <v>165.29999999999995</v>
      </c>
      <c r="I68" s="260">
        <v>167.49999999999994</v>
      </c>
      <c r="J68" s="260">
        <v>169.29999999999995</v>
      </c>
      <c r="K68" s="259">
        <v>165.7</v>
      </c>
      <c r="L68" s="259">
        <v>161.69999999999999</v>
      </c>
      <c r="M68" s="259">
        <v>228.95310000000001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75.099999999999994</v>
      </c>
      <c r="D69" s="260">
        <v>75.666666666666671</v>
      </c>
      <c r="E69" s="260">
        <v>73.433333333333337</v>
      </c>
      <c r="F69" s="260">
        <v>71.766666666666666</v>
      </c>
      <c r="G69" s="260">
        <v>69.533333333333331</v>
      </c>
      <c r="H69" s="260">
        <v>77.333333333333343</v>
      </c>
      <c r="I69" s="260">
        <v>79.566666666666663</v>
      </c>
      <c r="J69" s="260">
        <v>81.233333333333348</v>
      </c>
      <c r="K69" s="259">
        <v>77.900000000000006</v>
      </c>
      <c r="L69" s="259">
        <v>74</v>
      </c>
      <c r="M69" s="259">
        <v>236.11698000000001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25.1</v>
      </c>
      <c r="D70" s="260">
        <v>24.650000000000002</v>
      </c>
      <c r="E70" s="260">
        <v>23.650000000000006</v>
      </c>
      <c r="F70" s="260">
        <v>22.200000000000003</v>
      </c>
      <c r="G70" s="260">
        <v>21.200000000000006</v>
      </c>
      <c r="H70" s="260">
        <v>26.100000000000005</v>
      </c>
      <c r="I70" s="260">
        <v>27.099999999999998</v>
      </c>
      <c r="J70" s="260">
        <v>28.550000000000004</v>
      </c>
      <c r="K70" s="259">
        <v>25.65</v>
      </c>
      <c r="L70" s="259">
        <v>23.2</v>
      </c>
      <c r="M70" s="259">
        <v>869.22337000000005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1677.6</v>
      </c>
      <c r="D71" s="260">
        <v>1679.8999999999999</v>
      </c>
      <c r="E71" s="260">
        <v>1667.7999999999997</v>
      </c>
      <c r="F71" s="260">
        <v>1657.9999999999998</v>
      </c>
      <c r="G71" s="260">
        <v>1645.8999999999996</v>
      </c>
      <c r="H71" s="260">
        <v>1689.6999999999998</v>
      </c>
      <c r="I71" s="260">
        <v>1701.7999999999997</v>
      </c>
      <c r="J71" s="260">
        <v>1711.6</v>
      </c>
      <c r="K71" s="259">
        <v>1692</v>
      </c>
      <c r="L71" s="259">
        <v>1670.1</v>
      </c>
      <c r="M71" s="259">
        <v>2.60297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4538.75</v>
      </c>
      <c r="D72" s="260">
        <v>4560.4666666666662</v>
      </c>
      <c r="E72" s="260">
        <v>4504.2833333333328</v>
      </c>
      <c r="F72" s="260">
        <v>4469.8166666666666</v>
      </c>
      <c r="G72" s="260">
        <v>4413.6333333333332</v>
      </c>
      <c r="H72" s="260">
        <v>4594.9333333333325</v>
      </c>
      <c r="I72" s="260">
        <v>4651.116666666665</v>
      </c>
      <c r="J72" s="260">
        <v>4685.5833333333321</v>
      </c>
      <c r="K72" s="259">
        <v>4616.6499999999996</v>
      </c>
      <c r="L72" s="259">
        <v>4526</v>
      </c>
      <c r="M72" s="259">
        <v>4.7140000000000001E-2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603.54999999999995</v>
      </c>
      <c r="D73" s="260">
        <v>605.63333333333333</v>
      </c>
      <c r="E73" s="260">
        <v>597.91666666666663</v>
      </c>
      <c r="F73" s="260">
        <v>592.2833333333333</v>
      </c>
      <c r="G73" s="260">
        <v>584.56666666666661</v>
      </c>
      <c r="H73" s="260">
        <v>611.26666666666665</v>
      </c>
      <c r="I73" s="260">
        <v>618.98333333333335</v>
      </c>
      <c r="J73" s="260">
        <v>624.61666666666667</v>
      </c>
      <c r="K73" s="259">
        <v>613.35</v>
      </c>
      <c r="L73" s="259">
        <v>600</v>
      </c>
      <c r="M73" s="259">
        <v>7.6003499999999997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927.55</v>
      </c>
      <c r="D74" s="260">
        <v>932.4666666666667</v>
      </c>
      <c r="E74" s="260">
        <v>919.18333333333339</v>
      </c>
      <c r="F74" s="260">
        <v>910.81666666666672</v>
      </c>
      <c r="G74" s="260">
        <v>897.53333333333342</v>
      </c>
      <c r="H74" s="260">
        <v>940.83333333333337</v>
      </c>
      <c r="I74" s="260">
        <v>954.11666666666667</v>
      </c>
      <c r="J74" s="260">
        <v>962.48333333333335</v>
      </c>
      <c r="K74" s="259">
        <v>945.75</v>
      </c>
      <c r="L74" s="259">
        <v>924.1</v>
      </c>
      <c r="M74" s="259">
        <v>5.7934200000000002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107.35</v>
      </c>
      <c r="D75" s="260">
        <v>108.38333333333333</v>
      </c>
      <c r="E75" s="260">
        <v>105.36666666666665</v>
      </c>
      <c r="F75" s="260">
        <v>103.38333333333333</v>
      </c>
      <c r="G75" s="260">
        <v>100.36666666666665</v>
      </c>
      <c r="H75" s="260">
        <v>110.36666666666665</v>
      </c>
      <c r="I75" s="260">
        <v>113.38333333333333</v>
      </c>
      <c r="J75" s="260">
        <v>115.36666666666665</v>
      </c>
      <c r="K75" s="259">
        <v>111.4</v>
      </c>
      <c r="L75" s="259">
        <v>106.4</v>
      </c>
      <c r="M75" s="259">
        <v>239.62357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836.7</v>
      </c>
      <c r="D76" s="260">
        <v>835.06666666666661</v>
      </c>
      <c r="E76" s="260">
        <v>828.63333333333321</v>
      </c>
      <c r="F76" s="260">
        <v>820.56666666666661</v>
      </c>
      <c r="G76" s="260">
        <v>814.13333333333321</v>
      </c>
      <c r="H76" s="260">
        <v>843.13333333333321</v>
      </c>
      <c r="I76" s="260">
        <v>849.56666666666661</v>
      </c>
      <c r="J76" s="260">
        <v>857.63333333333321</v>
      </c>
      <c r="K76" s="259">
        <v>841.5</v>
      </c>
      <c r="L76" s="259">
        <v>827</v>
      </c>
      <c r="M76" s="259">
        <v>7.5834400000000004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70.75</v>
      </c>
      <c r="D77" s="260">
        <v>70.45</v>
      </c>
      <c r="E77" s="260">
        <v>69.900000000000006</v>
      </c>
      <c r="F77" s="260">
        <v>69.05</v>
      </c>
      <c r="G77" s="260">
        <v>68.5</v>
      </c>
      <c r="H77" s="260">
        <v>71.300000000000011</v>
      </c>
      <c r="I77" s="260">
        <v>71.849999999999994</v>
      </c>
      <c r="J77" s="260">
        <v>72.700000000000017</v>
      </c>
      <c r="K77" s="259">
        <v>71</v>
      </c>
      <c r="L77" s="259">
        <v>69.599999999999994</v>
      </c>
      <c r="M77" s="259">
        <v>100.58932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304.10000000000002</v>
      </c>
      <c r="D78" s="260">
        <v>304.41666666666669</v>
      </c>
      <c r="E78" s="260">
        <v>302.08333333333337</v>
      </c>
      <c r="F78" s="260">
        <v>300.06666666666666</v>
      </c>
      <c r="G78" s="260">
        <v>297.73333333333335</v>
      </c>
      <c r="H78" s="260">
        <v>306.43333333333339</v>
      </c>
      <c r="I78" s="260">
        <v>308.76666666666677</v>
      </c>
      <c r="J78" s="260">
        <v>310.78333333333342</v>
      </c>
      <c r="K78" s="259">
        <v>306.75</v>
      </c>
      <c r="L78" s="259">
        <v>302.39999999999998</v>
      </c>
      <c r="M78" s="259">
        <v>20.328600000000002</v>
      </c>
      <c r="N78" s="1"/>
      <c r="O78" s="1"/>
    </row>
    <row r="79" spans="1:15" ht="12.75" customHeight="1">
      <c r="A79" s="30">
        <v>69</v>
      </c>
      <c r="B79" s="269" t="s">
        <v>869</v>
      </c>
      <c r="C79" s="259">
        <v>10164.450000000001</v>
      </c>
      <c r="D79" s="260">
        <v>10263.550000000001</v>
      </c>
      <c r="E79" s="260">
        <v>10050.900000000001</v>
      </c>
      <c r="F79" s="260">
        <v>9937.35</v>
      </c>
      <c r="G79" s="260">
        <v>9724.7000000000007</v>
      </c>
      <c r="H79" s="260">
        <v>10377.100000000002</v>
      </c>
      <c r="I79" s="260">
        <v>10589.75</v>
      </c>
      <c r="J79" s="260">
        <v>10703.300000000003</v>
      </c>
      <c r="K79" s="259">
        <v>10476.200000000001</v>
      </c>
      <c r="L79" s="259">
        <v>10150</v>
      </c>
      <c r="M79" s="259">
        <v>1.23E-2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837.3</v>
      </c>
      <c r="D80" s="260">
        <v>840.08333333333337</v>
      </c>
      <c r="E80" s="260">
        <v>828.31666666666672</v>
      </c>
      <c r="F80" s="260">
        <v>819.33333333333337</v>
      </c>
      <c r="G80" s="260">
        <v>807.56666666666672</v>
      </c>
      <c r="H80" s="260">
        <v>849.06666666666672</v>
      </c>
      <c r="I80" s="260">
        <v>860.83333333333337</v>
      </c>
      <c r="J80" s="260">
        <v>869.81666666666672</v>
      </c>
      <c r="K80" s="259">
        <v>851.85</v>
      </c>
      <c r="L80" s="259">
        <v>831.1</v>
      </c>
      <c r="M80" s="259">
        <v>74.059489999999997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287.35000000000002</v>
      </c>
      <c r="D81" s="260">
        <v>286.7</v>
      </c>
      <c r="E81" s="260">
        <v>283.64999999999998</v>
      </c>
      <c r="F81" s="260">
        <v>279.95</v>
      </c>
      <c r="G81" s="260">
        <v>276.89999999999998</v>
      </c>
      <c r="H81" s="260">
        <v>290.39999999999998</v>
      </c>
      <c r="I81" s="260">
        <v>293.45000000000005</v>
      </c>
      <c r="J81" s="260">
        <v>297.14999999999998</v>
      </c>
      <c r="K81" s="259">
        <v>289.75</v>
      </c>
      <c r="L81" s="259">
        <v>283</v>
      </c>
      <c r="M81" s="259">
        <v>17.22626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934.4</v>
      </c>
      <c r="D82" s="260">
        <v>925.15</v>
      </c>
      <c r="E82" s="260">
        <v>910.65</v>
      </c>
      <c r="F82" s="260">
        <v>886.9</v>
      </c>
      <c r="G82" s="260">
        <v>872.4</v>
      </c>
      <c r="H82" s="260">
        <v>948.9</v>
      </c>
      <c r="I82" s="260">
        <v>963.4</v>
      </c>
      <c r="J82" s="260">
        <v>987.15</v>
      </c>
      <c r="K82" s="259">
        <v>939.65</v>
      </c>
      <c r="L82" s="259">
        <v>901.4</v>
      </c>
      <c r="M82" s="259">
        <v>1.2900700000000001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285.95</v>
      </c>
      <c r="D83" s="260">
        <v>282.56666666666666</v>
      </c>
      <c r="E83" s="260">
        <v>278.38333333333333</v>
      </c>
      <c r="F83" s="260">
        <v>270.81666666666666</v>
      </c>
      <c r="G83" s="260">
        <v>266.63333333333333</v>
      </c>
      <c r="H83" s="260">
        <v>290.13333333333333</v>
      </c>
      <c r="I83" s="260">
        <v>294.31666666666661</v>
      </c>
      <c r="J83" s="260">
        <v>301.88333333333333</v>
      </c>
      <c r="K83" s="259">
        <v>286.75</v>
      </c>
      <c r="L83" s="259">
        <v>275</v>
      </c>
      <c r="M83" s="259">
        <v>38.209180000000003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7110.75</v>
      </c>
      <c r="D84" s="260">
        <v>7175.2166666666672</v>
      </c>
      <c r="E84" s="260">
        <v>7000.5333333333347</v>
      </c>
      <c r="F84" s="260">
        <v>6890.3166666666675</v>
      </c>
      <c r="G84" s="260">
        <v>6715.633333333335</v>
      </c>
      <c r="H84" s="260">
        <v>7285.4333333333343</v>
      </c>
      <c r="I84" s="260">
        <v>7460.1166666666668</v>
      </c>
      <c r="J84" s="260">
        <v>7570.3333333333339</v>
      </c>
      <c r="K84" s="259">
        <v>7349.9</v>
      </c>
      <c r="L84" s="259">
        <v>7065</v>
      </c>
      <c r="M84" s="259">
        <v>0.44262000000000001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1173.5999999999999</v>
      </c>
      <c r="D85" s="260">
        <v>1157.5666666666666</v>
      </c>
      <c r="E85" s="260">
        <v>1121.1333333333332</v>
      </c>
      <c r="F85" s="260">
        <v>1068.6666666666665</v>
      </c>
      <c r="G85" s="260">
        <v>1032.2333333333331</v>
      </c>
      <c r="H85" s="260">
        <v>1210.0333333333333</v>
      </c>
      <c r="I85" s="260">
        <v>1246.4666666666667</v>
      </c>
      <c r="J85" s="260">
        <v>1298.9333333333334</v>
      </c>
      <c r="K85" s="259">
        <v>1194</v>
      </c>
      <c r="L85" s="259">
        <v>1105.0999999999999</v>
      </c>
      <c r="M85" s="259">
        <v>0.75178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903.05</v>
      </c>
      <c r="D86" s="260">
        <v>905.61666666666667</v>
      </c>
      <c r="E86" s="260">
        <v>896.23333333333335</v>
      </c>
      <c r="F86" s="260">
        <v>889.41666666666663</v>
      </c>
      <c r="G86" s="260">
        <v>880.0333333333333</v>
      </c>
      <c r="H86" s="260">
        <v>912.43333333333339</v>
      </c>
      <c r="I86" s="260">
        <v>921.81666666666683</v>
      </c>
      <c r="J86" s="260">
        <v>928.63333333333344</v>
      </c>
      <c r="K86" s="259">
        <v>915</v>
      </c>
      <c r="L86" s="259">
        <v>898.8</v>
      </c>
      <c r="M86" s="259">
        <v>0.12698999999999999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537.65</v>
      </c>
      <c r="D87" s="260">
        <v>540.58333333333337</v>
      </c>
      <c r="E87" s="260">
        <v>530.51666666666677</v>
      </c>
      <c r="F87" s="260">
        <v>523.38333333333344</v>
      </c>
      <c r="G87" s="260">
        <v>513.31666666666683</v>
      </c>
      <c r="H87" s="260">
        <v>547.7166666666667</v>
      </c>
      <c r="I87" s="260">
        <v>557.7833333333333</v>
      </c>
      <c r="J87" s="260">
        <v>564.91666666666663</v>
      </c>
      <c r="K87" s="259">
        <v>550.65</v>
      </c>
      <c r="L87" s="259">
        <v>533.45000000000005</v>
      </c>
      <c r="M87" s="259">
        <v>1.3038099999999999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16535.599999999999</v>
      </c>
      <c r="D88" s="260">
        <v>16578.033333333336</v>
      </c>
      <c r="E88" s="260">
        <v>16393.116666666672</v>
      </c>
      <c r="F88" s="260">
        <v>16250.633333333335</v>
      </c>
      <c r="G88" s="260">
        <v>16065.716666666671</v>
      </c>
      <c r="H88" s="260">
        <v>16720.516666666674</v>
      </c>
      <c r="I88" s="260">
        <v>16905.433333333338</v>
      </c>
      <c r="J88" s="260">
        <v>17047.916666666675</v>
      </c>
      <c r="K88" s="259">
        <v>16762.95</v>
      </c>
      <c r="L88" s="259">
        <v>16435.55</v>
      </c>
      <c r="M88" s="259">
        <v>0.15665000000000001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477.05</v>
      </c>
      <c r="D89" s="260">
        <v>480.7166666666667</v>
      </c>
      <c r="E89" s="260">
        <v>471.43333333333339</v>
      </c>
      <c r="F89" s="260">
        <v>465.81666666666672</v>
      </c>
      <c r="G89" s="260">
        <v>456.53333333333342</v>
      </c>
      <c r="H89" s="260">
        <v>486.33333333333337</v>
      </c>
      <c r="I89" s="260">
        <v>495.61666666666667</v>
      </c>
      <c r="J89" s="260">
        <v>501.23333333333335</v>
      </c>
      <c r="K89" s="259">
        <v>490</v>
      </c>
      <c r="L89" s="259">
        <v>475.1</v>
      </c>
      <c r="M89" s="259">
        <v>1.5490200000000001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35.450000000000003</v>
      </c>
      <c r="D90" s="260">
        <v>35.31666666666667</v>
      </c>
      <c r="E90" s="260">
        <v>34.88333333333334</v>
      </c>
      <c r="F90" s="260">
        <v>34.31666666666667</v>
      </c>
      <c r="G90" s="260">
        <v>33.88333333333334</v>
      </c>
      <c r="H90" s="260">
        <v>35.88333333333334</v>
      </c>
      <c r="I90" s="260">
        <v>36.316666666666663</v>
      </c>
      <c r="J90" s="260">
        <v>36.88333333333334</v>
      </c>
      <c r="K90" s="259">
        <v>35.75</v>
      </c>
      <c r="L90" s="259">
        <v>34.75</v>
      </c>
      <c r="M90" s="259">
        <v>194.65656000000001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4106.05</v>
      </c>
      <c r="D91" s="260">
        <v>4101.7166666666662</v>
      </c>
      <c r="E91" s="260">
        <v>4065.4333333333325</v>
      </c>
      <c r="F91" s="260">
        <v>4024.8166666666662</v>
      </c>
      <c r="G91" s="260">
        <v>3988.5333333333324</v>
      </c>
      <c r="H91" s="260">
        <v>4142.3333333333321</v>
      </c>
      <c r="I91" s="260">
        <v>4178.6166666666668</v>
      </c>
      <c r="J91" s="260">
        <v>4219.2333333333327</v>
      </c>
      <c r="K91" s="259">
        <v>4138</v>
      </c>
      <c r="L91" s="259">
        <v>4061.1</v>
      </c>
      <c r="M91" s="259">
        <v>2.8121700000000001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1213.45</v>
      </c>
      <c r="D92" s="260">
        <v>1220.4666666666667</v>
      </c>
      <c r="E92" s="260">
        <v>1192.9833333333333</v>
      </c>
      <c r="F92" s="260">
        <v>1172.5166666666667</v>
      </c>
      <c r="G92" s="260">
        <v>1145.0333333333333</v>
      </c>
      <c r="H92" s="260">
        <v>1240.9333333333334</v>
      </c>
      <c r="I92" s="260">
        <v>1268.416666666667</v>
      </c>
      <c r="J92" s="260">
        <v>1288.8833333333334</v>
      </c>
      <c r="K92" s="259">
        <v>1247.95</v>
      </c>
      <c r="L92" s="259">
        <v>1200</v>
      </c>
      <c r="M92" s="259">
        <v>1.2317199999999999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498</v>
      </c>
      <c r="D93" s="260">
        <v>504.84999999999997</v>
      </c>
      <c r="E93" s="260">
        <v>485.79999999999995</v>
      </c>
      <c r="F93" s="260">
        <v>473.59999999999997</v>
      </c>
      <c r="G93" s="260">
        <v>454.54999999999995</v>
      </c>
      <c r="H93" s="260">
        <v>517.04999999999995</v>
      </c>
      <c r="I93" s="260">
        <v>536.1</v>
      </c>
      <c r="J93" s="260">
        <v>548.29999999999995</v>
      </c>
      <c r="K93" s="259">
        <v>523.9</v>
      </c>
      <c r="L93" s="259">
        <v>492.65</v>
      </c>
      <c r="M93" s="259">
        <v>1.77061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72.25</v>
      </c>
      <c r="D94" s="260">
        <v>72.666666666666671</v>
      </c>
      <c r="E94" s="260">
        <v>71.433333333333337</v>
      </c>
      <c r="F94" s="260">
        <v>70.61666666666666</v>
      </c>
      <c r="G94" s="260">
        <v>69.383333333333326</v>
      </c>
      <c r="H94" s="260">
        <v>73.483333333333348</v>
      </c>
      <c r="I94" s="260">
        <v>74.716666666666669</v>
      </c>
      <c r="J94" s="260">
        <v>75.53333333333336</v>
      </c>
      <c r="K94" s="259">
        <v>73.900000000000006</v>
      </c>
      <c r="L94" s="259">
        <v>71.849999999999994</v>
      </c>
      <c r="M94" s="259">
        <v>20.821000000000002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262.25</v>
      </c>
      <c r="D95" s="260">
        <v>262.61666666666667</v>
      </c>
      <c r="E95" s="260">
        <v>256.63333333333333</v>
      </c>
      <c r="F95" s="260">
        <v>251.01666666666665</v>
      </c>
      <c r="G95" s="260">
        <v>245.0333333333333</v>
      </c>
      <c r="H95" s="260">
        <v>268.23333333333335</v>
      </c>
      <c r="I95" s="260">
        <v>274.2166666666667</v>
      </c>
      <c r="J95" s="260">
        <v>279.83333333333337</v>
      </c>
      <c r="K95" s="259">
        <v>268.60000000000002</v>
      </c>
      <c r="L95" s="259">
        <v>257</v>
      </c>
      <c r="M95" s="259">
        <v>13.44153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2985.9</v>
      </c>
      <c r="D96" s="260">
        <v>2981.4</v>
      </c>
      <c r="E96" s="260">
        <v>2945.7000000000003</v>
      </c>
      <c r="F96" s="260">
        <v>2905.5</v>
      </c>
      <c r="G96" s="260">
        <v>2869.8</v>
      </c>
      <c r="H96" s="260">
        <v>3021.6000000000004</v>
      </c>
      <c r="I96" s="260">
        <v>3057.3</v>
      </c>
      <c r="J96" s="260">
        <v>3097.5000000000005</v>
      </c>
      <c r="K96" s="259">
        <v>3017.1</v>
      </c>
      <c r="L96" s="259">
        <v>2941.2</v>
      </c>
      <c r="M96" s="259">
        <v>0.33184000000000002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219.1</v>
      </c>
      <c r="D97" s="260">
        <v>220.45000000000002</v>
      </c>
      <c r="E97" s="260">
        <v>216.65000000000003</v>
      </c>
      <c r="F97" s="260">
        <v>214.20000000000002</v>
      </c>
      <c r="G97" s="260">
        <v>210.40000000000003</v>
      </c>
      <c r="H97" s="260">
        <v>222.90000000000003</v>
      </c>
      <c r="I97" s="260">
        <v>226.70000000000005</v>
      </c>
      <c r="J97" s="260">
        <v>229.15000000000003</v>
      </c>
      <c r="K97" s="259">
        <v>224.25</v>
      </c>
      <c r="L97" s="259">
        <v>218</v>
      </c>
      <c r="M97" s="259">
        <v>1.3864399999999999</v>
      </c>
      <c r="N97" s="1"/>
      <c r="O97" s="1"/>
    </row>
    <row r="98" spans="1:15" ht="12.75" customHeight="1">
      <c r="A98" s="30">
        <v>88</v>
      </c>
      <c r="B98" s="269" t="s">
        <v>870</v>
      </c>
      <c r="C98" s="259">
        <v>426.7</v>
      </c>
      <c r="D98" s="260">
        <v>432.01666666666671</v>
      </c>
      <c r="E98" s="260">
        <v>416.03333333333342</v>
      </c>
      <c r="F98" s="260">
        <v>405.36666666666673</v>
      </c>
      <c r="G98" s="260">
        <v>389.38333333333344</v>
      </c>
      <c r="H98" s="260">
        <v>442.68333333333339</v>
      </c>
      <c r="I98" s="260">
        <v>458.66666666666663</v>
      </c>
      <c r="J98" s="260">
        <v>469.33333333333337</v>
      </c>
      <c r="K98" s="259">
        <v>448</v>
      </c>
      <c r="L98" s="259">
        <v>421.35</v>
      </c>
      <c r="M98" s="259">
        <v>13.77867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512.1</v>
      </c>
      <c r="D99" s="260">
        <v>513.35</v>
      </c>
      <c r="E99" s="260">
        <v>507.25</v>
      </c>
      <c r="F99" s="260">
        <v>502.4</v>
      </c>
      <c r="G99" s="260">
        <v>496.29999999999995</v>
      </c>
      <c r="H99" s="260">
        <v>518.20000000000005</v>
      </c>
      <c r="I99" s="260">
        <v>524.30000000000018</v>
      </c>
      <c r="J99" s="260">
        <v>529.15000000000009</v>
      </c>
      <c r="K99" s="259">
        <v>519.45000000000005</v>
      </c>
      <c r="L99" s="259">
        <v>508.5</v>
      </c>
      <c r="M99" s="259">
        <v>4.6447200000000004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309.45</v>
      </c>
      <c r="D100" s="260">
        <v>309.23333333333329</v>
      </c>
      <c r="E100" s="260">
        <v>305.86666666666656</v>
      </c>
      <c r="F100" s="260">
        <v>302.28333333333325</v>
      </c>
      <c r="G100" s="260">
        <v>298.91666666666652</v>
      </c>
      <c r="H100" s="260">
        <v>312.81666666666661</v>
      </c>
      <c r="I100" s="260">
        <v>316.18333333333328</v>
      </c>
      <c r="J100" s="260">
        <v>319.76666666666665</v>
      </c>
      <c r="K100" s="259">
        <v>312.60000000000002</v>
      </c>
      <c r="L100" s="259">
        <v>305.64999999999998</v>
      </c>
      <c r="M100" s="259">
        <v>84.519880000000001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726</v>
      </c>
      <c r="D101" s="260">
        <v>726.36666666666667</v>
      </c>
      <c r="E101" s="260">
        <v>717.73333333333335</v>
      </c>
      <c r="F101" s="260">
        <v>709.4666666666667</v>
      </c>
      <c r="G101" s="260">
        <v>700.83333333333337</v>
      </c>
      <c r="H101" s="260">
        <v>734.63333333333333</v>
      </c>
      <c r="I101" s="260">
        <v>743.26666666666677</v>
      </c>
      <c r="J101" s="260">
        <v>751.5333333333333</v>
      </c>
      <c r="K101" s="259">
        <v>735</v>
      </c>
      <c r="L101" s="259">
        <v>718.1</v>
      </c>
      <c r="M101" s="259">
        <v>0.66724000000000006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738.3</v>
      </c>
      <c r="D102" s="260">
        <v>739.91666666666663</v>
      </c>
      <c r="E102" s="260">
        <v>735.38333333333321</v>
      </c>
      <c r="F102" s="260">
        <v>732.46666666666658</v>
      </c>
      <c r="G102" s="260">
        <v>727.93333333333317</v>
      </c>
      <c r="H102" s="260">
        <v>742.83333333333326</v>
      </c>
      <c r="I102" s="260">
        <v>747.36666666666679</v>
      </c>
      <c r="J102" s="260">
        <v>750.2833333333333</v>
      </c>
      <c r="K102" s="259">
        <v>744.45</v>
      </c>
      <c r="L102" s="259">
        <v>737</v>
      </c>
      <c r="M102" s="259">
        <v>1.64337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801.5</v>
      </c>
      <c r="D103" s="260">
        <v>799.80000000000007</v>
      </c>
      <c r="E103" s="260">
        <v>791.70000000000016</v>
      </c>
      <c r="F103" s="260">
        <v>781.90000000000009</v>
      </c>
      <c r="G103" s="260">
        <v>773.80000000000018</v>
      </c>
      <c r="H103" s="260">
        <v>809.60000000000014</v>
      </c>
      <c r="I103" s="260">
        <v>817.7</v>
      </c>
      <c r="J103" s="260">
        <v>827.50000000000011</v>
      </c>
      <c r="K103" s="259">
        <v>807.9</v>
      </c>
      <c r="L103" s="259">
        <v>790</v>
      </c>
      <c r="M103" s="259">
        <v>3.7603900000000001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130.19999999999999</v>
      </c>
      <c r="D104" s="260">
        <v>130.23333333333335</v>
      </c>
      <c r="E104" s="260">
        <v>129.06666666666669</v>
      </c>
      <c r="F104" s="260">
        <v>127.93333333333334</v>
      </c>
      <c r="G104" s="260">
        <v>126.76666666666668</v>
      </c>
      <c r="H104" s="260">
        <v>131.3666666666667</v>
      </c>
      <c r="I104" s="260">
        <v>132.53333333333333</v>
      </c>
      <c r="J104" s="260">
        <v>133.66666666666671</v>
      </c>
      <c r="K104" s="259">
        <v>131.4</v>
      </c>
      <c r="L104" s="259">
        <v>129.1</v>
      </c>
      <c r="M104" s="259">
        <v>7.8583299999999996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1709.65</v>
      </c>
      <c r="D105" s="260">
        <v>1713.7</v>
      </c>
      <c r="E105" s="260">
        <v>1691.4</v>
      </c>
      <c r="F105" s="260">
        <v>1673.15</v>
      </c>
      <c r="G105" s="260">
        <v>1650.8500000000001</v>
      </c>
      <c r="H105" s="260">
        <v>1731.95</v>
      </c>
      <c r="I105" s="260">
        <v>1754.2499999999998</v>
      </c>
      <c r="J105" s="260">
        <v>1772.5</v>
      </c>
      <c r="K105" s="259">
        <v>1736</v>
      </c>
      <c r="L105" s="259">
        <v>1695.45</v>
      </c>
      <c r="M105" s="259">
        <v>0.59267000000000003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23.55</v>
      </c>
      <c r="D106" s="260">
        <v>23.599999999999998</v>
      </c>
      <c r="E106" s="260">
        <v>22.899999999999995</v>
      </c>
      <c r="F106" s="260">
        <v>22.249999999999996</v>
      </c>
      <c r="G106" s="260">
        <v>21.549999999999994</v>
      </c>
      <c r="H106" s="260">
        <v>24.249999999999996</v>
      </c>
      <c r="I106" s="260">
        <v>24.95</v>
      </c>
      <c r="J106" s="260">
        <v>25.599999999999998</v>
      </c>
      <c r="K106" s="259">
        <v>24.3</v>
      </c>
      <c r="L106" s="259">
        <v>22.95</v>
      </c>
      <c r="M106" s="259">
        <v>366.72086000000002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1218.55</v>
      </c>
      <c r="D107" s="260">
        <v>1217.8833333333332</v>
      </c>
      <c r="E107" s="260">
        <v>1210.8666666666663</v>
      </c>
      <c r="F107" s="260">
        <v>1203.1833333333332</v>
      </c>
      <c r="G107" s="260">
        <v>1196.1666666666663</v>
      </c>
      <c r="H107" s="260">
        <v>1225.5666666666664</v>
      </c>
      <c r="I107" s="260">
        <v>1232.5833333333333</v>
      </c>
      <c r="J107" s="260">
        <v>1240.2666666666664</v>
      </c>
      <c r="K107" s="259">
        <v>1224.9000000000001</v>
      </c>
      <c r="L107" s="259">
        <v>1210.2</v>
      </c>
      <c r="M107" s="259">
        <v>2.1566299999999998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575.15</v>
      </c>
      <c r="D108" s="260">
        <v>573.83333333333337</v>
      </c>
      <c r="E108" s="260">
        <v>566.7166666666667</v>
      </c>
      <c r="F108" s="260">
        <v>558.2833333333333</v>
      </c>
      <c r="G108" s="260">
        <v>551.16666666666663</v>
      </c>
      <c r="H108" s="260">
        <v>582.26666666666677</v>
      </c>
      <c r="I108" s="260">
        <v>589.38333333333333</v>
      </c>
      <c r="J108" s="260">
        <v>597.81666666666683</v>
      </c>
      <c r="K108" s="259">
        <v>580.95000000000005</v>
      </c>
      <c r="L108" s="259">
        <v>565.4</v>
      </c>
      <c r="M108" s="259">
        <v>0.83653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775.1</v>
      </c>
      <c r="D109" s="260">
        <v>776.25</v>
      </c>
      <c r="E109" s="260">
        <v>762.8</v>
      </c>
      <c r="F109" s="260">
        <v>750.5</v>
      </c>
      <c r="G109" s="260">
        <v>737.05</v>
      </c>
      <c r="H109" s="260">
        <v>788.55</v>
      </c>
      <c r="I109" s="260">
        <v>802</v>
      </c>
      <c r="J109" s="260">
        <v>814.3</v>
      </c>
      <c r="K109" s="259">
        <v>789.7</v>
      </c>
      <c r="L109" s="259">
        <v>763.95</v>
      </c>
      <c r="M109" s="259">
        <v>0.87709999999999999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5205.8999999999996</v>
      </c>
      <c r="D110" s="260">
        <v>5245.3166666666666</v>
      </c>
      <c r="E110" s="260">
        <v>5140.6333333333332</v>
      </c>
      <c r="F110" s="260">
        <v>5075.3666666666668</v>
      </c>
      <c r="G110" s="260">
        <v>4970.6833333333334</v>
      </c>
      <c r="H110" s="260">
        <v>5310.583333333333</v>
      </c>
      <c r="I110" s="260">
        <v>5415.2666666666655</v>
      </c>
      <c r="J110" s="260">
        <v>5480.5333333333328</v>
      </c>
      <c r="K110" s="259">
        <v>5350</v>
      </c>
      <c r="L110" s="259">
        <v>5180.05</v>
      </c>
      <c r="M110" s="259">
        <v>0.34442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318.85000000000002</v>
      </c>
      <c r="D111" s="260">
        <v>326.8</v>
      </c>
      <c r="E111" s="260">
        <v>296</v>
      </c>
      <c r="F111" s="260">
        <v>273.14999999999998</v>
      </c>
      <c r="G111" s="260">
        <v>242.34999999999997</v>
      </c>
      <c r="H111" s="260">
        <v>349.65000000000003</v>
      </c>
      <c r="I111" s="260">
        <v>380.4500000000001</v>
      </c>
      <c r="J111" s="260">
        <v>403.30000000000007</v>
      </c>
      <c r="K111" s="259">
        <v>357.6</v>
      </c>
      <c r="L111" s="259">
        <v>303.95</v>
      </c>
      <c r="M111" s="259">
        <v>9.1416400000000007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282.45</v>
      </c>
      <c r="D112" s="260">
        <v>283.65000000000003</v>
      </c>
      <c r="E112" s="260">
        <v>279.30000000000007</v>
      </c>
      <c r="F112" s="260">
        <v>276.15000000000003</v>
      </c>
      <c r="G112" s="260">
        <v>271.80000000000007</v>
      </c>
      <c r="H112" s="260">
        <v>286.80000000000007</v>
      </c>
      <c r="I112" s="260">
        <v>291.15000000000009</v>
      </c>
      <c r="J112" s="260">
        <v>294.30000000000007</v>
      </c>
      <c r="K112" s="259">
        <v>288</v>
      </c>
      <c r="L112" s="259">
        <v>280.5</v>
      </c>
      <c r="M112" s="259">
        <v>9.6552600000000002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392.7</v>
      </c>
      <c r="D113" s="260">
        <v>395.23333333333329</v>
      </c>
      <c r="E113" s="260">
        <v>389.06666666666661</v>
      </c>
      <c r="F113" s="260">
        <v>385.43333333333334</v>
      </c>
      <c r="G113" s="260">
        <v>379.26666666666665</v>
      </c>
      <c r="H113" s="260">
        <v>398.86666666666656</v>
      </c>
      <c r="I113" s="260">
        <v>405.03333333333319</v>
      </c>
      <c r="J113" s="260">
        <v>408.66666666666652</v>
      </c>
      <c r="K113" s="259">
        <v>401.4</v>
      </c>
      <c r="L113" s="259">
        <v>391.6</v>
      </c>
      <c r="M113" s="259">
        <v>0.54127999999999998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591.6</v>
      </c>
      <c r="D114" s="260">
        <v>593.13333333333333</v>
      </c>
      <c r="E114" s="260">
        <v>583.81666666666661</v>
      </c>
      <c r="F114" s="260">
        <v>576.0333333333333</v>
      </c>
      <c r="G114" s="260">
        <v>566.71666666666658</v>
      </c>
      <c r="H114" s="260">
        <v>600.91666666666663</v>
      </c>
      <c r="I114" s="260">
        <v>610.23333333333346</v>
      </c>
      <c r="J114" s="260">
        <v>618.01666666666665</v>
      </c>
      <c r="K114" s="259">
        <v>602.45000000000005</v>
      </c>
      <c r="L114" s="259">
        <v>585.35</v>
      </c>
      <c r="M114" s="259">
        <v>1.4853799999999999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713.8</v>
      </c>
      <c r="D115" s="260">
        <v>704.44999999999993</v>
      </c>
      <c r="E115" s="260">
        <v>693.49999999999989</v>
      </c>
      <c r="F115" s="260">
        <v>673.19999999999993</v>
      </c>
      <c r="G115" s="260">
        <v>662.24999999999989</v>
      </c>
      <c r="H115" s="260">
        <v>724.74999999999989</v>
      </c>
      <c r="I115" s="260">
        <v>735.69999999999993</v>
      </c>
      <c r="J115" s="260">
        <v>755.99999999999989</v>
      </c>
      <c r="K115" s="259">
        <v>715.4</v>
      </c>
      <c r="L115" s="259">
        <v>684.15</v>
      </c>
      <c r="M115" s="259">
        <v>34.292180000000002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1102.4000000000001</v>
      </c>
      <c r="D116" s="260">
        <v>1109.6333333333332</v>
      </c>
      <c r="E116" s="260">
        <v>1092.2166666666665</v>
      </c>
      <c r="F116" s="260">
        <v>1082.0333333333333</v>
      </c>
      <c r="G116" s="260">
        <v>1064.6166666666666</v>
      </c>
      <c r="H116" s="260">
        <v>1119.8166666666664</v>
      </c>
      <c r="I116" s="260">
        <v>1137.2333333333333</v>
      </c>
      <c r="J116" s="260">
        <v>1147.4166666666663</v>
      </c>
      <c r="K116" s="259">
        <v>1127.05</v>
      </c>
      <c r="L116" s="259">
        <v>1099.45</v>
      </c>
      <c r="M116" s="259">
        <v>14.863810000000001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182.7</v>
      </c>
      <c r="D117" s="260">
        <v>183.7833333333333</v>
      </c>
      <c r="E117" s="260">
        <v>178.61666666666662</v>
      </c>
      <c r="F117" s="260">
        <v>174.5333333333333</v>
      </c>
      <c r="G117" s="260">
        <v>169.36666666666662</v>
      </c>
      <c r="H117" s="260">
        <v>187.86666666666662</v>
      </c>
      <c r="I117" s="260">
        <v>193.0333333333333</v>
      </c>
      <c r="J117" s="260">
        <v>197.11666666666662</v>
      </c>
      <c r="K117" s="259">
        <v>188.95</v>
      </c>
      <c r="L117" s="259">
        <v>179.7</v>
      </c>
      <c r="M117" s="259">
        <v>31.616589999999999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1524.25</v>
      </c>
      <c r="D118" s="260">
        <v>1529.0833333333333</v>
      </c>
      <c r="E118" s="260">
        <v>1500.1666666666665</v>
      </c>
      <c r="F118" s="260">
        <v>1476.0833333333333</v>
      </c>
      <c r="G118" s="260">
        <v>1447.1666666666665</v>
      </c>
      <c r="H118" s="260">
        <v>1553.1666666666665</v>
      </c>
      <c r="I118" s="260">
        <v>1582.083333333333</v>
      </c>
      <c r="J118" s="260">
        <v>1606.1666666666665</v>
      </c>
      <c r="K118" s="259">
        <v>1558</v>
      </c>
      <c r="L118" s="259">
        <v>1505</v>
      </c>
      <c r="M118" s="259">
        <v>2.4786700000000002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229.55</v>
      </c>
      <c r="D119" s="260">
        <v>230.43333333333331</v>
      </c>
      <c r="E119" s="260">
        <v>227.31666666666661</v>
      </c>
      <c r="F119" s="260">
        <v>225.08333333333329</v>
      </c>
      <c r="G119" s="260">
        <v>221.96666666666658</v>
      </c>
      <c r="H119" s="260">
        <v>232.66666666666663</v>
      </c>
      <c r="I119" s="260">
        <v>235.78333333333336</v>
      </c>
      <c r="J119" s="260">
        <v>238.01666666666665</v>
      </c>
      <c r="K119" s="259">
        <v>233.55</v>
      </c>
      <c r="L119" s="259">
        <v>228.2</v>
      </c>
      <c r="M119" s="259">
        <v>64.135850000000005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658.05</v>
      </c>
      <c r="D120" s="260">
        <v>661.05000000000007</v>
      </c>
      <c r="E120" s="260">
        <v>648.10000000000014</v>
      </c>
      <c r="F120" s="260">
        <v>638.15000000000009</v>
      </c>
      <c r="G120" s="260">
        <v>625.20000000000016</v>
      </c>
      <c r="H120" s="260">
        <v>671.00000000000011</v>
      </c>
      <c r="I120" s="260">
        <v>683.95000000000016</v>
      </c>
      <c r="J120" s="260">
        <v>693.90000000000009</v>
      </c>
      <c r="K120" s="259">
        <v>674</v>
      </c>
      <c r="L120" s="259">
        <v>651.1</v>
      </c>
      <c r="M120" s="259">
        <v>16.244820000000001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3808.75</v>
      </c>
      <c r="D121" s="260">
        <v>3835.4666666666667</v>
      </c>
      <c r="E121" s="260">
        <v>3731.5333333333333</v>
      </c>
      <c r="F121" s="260">
        <v>3654.3166666666666</v>
      </c>
      <c r="G121" s="260">
        <v>3550.3833333333332</v>
      </c>
      <c r="H121" s="260">
        <v>3912.6833333333334</v>
      </c>
      <c r="I121" s="260">
        <v>4016.6166666666668</v>
      </c>
      <c r="J121" s="260">
        <v>4093.8333333333335</v>
      </c>
      <c r="K121" s="259">
        <v>3939.4</v>
      </c>
      <c r="L121" s="259">
        <v>3758.25</v>
      </c>
      <c r="M121" s="259">
        <v>2.37554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1582.85</v>
      </c>
      <c r="D122" s="260">
        <v>1576.5333333333335</v>
      </c>
      <c r="E122" s="260">
        <v>1565.166666666667</v>
      </c>
      <c r="F122" s="260">
        <v>1547.4833333333333</v>
      </c>
      <c r="G122" s="260">
        <v>1536.1166666666668</v>
      </c>
      <c r="H122" s="260">
        <v>1594.2166666666672</v>
      </c>
      <c r="I122" s="260">
        <v>1605.5833333333335</v>
      </c>
      <c r="J122" s="260">
        <v>1623.2666666666673</v>
      </c>
      <c r="K122" s="259">
        <v>1587.9</v>
      </c>
      <c r="L122" s="259">
        <v>1558.85</v>
      </c>
      <c r="M122" s="259">
        <v>1.72224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2291.5500000000002</v>
      </c>
      <c r="D123" s="260">
        <v>2314.1833333333334</v>
      </c>
      <c r="E123" s="260">
        <v>2262.3666666666668</v>
      </c>
      <c r="F123" s="260">
        <v>2233.1833333333334</v>
      </c>
      <c r="G123" s="260">
        <v>2181.3666666666668</v>
      </c>
      <c r="H123" s="260">
        <v>2343.3666666666668</v>
      </c>
      <c r="I123" s="260">
        <v>2395.1833333333334</v>
      </c>
      <c r="J123" s="260">
        <v>2424.3666666666668</v>
      </c>
      <c r="K123" s="259">
        <v>2366</v>
      </c>
      <c r="L123" s="259">
        <v>2285</v>
      </c>
      <c r="M123" s="259">
        <v>1.7688200000000001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739.1</v>
      </c>
      <c r="D124" s="260">
        <v>741.0333333333333</v>
      </c>
      <c r="E124" s="260">
        <v>725.06666666666661</v>
      </c>
      <c r="F124" s="260">
        <v>711.0333333333333</v>
      </c>
      <c r="G124" s="260">
        <v>695.06666666666661</v>
      </c>
      <c r="H124" s="260">
        <v>755.06666666666661</v>
      </c>
      <c r="I124" s="260">
        <v>771.0333333333333</v>
      </c>
      <c r="J124" s="260">
        <v>785.06666666666661</v>
      </c>
      <c r="K124" s="259">
        <v>757</v>
      </c>
      <c r="L124" s="259">
        <v>727</v>
      </c>
      <c r="M124" s="259">
        <v>20.678460000000001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903.55</v>
      </c>
      <c r="D125" s="260">
        <v>904.9</v>
      </c>
      <c r="E125" s="260">
        <v>888.65</v>
      </c>
      <c r="F125" s="260">
        <v>873.75</v>
      </c>
      <c r="G125" s="260">
        <v>857.5</v>
      </c>
      <c r="H125" s="260">
        <v>919.8</v>
      </c>
      <c r="I125" s="260">
        <v>936.05</v>
      </c>
      <c r="J125" s="260">
        <v>950.94999999999993</v>
      </c>
      <c r="K125" s="259">
        <v>921.15</v>
      </c>
      <c r="L125" s="259">
        <v>890</v>
      </c>
      <c r="M125" s="259">
        <v>5.6315600000000003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972.75</v>
      </c>
      <c r="D126" s="260">
        <v>972.65</v>
      </c>
      <c r="E126" s="260">
        <v>961.3</v>
      </c>
      <c r="F126" s="260">
        <v>949.85</v>
      </c>
      <c r="G126" s="260">
        <v>938.5</v>
      </c>
      <c r="H126" s="260">
        <v>984.09999999999991</v>
      </c>
      <c r="I126" s="260">
        <v>995.45</v>
      </c>
      <c r="J126" s="260">
        <v>1006.8999999999999</v>
      </c>
      <c r="K126" s="259">
        <v>984</v>
      </c>
      <c r="L126" s="259">
        <v>961.2</v>
      </c>
      <c r="M126" s="259">
        <v>0.41476000000000002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366.1</v>
      </c>
      <c r="D127" s="260">
        <v>367.18333333333334</v>
      </c>
      <c r="E127" s="260">
        <v>360.36666666666667</v>
      </c>
      <c r="F127" s="260">
        <v>354.63333333333333</v>
      </c>
      <c r="G127" s="260">
        <v>347.81666666666666</v>
      </c>
      <c r="H127" s="260">
        <v>372.91666666666669</v>
      </c>
      <c r="I127" s="260">
        <v>379.73333333333341</v>
      </c>
      <c r="J127" s="260">
        <v>385.4666666666667</v>
      </c>
      <c r="K127" s="259">
        <v>374</v>
      </c>
      <c r="L127" s="259">
        <v>361.45</v>
      </c>
      <c r="M127" s="259">
        <v>6.8379599999999998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1349.85</v>
      </c>
      <c r="D128" s="260">
        <v>1362.8166666666666</v>
      </c>
      <c r="E128" s="260">
        <v>1332.7333333333331</v>
      </c>
      <c r="F128" s="260">
        <v>1315.6166666666666</v>
      </c>
      <c r="G128" s="260">
        <v>1285.5333333333331</v>
      </c>
      <c r="H128" s="260">
        <v>1379.9333333333332</v>
      </c>
      <c r="I128" s="260">
        <v>1410.0166666666667</v>
      </c>
      <c r="J128" s="260">
        <v>1427.1333333333332</v>
      </c>
      <c r="K128" s="259">
        <v>1392.9</v>
      </c>
      <c r="L128" s="259">
        <v>1345.7</v>
      </c>
      <c r="M128" s="259">
        <v>8.8198600000000003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794.45</v>
      </c>
      <c r="D129" s="260">
        <v>805.69999999999993</v>
      </c>
      <c r="E129" s="260">
        <v>780.24999999999989</v>
      </c>
      <c r="F129" s="260">
        <v>766.05</v>
      </c>
      <c r="G129" s="260">
        <v>740.59999999999991</v>
      </c>
      <c r="H129" s="260">
        <v>819.89999999999986</v>
      </c>
      <c r="I129" s="260">
        <v>845.34999999999991</v>
      </c>
      <c r="J129" s="260">
        <v>859.54999999999984</v>
      </c>
      <c r="K129" s="259">
        <v>831.15</v>
      </c>
      <c r="L129" s="259">
        <v>791.5</v>
      </c>
      <c r="M129" s="259">
        <v>2.0975199999999998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889.1</v>
      </c>
      <c r="D130" s="260">
        <v>887.35</v>
      </c>
      <c r="E130" s="260">
        <v>874.90000000000009</v>
      </c>
      <c r="F130" s="260">
        <v>860.7</v>
      </c>
      <c r="G130" s="260">
        <v>848.25000000000011</v>
      </c>
      <c r="H130" s="260">
        <v>901.55000000000007</v>
      </c>
      <c r="I130" s="260">
        <v>914.00000000000011</v>
      </c>
      <c r="J130" s="260">
        <v>928.2</v>
      </c>
      <c r="K130" s="259">
        <v>899.8</v>
      </c>
      <c r="L130" s="259">
        <v>873.15</v>
      </c>
      <c r="M130" s="259">
        <v>0.68676999999999999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400.4</v>
      </c>
      <c r="D131" s="260">
        <v>400.8</v>
      </c>
      <c r="E131" s="260">
        <v>397.20000000000005</v>
      </c>
      <c r="F131" s="260">
        <v>394.00000000000006</v>
      </c>
      <c r="G131" s="260">
        <v>390.40000000000009</v>
      </c>
      <c r="H131" s="260">
        <v>404</v>
      </c>
      <c r="I131" s="260">
        <v>407.6</v>
      </c>
      <c r="J131" s="260">
        <v>410.79999999999995</v>
      </c>
      <c r="K131" s="259">
        <v>404.4</v>
      </c>
      <c r="L131" s="259">
        <v>397.6</v>
      </c>
      <c r="M131" s="259">
        <v>29.079820000000002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548.5</v>
      </c>
      <c r="D132" s="260">
        <v>547.81666666666672</v>
      </c>
      <c r="E132" s="260">
        <v>543.68333333333339</v>
      </c>
      <c r="F132" s="260">
        <v>538.86666666666667</v>
      </c>
      <c r="G132" s="260">
        <v>534.73333333333335</v>
      </c>
      <c r="H132" s="260">
        <v>552.63333333333344</v>
      </c>
      <c r="I132" s="260">
        <v>556.76666666666688</v>
      </c>
      <c r="J132" s="260">
        <v>561.58333333333348</v>
      </c>
      <c r="K132" s="259">
        <v>551.95000000000005</v>
      </c>
      <c r="L132" s="259">
        <v>543</v>
      </c>
      <c r="M132" s="259">
        <v>11.43913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1678.9</v>
      </c>
      <c r="D133" s="260">
        <v>1682.2</v>
      </c>
      <c r="E133" s="260">
        <v>1639</v>
      </c>
      <c r="F133" s="260">
        <v>1599.1</v>
      </c>
      <c r="G133" s="260">
        <v>1555.8999999999999</v>
      </c>
      <c r="H133" s="260">
        <v>1722.1000000000001</v>
      </c>
      <c r="I133" s="260">
        <v>1765.3000000000004</v>
      </c>
      <c r="J133" s="260">
        <v>1805.2000000000003</v>
      </c>
      <c r="K133" s="259">
        <v>1725.4</v>
      </c>
      <c r="L133" s="259">
        <v>1642.3</v>
      </c>
      <c r="M133" s="259">
        <v>2.3776799999999998</v>
      </c>
      <c r="N133" s="1"/>
      <c r="O133" s="1"/>
    </row>
    <row r="134" spans="1:15" ht="12.75" customHeight="1">
      <c r="A134" s="30">
        <v>124</v>
      </c>
      <c r="B134" s="269" t="s">
        <v>871</v>
      </c>
      <c r="C134" s="259">
        <v>767.35</v>
      </c>
      <c r="D134" s="260">
        <v>778.05000000000007</v>
      </c>
      <c r="E134" s="260">
        <v>749.90000000000009</v>
      </c>
      <c r="F134" s="260">
        <v>732.45</v>
      </c>
      <c r="G134" s="260">
        <v>704.30000000000007</v>
      </c>
      <c r="H134" s="260">
        <v>795.50000000000011</v>
      </c>
      <c r="I134" s="260">
        <v>823.65</v>
      </c>
      <c r="J134" s="260">
        <v>841.10000000000014</v>
      </c>
      <c r="K134" s="259">
        <v>806.2</v>
      </c>
      <c r="L134" s="259">
        <v>760.6</v>
      </c>
      <c r="M134" s="259">
        <v>9.1309500000000003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2103.15</v>
      </c>
      <c r="D135" s="260">
        <v>2116.8166666666671</v>
      </c>
      <c r="E135" s="260">
        <v>2074.3333333333339</v>
      </c>
      <c r="F135" s="260">
        <v>2045.5166666666669</v>
      </c>
      <c r="G135" s="260">
        <v>2003.0333333333338</v>
      </c>
      <c r="H135" s="260">
        <v>2145.6333333333341</v>
      </c>
      <c r="I135" s="260">
        <v>2188.1166666666668</v>
      </c>
      <c r="J135" s="260">
        <v>2216.9333333333343</v>
      </c>
      <c r="K135" s="259">
        <v>2159.3000000000002</v>
      </c>
      <c r="L135" s="259">
        <v>2088</v>
      </c>
      <c r="M135" s="259">
        <v>3.8753299999999999</v>
      </c>
      <c r="N135" s="1"/>
      <c r="O135" s="1"/>
    </row>
    <row r="136" spans="1:15" ht="12.75" customHeight="1">
      <c r="A136" s="30">
        <v>126</v>
      </c>
      <c r="B136" s="269" t="s">
        <v>864</v>
      </c>
      <c r="C136" s="259">
        <v>350.7</v>
      </c>
      <c r="D136" s="260">
        <v>354.59999999999997</v>
      </c>
      <c r="E136" s="260">
        <v>342.29999999999995</v>
      </c>
      <c r="F136" s="260">
        <v>333.9</v>
      </c>
      <c r="G136" s="260">
        <v>321.59999999999997</v>
      </c>
      <c r="H136" s="260">
        <v>362.99999999999994</v>
      </c>
      <c r="I136" s="260">
        <v>375.3</v>
      </c>
      <c r="J136" s="260">
        <v>383.69999999999993</v>
      </c>
      <c r="K136" s="259">
        <v>366.9</v>
      </c>
      <c r="L136" s="259">
        <v>346.2</v>
      </c>
      <c r="M136" s="259">
        <v>8.6766799999999993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217.45</v>
      </c>
      <c r="D137" s="260">
        <v>218.01666666666665</v>
      </c>
      <c r="E137" s="260">
        <v>215.68333333333331</v>
      </c>
      <c r="F137" s="260">
        <v>213.91666666666666</v>
      </c>
      <c r="G137" s="260">
        <v>211.58333333333331</v>
      </c>
      <c r="H137" s="260">
        <v>219.7833333333333</v>
      </c>
      <c r="I137" s="260">
        <v>222.11666666666667</v>
      </c>
      <c r="J137" s="260">
        <v>223.8833333333333</v>
      </c>
      <c r="K137" s="259">
        <v>220.35</v>
      </c>
      <c r="L137" s="259">
        <v>216.25</v>
      </c>
      <c r="M137" s="259">
        <v>20.331990000000001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181.9</v>
      </c>
      <c r="D138" s="260">
        <v>181.55000000000004</v>
      </c>
      <c r="E138" s="260">
        <v>178.55000000000007</v>
      </c>
      <c r="F138" s="260">
        <v>175.20000000000002</v>
      </c>
      <c r="G138" s="260">
        <v>172.20000000000005</v>
      </c>
      <c r="H138" s="260">
        <v>184.90000000000009</v>
      </c>
      <c r="I138" s="260">
        <v>187.90000000000003</v>
      </c>
      <c r="J138" s="260">
        <v>191.25000000000011</v>
      </c>
      <c r="K138" s="259">
        <v>184.55</v>
      </c>
      <c r="L138" s="259">
        <v>178.2</v>
      </c>
      <c r="M138" s="259">
        <v>20.378150000000002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47.95</v>
      </c>
      <c r="D139" s="260">
        <v>48.1</v>
      </c>
      <c r="E139" s="260">
        <v>47.300000000000004</v>
      </c>
      <c r="F139" s="260">
        <v>46.650000000000006</v>
      </c>
      <c r="G139" s="260">
        <v>45.850000000000009</v>
      </c>
      <c r="H139" s="260">
        <v>48.75</v>
      </c>
      <c r="I139" s="260">
        <v>49.55</v>
      </c>
      <c r="J139" s="260">
        <v>50.199999999999996</v>
      </c>
      <c r="K139" s="259">
        <v>48.9</v>
      </c>
      <c r="L139" s="259">
        <v>47.45</v>
      </c>
      <c r="M139" s="259">
        <v>10.18614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221.1</v>
      </c>
      <c r="D140" s="260">
        <v>222.68333333333331</v>
      </c>
      <c r="E140" s="260">
        <v>218.51666666666662</v>
      </c>
      <c r="F140" s="260">
        <v>215.93333333333331</v>
      </c>
      <c r="G140" s="260">
        <v>211.76666666666662</v>
      </c>
      <c r="H140" s="260">
        <v>225.26666666666662</v>
      </c>
      <c r="I140" s="260">
        <v>229.43333333333331</v>
      </c>
      <c r="J140" s="260">
        <v>232.01666666666662</v>
      </c>
      <c r="K140" s="259">
        <v>226.85</v>
      </c>
      <c r="L140" s="259">
        <v>220.1</v>
      </c>
      <c r="M140" s="259">
        <v>1.6497999999999999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3287.35</v>
      </c>
      <c r="D141" s="260">
        <v>3287.4833333333336</v>
      </c>
      <c r="E141" s="260">
        <v>3260.166666666667</v>
      </c>
      <c r="F141" s="260">
        <v>3232.9833333333336</v>
      </c>
      <c r="G141" s="260">
        <v>3205.666666666667</v>
      </c>
      <c r="H141" s="260">
        <v>3314.666666666667</v>
      </c>
      <c r="I141" s="260">
        <v>3341.9833333333336</v>
      </c>
      <c r="J141" s="260">
        <v>3369.166666666667</v>
      </c>
      <c r="K141" s="259">
        <v>3314.8</v>
      </c>
      <c r="L141" s="259">
        <v>3260.3</v>
      </c>
      <c r="M141" s="259">
        <v>3.7186300000000001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4345.8999999999996</v>
      </c>
      <c r="D142" s="260">
        <v>4336.6333333333341</v>
      </c>
      <c r="E142" s="260">
        <v>4260.2166666666681</v>
      </c>
      <c r="F142" s="260">
        <v>4174.5333333333338</v>
      </c>
      <c r="G142" s="260">
        <v>4098.1166666666677</v>
      </c>
      <c r="H142" s="260">
        <v>4422.3166666666684</v>
      </c>
      <c r="I142" s="260">
        <v>4498.7333333333345</v>
      </c>
      <c r="J142" s="260">
        <v>4584.4166666666688</v>
      </c>
      <c r="K142" s="259">
        <v>4413.05</v>
      </c>
      <c r="L142" s="259">
        <v>4250.95</v>
      </c>
      <c r="M142" s="259">
        <v>2.99892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2386.6</v>
      </c>
      <c r="D143" s="260">
        <v>2398.9666666666667</v>
      </c>
      <c r="E143" s="260">
        <v>2354.0333333333333</v>
      </c>
      <c r="F143" s="260">
        <v>2321.4666666666667</v>
      </c>
      <c r="G143" s="260">
        <v>2276.5333333333333</v>
      </c>
      <c r="H143" s="260">
        <v>2431.5333333333333</v>
      </c>
      <c r="I143" s="260">
        <v>2476.4666666666667</v>
      </c>
      <c r="J143" s="260">
        <v>2509.0333333333333</v>
      </c>
      <c r="K143" s="259">
        <v>2443.9</v>
      </c>
      <c r="L143" s="259">
        <v>2366.4</v>
      </c>
      <c r="M143" s="259">
        <v>2.3751500000000001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4409.05</v>
      </c>
      <c r="D144" s="260">
        <v>4406.3666666666668</v>
      </c>
      <c r="E144" s="260">
        <v>4378.1833333333334</v>
      </c>
      <c r="F144" s="260">
        <v>4347.3166666666666</v>
      </c>
      <c r="G144" s="260">
        <v>4319.1333333333332</v>
      </c>
      <c r="H144" s="260">
        <v>4437.2333333333336</v>
      </c>
      <c r="I144" s="260">
        <v>4465.4166666666679</v>
      </c>
      <c r="J144" s="260">
        <v>4496.2833333333338</v>
      </c>
      <c r="K144" s="259">
        <v>4434.55</v>
      </c>
      <c r="L144" s="259">
        <v>4375.5</v>
      </c>
      <c r="M144" s="259">
        <v>3.38734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626.20000000000005</v>
      </c>
      <c r="D145" s="260">
        <v>627.96666666666658</v>
      </c>
      <c r="E145" s="260">
        <v>621.78333333333319</v>
      </c>
      <c r="F145" s="260">
        <v>617.36666666666656</v>
      </c>
      <c r="G145" s="260">
        <v>611.18333333333317</v>
      </c>
      <c r="H145" s="260">
        <v>632.38333333333321</v>
      </c>
      <c r="I145" s="260">
        <v>638.56666666666661</v>
      </c>
      <c r="J145" s="260">
        <v>642.98333333333323</v>
      </c>
      <c r="K145" s="259">
        <v>634.15</v>
      </c>
      <c r="L145" s="259">
        <v>623.54999999999995</v>
      </c>
      <c r="M145" s="259">
        <v>3.0780500000000002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165.95</v>
      </c>
      <c r="D146" s="260">
        <v>167.26666666666665</v>
      </c>
      <c r="E146" s="260">
        <v>163.5333333333333</v>
      </c>
      <c r="F146" s="260">
        <v>161.11666666666665</v>
      </c>
      <c r="G146" s="260">
        <v>157.3833333333333</v>
      </c>
      <c r="H146" s="260">
        <v>169.68333333333331</v>
      </c>
      <c r="I146" s="260">
        <v>173.41666666666666</v>
      </c>
      <c r="J146" s="260">
        <v>175.83333333333331</v>
      </c>
      <c r="K146" s="259">
        <v>171</v>
      </c>
      <c r="L146" s="259">
        <v>164.85</v>
      </c>
      <c r="M146" s="259">
        <v>4.3216400000000004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160.1</v>
      </c>
      <c r="D147" s="260">
        <v>159.68333333333334</v>
      </c>
      <c r="E147" s="260">
        <v>158.21666666666667</v>
      </c>
      <c r="F147" s="260">
        <v>156.33333333333334</v>
      </c>
      <c r="G147" s="260">
        <v>154.86666666666667</v>
      </c>
      <c r="H147" s="260">
        <v>161.56666666666666</v>
      </c>
      <c r="I147" s="260">
        <v>163.03333333333336</v>
      </c>
      <c r="J147" s="260">
        <v>164.91666666666666</v>
      </c>
      <c r="K147" s="259">
        <v>161.15</v>
      </c>
      <c r="L147" s="259">
        <v>157.80000000000001</v>
      </c>
      <c r="M147" s="259">
        <v>2.1501800000000002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381.95</v>
      </c>
      <c r="D148" s="260">
        <v>385.58333333333331</v>
      </c>
      <c r="E148" s="260">
        <v>376.36666666666662</v>
      </c>
      <c r="F148" s="260">
        <v>370.7833333333333</v>
      </c>
      <c r="G148" s="260">
        <v>361.56666666666661</v>
      </c>
      <c r="H148" s="260">
        <v>391.16666666666663</v>
      </c>
      <c r="I148" s="260">
        <v>400.38333333333333</v>
      </c>
      <c r="J148" s="260">
        <v>405.96666666666664</v>
      </c>
      <c r="K148" s="259">
        <v>394.8</v>
      </c>
      <c r="L148" s="259">
        <v>380</v>
      </c>
      <c r="M148" s="259">
        <v>27.329519999999999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</v>
      </c>
      <c r="D149" s="260">
        <v>58.233333333333327</v>
      </c>
      <c r="E149" s="260">
        <v>57.466666666666654</v>
      </c>
      <c r="F149" s="260">
        <v>56.93333333333333</v>
      </c>
      <c r="G149" s="260">
        <v>56.166666666666657</v>
      </c>
      <c r="H149" s="260">
        <v>58.766666666666652</v>
      </c>
      <c r="I149" s="260">
        <v>59.533333333333317</v>
      </c>
      <c r="J149" s="260">
        <v>60.066666666666649</v>
      </c>
      <c r="K149" s="259">
        <v>59</v>
      </c>
      <c r="L149" s="259">
        <v>57.7</v>
      </c>
      <c r="M149" s="259">
        <v>6.2139199999999999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3390.25</v>
      </c>
      <c r="D150" s="260">
        <v>3407.9500000000003</v>
      </c>
      <c r="E150" s="260">
        <v>3358.3500000000004</v>
      </c>
      <c r="F150" s="260">
        <v>3326.4500000000003</v>
      </c>
      <c r="G150" s="260">
        <v>3276.8500000000004</v>
      </c>
      <c r="H150" s="260">
        <v>3439.8500000000004</v>
      </c>
      <c r="I150" s="260">
        <v>3489.45</v>
      </c>
      <c r="J150" s="260">
        <v>3521.3500000000004</v>
      </c>
      <c r="K150" s="259">
        <v>3457.55</v>
      </c>
      <c r="L150" s="259">
        <v>3376.05</v>
      </c>
      <c r="M150" s="259">
        <v>8.6875400000000003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487.15</v>
      </c>
      <c r="D151" s="260">
        <v>489.86666666666662</v>
      </c>
      <c r="E151" s="260">
        <v>477.48333333333323</v>
      </c>
      <c r="F151" s="260">
        <v>467.81666666666661</v>
      </c>
      <c r="G151" s="260">
        <v>455.43333333333322</v>
      </c>
      <c r="H151" s="260">
        <v>499.53333333333325</v>
      </c>
      <c r="I151" s="260">
        <v>511.91666666666657</v>
      </c>
      <c r="J151" s="260">
        <v>521.58333333333326</v>
      </c>
      <c r="K151" s="259">
        <v>502.25</v>
      </c>
      <c r="L151" s="259">
        <v>480.2</v>
      </c>
      <c r="M151" s="259">
        <v>2.6283500000000002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428.4</v>
      </c>
      <c r="D152" s="260">
        <v>430.89999999999992</v>
      </c>
      <c r="E152" s="260">
        <v>423.59999999999985</v>
      </c>
      <c r="F152" s="260">
        <v>418.79999999999995</v>
      </c>
      <c r="G152" s="260">
        <v>411.49999999999989</v>
      </c>
      <c r="H152" s="260">
        <v>435.69999999999982</v>
      </c>
      <c r="I152" s="260">
        <v>442.99999999999989</v>
      </c>
      <c r="J152" s="260">
        <v>447.79999999999978</v>
      </c>
      <c r="K152" s="259">
        <v>438.2</v>
      </c>
      <c r="L152" s="259">
        <v>426.1</v>
      </c>
      <c r="M152" s="259">
        <v>1.3180400000000001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1506.95</v>
      </c>
      <c r="D153" s="260">
        <v>1511.5666666666666</v>
      </c>
      <c r="E153" s="260">
        <v>1476.1333333333332</v>
      </c>
      <c r="F153" s="260">
        <v>1445.3166666666666</v>
      </c>
      <c r="G153" s="260">
        <v>1409.8833333333332</v>
      </c>
      <c r="H153" s="260">
        <v>1542.3833333333332</v>
      </c>
      <c r="I153" s="260">
        <v>1577.8166666666666</v>
      </c>
      <c r="J153" s="260">
        <v>1608.6333333333332</v>
      </c>
      <c r="K153" s="259">
        <v>1547</v>
      </c>
      <c r="L153" s="259">
        <v>1480.75</v>
      </c>
      <c r="M153" s="259">
        <v>0.93437999999999999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77.95</v>
      </c>
      <c r="D154" s="260">
        <v>78.933333333333337</v>
      </c>
      <c r="E154" s="260">
        <v>76.066666666666677</v>
      </c>
      <c r="F154" s="260">
        <v>74.183333333333337</v>
      </c>
      <c r="G154" s="260">
        <v>71.316666666666677</v>
      </c>
      <c r="H154" s="260">
        <v>80.816666666666677</v>
      </c>
      <c r="I154" s="260">
        <v>83.683333333333351</v>
      </c>
      <c r="J154" s="260">
        <v>85.566666666666677</v>
      </c>
      <c r="K154" s="259">
        <v>81.8</v>
      </c>
      <c r="L154" s="259">
        <v>77.05</v>
      </c>
      <c r="M154" s="259">
        <v>148.98645999999999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53.9</v>
      </c>
      <c r="D155" s="260">
        <v>53.833333333333336</v>
      </c>
      <c r="E155" s="260">
        <v>53.016666666666673</v>
      </c>
      <c r="F155" s="260">
        <v>52.13333333333334</v>
      </c>
      <c r="G155" s="260">
        <v>51.316666666666677</v>
      </c>
      <c r="H155" s="260">
        <v>54.716666666666669</v>
      </c>
      <c r="I155" s="260">
        <v>55.533333333333331</v>
      </c>
      <c r="J155" s="260">
        <v>56.416666666666664</v>
      </c>
      <c r="K155" s="259">
        <v>54.65</v>
      </c>
      <c r="L155" s="259">
        <v>52.95</v>
      </c>
      <c r="M155" s="259">
        <v>36.572069999999997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2030.85</v>
      </c>
      <c r="D156" s="260">
        <v>2012.45</v>
      </c>
      <c r="E156" s="260">
        <v>1984.9</v>
      </c>
      <c r="F156" s="260">
        <v>1938.95</v>
      </c>
      <c r="G156" s="260">
        <v>1911.4</v>
      </c>
      <c r="H156" s="260">
        <v>2058.4</v>
      </c>
      <c r="I156" s="260">
        <v>2085.9499999999998</v>
      </c>
      <c r="J156" s="260">
        <v>2131.9</v>
      </c>
      <c r="K156" s="259">
        <v>2040</v>
      </c>
      <c r="L156" s="259">
        <v>1966.5</v>
      </c>
      <c r="M156" s="259">
        <v>8.3523999999999994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184.25</v>
      </c>
      <c r="D157" s="260">
        <v>185.25</v>
      </c>
      <c r="E157" s="260">
        <v>182.5</v>
      </c>
      <c r="F157" s="260">
        <v>180.75</v>
      </c>
      <c r="G157" s="260">
        <v>178</v>
      </c>
      <c r="H157" s="260">
        <v>187</v>
      </c>
      <c r="I157" s="260">
        <v>189.75</v>
      </c>
      <c r="J157" s="260">
        <v>191.5</v>
      </c>
      <c r="K157" s="259">
        <v>188</v>
      </c>
      <c r="L157" s="259">
        <v>183.5</v>
      </c>
      <c r="M157" s="259">
        <v>48.321269999999998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285.85000000000002</v>
      </c>
      <c r="D158" s="260">
        <v>287.61666666666667</v>
      </c>
      <c r="E158" s="260">
        <v>281.48333333333335</v>
      </c>
      <c r="F158" s="260">
        <v>277.11666666666667</v>
      </c>
      <c r="G158" s="260">
        <v>270.98333333333335</v>
      </c>
      <c r="H158" s="260">
        <v>291.98333333333335</v>
      </c>
      <c r="I158" s="260">
        <v>298.11666666666667</v>
      </c>
      <c r="J158" s="260">
        <v>302.48333333333335</v>
      </c>
      <c r="K158" s="259">
        <v>293.75</v>
      </c>
      <c r="L158" s="259">
        <v>283.25</v>
      </c>
      <c r="M158" s="259">
        <v>1.5328299999999999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192.4</v>
      </c>
      <c r="D159" s="260">
        <v>193.04999999999998</v>
      </c>
      <c r="E159" s="260">
        <v>189.49999999999997</v>
      </c>
      <c r="F159" s="260">
        <v>186.6</v>
      </c>
      <c r="G159" s="260">
        <v>183.04999999999998</v>
      </c>
      <c r="H159" s="260">
        <v>195.94999999999996</v>
      </c>
      <c r="I159" s="260">
        <v>199.49999999999997</v>
      </c>
      <c r="J159" s="260">
        <v>202.39999999999995</v>
      </c>
      <c r="K159" s="259">
        <v>196.6</v>
      </c>
      <c r="L159" s="259">
        <v>190.15</v>
      </c>
      <c r="M159" s="259">
        <v>335.28100000000001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132.69999999999999</v>
      </c>
      <c r="D160" s="260">
        <v>133.45000000000002</v>
      </c>
      <c r="E160" s="260">
        <v>131.65000000000003</v>
      </c>
      <c r="F160" s="260">
        <v>130.60000000000002</v>
      </c>
      <c r="G160" s="260">
        <v>128.80000000000004</v>
      </c>
      <c r="H160" s="260">
        <v>134.50000000000003</v>
      </c>
      <c r="I160" s="260">
        <v>136.30000000000004</v>
      </c>
      <c r="J160" s="260">
        <v>137.35000000000002</v>
      </c>
      <c r="K160" s="259">
        <v>135.25</v>
      </c>
      <c r="L160" s="259">
        <v>132.4</v>
      </c>
      <c r="M160" s="259">
        <v>58.618960000000001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125.05</v>
      </c>
      <c r="D161" s="260">
        <v>125.78333333333335</v>
      </c>
      <c r="E161" s="260">
        <v>123.41666666666669</v>
      </c>
      <c r="F161" s="260">
        <v>121.78333333333335</v>
      </c>
      <c r="G161" s="260">
        <v>119.41666666666669</v>
      </c>
      <c r="H161" s="260">
        <v>127.41666666666669</v>
      </c>
      <c r="I161" s="260">
        <v>129.78333333333333</v>
      </c>
      <c r="J161" s="260">
        <v>131.41666666666669</v>
      </c>
      <c r="K161" s="259">
        <v>128.15</v>
      </c>
      <c r="L161" s="259">
        <v>124.15</v>
      </c>
      <c r="M161" s="259">
        <v>0.92386999999999997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5957.6</v>
      </c>
      <c r="D162" s="260">
        <v>6026.7333333333327</v>
      </c>
      <c r="E162" s="260">
        <v>5844.5166666666655</v>
      </c>
      <c r="F162" s="260">
        <v>5731.4333333333325</v>
      </c>
      <c r="G162" s="260">
        <v>5549.2166666666653</v>
      </c>
      <c r="H162" s="260">
        <v>6139.8166666666657</v>
      </c>
      <c r="I162" s="260">
        <v>6322.0333333333328</v>
      </c>
      <c r="J162" s="260">
        <v>6435.1166666666659</v>
      </c>
      <c r="K162" s="259">
        <v>6208.95</v>
      </c>
      <c r="L162" s="259">
        <v>5913.65</v>
      </c>
      <c r="M162" s="259">
        <v>0.59377999999999997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531.35</v>
      </c>
      <c r="D163" s="260">
        <v>530.66666666666663</v>
      </c>
      <c r="E163" s="260">
        <v>524.0333333333333</v>
      </c>
      <c r="F163" s="260">
        <v>516.7166666666667</v>
      </c>
      <c r="G163" s="260">
        <v>510.08333333333337</v>
      </c>
      <c r="H163" s="260">
        <v>537.98333333333323</v>
      </c>
      <c r="I163" s="260">
        <v>544.61666666666667</v>
      </c>
      <c r="J163" s="260">
        <v>551.93333333333317</v>
      </c>
      <c r="K163" s="259">
        <v>537.29999999999995</v>
      </c>
      <c r="L163" s="259">
        <v>523.35</v>
      </c>
      <c r="M163" s="259">
        <v>1.8559300000000001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155.5</v>
      </c>
      <c r="D164" s="260">
        <v>156.51666666666665</v>
      </c>
      <c r="E164" s="260">
        <v>153.83333333333331</v>
      </c>
      <c r="F164" s="260">
        <v>152.16666666666666</v>
      </c>
      <c r="G164" s="260">
        <v>149.48333333333332</v>
      </c>
      <c r="H164" s="260">
        <v>158.18333333333331</v>
      </c>
      <c r="I164" s="260">
        <v>160.86666666666665</v>
      </c>
      <c r="J164" s="260">
        <v>162.5333333333333</v>
      </c>
      <c r="K164" s="259">
        <v>159.19999999999999</v>
      </c>
      <c r="L164" s="259">
        <v>154.85</v>
      </c>
      <c r="M164" s="259">
        <v>6.7952599999999999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104.8</v>
      </c>
      <c r="D165" s="260">
        <v>105.38333333333333</v>
      </c>
      <c r="E165" s="260">
        <v>103.21666666666665</v>
      </c>
      <c r="F165" s="260">
        <v>101.63333333333333</v>
      </c>
      <c r="G165" s="260">
        <v>99.466666666666654</v>
      </c>
      <c r="H165" s="260">
        <v>106.96666666666665</v>
      </c>
      <c r="I165" s="260">
        <v>109.13333333333334</v>
      </c>
      <c r="J165" s="260">
        <v>110.71666666666665</v>
      </c>
      <c r="K165" s="259">
        <v>107.55</v>
      </c>
      <c r="L165" s="259">
        <v>103.8</v>
      </c>
      <c r="M165" s="259">
        <v>21.544499999999999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285.7</v>
      </c>
      <c r="D166" s="260">
        <v>290.63333333333333</v>
      </c>
      <c r="E166" s="260">
        <v>277.06666666666666</v>
      </c>
      <c r="F166" s="260">
        <v>268.43333333333334</v>
      </c>
      <c r="G166" s="260">
        <v>254.86666666666667</v>
      </c>
      <c r="H166" s="260">
        <v>299.26666666666665</v>
      </c>
      <c r="I166" s="260">
        <v>312.83333333333326</v>
      </c>
      <c r="J166" s="260">
        <v>321.46666666666664</v>
      </c>
      <c r="K166" s="259">
        <v>304.2</v>
      </c>
      <c r="L166" s="259">
        <v>282</v>
      </c>
      <c r="M166" s="259">
        <v>40.22878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1158.4000000000001</v>
      </c>
      <c r="D167" s="260">
        <v>1162.4666666666667</v>
      </c>
      <c r="E167" s="260">
        <v>1145.9333333333334</v>
      </c>
      <c r="F167" s="260">
        <v>1133.4666666666667</v>
      </c>
      <c r="G167" s="260">
        <v>1116.9333333333334</v>
      </c>
      <c r="H167" s="260">
        <v>1174.9333333333334</v>
      </c>
      <c r="I167" s="260">
        <v>1191.4666666666667</v>
      </c>
      <c r="J167" s="260">
        <v>1203.9333333333334</v>
      </c>
      <c r="K167" s="259">
        <v>1179</v>
      </c>
      <c r="L167" s="259">
        <v>1150</v>
      </c>
      <c r="M167" s="259">
        <v>8.2189999999999999E-2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90.3</v>
      </c>
      <c r="D168" s="260">
        <v>90.55</v>
      </c>
      <c r="E168" s="260">
        <v>89.55</v>
      </c>
      <c r="F168" s="260">
        <v>88.8</v>
      </c>
      <c r="G168" s="260">
        <v>87.8</v>
      </c>
      <c r="H168" s="260">
        <v>91.3</v>
      </c>
      <c r="I168" s="260">
        <v>92.3</v>
      </c>
      <c r="J168" s="260">
        <v>93.05</v>
      </c>
      <c r="K168" s="259">
        <v>91.55</v>
      </c>
      <c r="L168" s="259">
        <v>89.8</v>
      </c>
      <c r="M168" s="259">
        <v>144.75533999999999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1931.1</v>
      </c>
      <c r="D169" s="260">
        <v>1931.8666666666668</v>
      </c>
      <c r="E169" s="260">
        <v>1905.3333333333335</v>
      </c>
      <c r="F169" s="260">
        <v>1879.5666666666666</v>
      </c>
      <c r="G169" s="260">
        <v>1853.0333333333333</v>
      </c>
      <c r="H169" s="260">
        <v>1957.6333333333337</v>
      </c>
      <c r="I169" s="260">
        <v>1984.166666666667</v>
      </c>
      <c r="J169" s="260">
        <v>2009.9333333333338</v>
      </c>
      <c r="K169" s="259">
        <v>1958.4</v>
      </c>
      <c r="L169" s="259">
        <v>1906.1</v>
      </c>
      <c r="M169" s="259">
        <v>2.3044199999999999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37.35</v>
      </c>
      <c r="D170" s="260">
        <v>37.266666666666673</v>
      </c>
      <c r="E170" s="260">
        <v>36.983333333333348</v>
      </c>
      <c r="F170" s="260">
        <v>36.616666666666674</v>
      </c>
      <c r="G170" s="260">
        <v>36.33333333333335</v>
      </c>
      <c r="H170" s="260">
        <v>37.633333333333347</v>
      </c>
      <c r="I170" s="260">
        <v>37.916666666666664</v>
      </c>
      <c r="J170" s="260">
        <v>38.283333333333346</v>
      </c>
      <c r="K170" s="259">
        <v>37.549999999999997</v>
      </c>
      <c r="L170" s="259">
        <v>36.9</v>
      </c>
      <c r="M170" s="259">
        <v>65.739339999999999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2910.25</v>
      </c>
      <c r="D171" s="260">
        <v>2895.0333333333333</v>
      </c>
      <c r="E171" s="260">
        <v>2865.2166666666667</v>
      </c>
      <c r="F171" s="260">
        <v>2820.1833333333334</v>
      </c>
      <c r="G171" s="260">
        <v>2790.3666666666668</v>
      </c>
      <c r="H171" s="260">
        <v>2940.0666666666666</v>
      </c>
      <c r="I171" s="260">
        <v>2969.8833333333332</v>
      </c>
      <c r="J171" s="260">
        <v>3014.9166666666665</v>
      </c>
      <c r="K171" s="259">
        <v>2924.85</v>
      </c>
      <c r="L171" s="259">
        <v>2850</v>
      </c>
      <c r="M171" s="259">
        <v>7.8589999999999993E-2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3257.35</v>
      </c>
      <c r="D172" s="260">
        <v>3271.9333333333329</v>
      </c>
      <c r="E172" s="260">
        <v>3225.4166666666661</v>
      </c>
      <c r="F172" s="260">
        <v>3193.4833333333331</v>
      </c>
      <c r="G172" s="260">
        <v>3146.9666666666662</v>
      </c>
      <c r="H172" s="260">
        <v>3303.8666666666659</v>
      </c>
      <c r="I172" s="260">
        <v>3350.3833333333332</v>
      </c>
      <c r="J172" s="260">
        <v>3382.3166666666657</v>
      </c>
      <c r="K172" s="259">
        <v>3318.45</v>
      </c>
      <c r="L172" s="259">
        <v>3240</v>
      </c>
      <c r="M172" s="259">
        <v>3.4909999999999997E-2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134.6</v>
      </c>
      <c r="D173" s="260">
        <v>135.23333333333335</v>
      </c>
      <c r="E173" s="260">
        <v>132.4666666666667</v>
      </c>
      <c r="F173" s="260">
        <v>130.33333333333334</v>
      </c>
      <c r="G173" s="260">
        <v>127.56666666666669</v>
      </c>
      <c r="H173" s="260">
        <v>137.3666666666667</v>
      </c>
      <c r="I173" s="260">
        <v>140.13333333333335</v>
      </c>
      <c r="J173" s="260">
        <v>142.26666666666671</v>
      </c>
      <c r="K173" s="259">
        <v>138</v>
      </c>
      <c r="L173" s="259">
        <v>133.1</v>
      </c>
      <c r="M173" s="259">
        <v>2.6276600000000001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1732.45</v>
      </c>
      <c r="D174" s="260">
        <v>1736.25</v>
      </c>
      <c r="E174" s="260">
        <v>1707.5</v>
      </c>
      <c r="F174" s="260">
        <v>1682.55</v>
      </c>
      <c r="G174" s="260">
        <v>1653.8</v>
      </c>
      <c r="H174" s="260">
        <v>1761.2</v>
      </c>
      <c r="I174" s="260">
        <v>1789.95</v>
      </c>
      <c r="J174" s="260">
        <v>1814.9</v>
      </c>
      <c r="K174" s="259">
        <v>1765</v>
      </c>
      <c r="L174" s="259">
        <v>1711.3</v>
      </c>
      <c r="M174" s="259">
        <v>1.20594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1319.35</v>
      </c>
      <c r="D175" s="260">
        <v>1322.3666666666666</v>
      </c>
      <c r="E175" s="260">
        <v>1310.1833333333332</v>
      </c>
      <c r="F175" s="260">
        <v>1301.0166666666667</v>
      </c>
      <c r="G175" s="260">
        <v>1288.8333333333333</v>
      </c>
      <c r="H175" s="260">
        <v>1331.5333333333331</v>
      </c>
      <c r="I175" s="260">
        <v>1343.7166666666665</v>
      </c>
      <c r="J175" s="260">
        <v>1352.883333333333</v>
      </c>
      <c r="K175" s="259">
        <v>1334.55</v>
      </c>
      <c r="L175" s="259">
        <v>1313.2</v>
      </c>
      <c r="M175" s="259">
        <v>0.32507000000000003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409.85</v>
      </c>
      <c r="D176" s="260">
        <v>416.26666666666665</v>
      </c>
      <c r="E176" s="260">
        <v>400.88333333333333</v>
      </c>
      <c r="F176" s="260">
        <v>391.91666666666669</v>
      </c>
      <c r="G176" s="260">
        <v>376.53333333333336</v>
      </c>
      <c r="H176" s="260">
        <v>425.23333333333329</v>
      </c>
      <c r="I176" s="260">
        <v>440.61666666666662</v>
      </c>
      <c r="J176" s="260">
        <v>449.58333333333326</v>
      </c>
      <c r="K176" s="259">
        <v>431.65</v>
      </c>
      <c r="L176" s="259">
        <v>407.3</v>
      </c>
      <c r="M176" s="259">
        <v>24.079149999999998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1176.45</v>
      </c>
      <c r="D177" s="260">
        <v>1167.2333333333333</v>
      </c>
      <c r="E177" s="260">
        <v>1135.4666666666667</v>
      </c>
      <c r="F177" s="260">
        <v>1094.4833333333333</v>
      </c>
      <c r="G177" s="260">
        <v>1062.7166666666667</v>
      </c>
      <c r="H177" s="260">
        <v>1208.2166666666667</v>
      </c>
      <c r="I177" s="260">
        <v>1239.9833333333336</v>
      </c>
      <c r="J177" s="260">
        <v>1280.9666666666667</v>
      </c>
      <c r="K177" s="259">
        <v>1199</v>
      </c>
      <c r="L177" s="259">
        <v>1126.25</v>
      </c>
      <c r="M177" s="259">
        <v>1.0018400000000001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1842.6</v>
      </c>
      <c r="D178" s="260">
        <v>1859.2</v>
      </c>
      <c r="E178" s="260">
        <v>1803.4</v>
      </c>
      <c r="F178" s="260">
        <v>1764.2</v>
      </c>
      <c r="G178" s="260">
        <v>1708.4</v>
      </c>
      <c r="H178" s="260">
        <v>1898.4</v>
      </c>
      <c r="I178" s="260">
        <v>1954.1999999999998</v>
      </c>
      <c r="J178" s="260">
        <v>1993.4</v>
      </c>
      <c r="K178" s="259">
        <v>1915</v>
      </c>
      <c r="L178" s="259">
        <v>1820</v>
      </c>
      <c r="M178" s="259">
        <v>3.91534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466.7</v>
      </c>
      <c r="D179" s="260">
        <v>466.73333333333335</v>
      </c>
      <c r="E179" s="260">
        <v>462.01666666666671</v>
      </c>
      <c r="F179" s="260">
        <v>457.33333333333337</v>
      </c>
      <c r="G179" s="260">
        <v>452.61666666666673</v>
      </c>
      <c r="H179" s="260">
        <v>471.41666666666669</v>
      </c>
      <c r="I179" s="260">
        <v>476.13333333333338</v>
      </c>
      <c r="J179" s="260">
        <v>480.81666666666666</v>
      </c>
      <c r="K179" s="259">
        <v>471.45</v>
      </c>
      <c r="L179" s="259">
        <v>462.05</v>
      </c>
      <c r="M179" s="259">
        <v>1.0945100000000001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838.9</v>
      </c>
      <c r="D180" s="260">
        <v>834.81666666666661</v>
      </c>
      <c r="E180" s="260">
        <v>826.28333333333319</v>
      </c>
      <c r="F180" s="260">
        <v>813.66666666666663</v>
      </c>
      <c r="G180" s="260">
        <v>805.13333333333321</v>
      </c>
      <c r="H180" s="260">
        <v>847.43333333333317</v>
      </c>
      <c r="I180" s="260">
        <v>855.96666666666647</v>
      </c>
      <c r="J180" s="260">
        <v>868.58333333333314</v>
      </c>
      <c r="K180" s="259">
        <v>843.35</v>
      </c>
      <c r="L180" s="259">
        <v>822.2</v>
      </c>
      <c r="M180" s="259">
        <v>13.52814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407.9</v>
      </c>
      <c r="D181" s="260">
        <v>409.26666666666665</v>
      </c>
      <c r="E181" s="260">
        <v>402.0333333333333</v>
      </c>
      <c r="F181" s="260">
        <v>396.16666666666663</v>
      </c>
      <c r="G181" s="260">
        <v>388.93333333333328</v>
      </c>
      <c r="H181" s="260">
        <v>415.13333333333333</v>
      </c>
      <c r="I181" s="260">
        <v>422.36666666666667</v>
      </c>
      <c r="J181" s="260">
        <v>428.23333333333335</v>
      </c>
      <c r="K181" s="259">
        <v>416.5</v>
      </c>
      <c r="L181" s="259">
        <v>403.4</v>
      </c>
      <c r="M181" s="259">
        <v>2.6975099999999999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1273.95</v>
      </c>
      <c r="D182" s="260">
        <v>1276.8666666666668</v>
      </c>
      <c r="E182" s="260">
        <v>1257.5833333333335</v>
      </c>
      <c r="F182" s="260">
        <v>1241.2166666666667</v>
      </c>
      <c r="G182" s="260">
        <v>1221.9333333333334</v>
      </c>
      <c r="H182" s="260">
        <v>1293.2333333333336</v>
      </c>
      <c r="I182" s="260">
        <v>1312.5166666666669</v>
      </c>
      <c r="J182" s="260">
        <v>1328.8833333333337</v>
      </c>
      <c r="K182" s="259">
        <v>1296.1500000000001</v>
      </c>
      <c r="L182" s="259">
        <v>1260.5</v>
      </c>
      <c r="M182" s="259">
        <v>3.0897199999999998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360.55</v>
      </c>
      <c r="D183" s="260">
        <v>362.06666666666666</v>
      </c>
      <c r="E183" s="260">
        <v>357.0333333333333</v>
      </c>
      <c r="F183" s="260">
        <v>353.51666666666665</v>
      </c>
      <c r="G183" s="260">
        <v>348.48333333333329</v>
      </c>
      <c r="H183" s="260">
        <v>365.58333333333331</v>
      </c>
      <c r="I183" s="260">
        <v>370.61666666666673</v>
      </c>
      <c r="J183" s="260">
        <v>374.13333333333333</v>
      </c>
      <c r="K183" s="259">
        <v>367.1</v>
      </c>
      <c r="L183" s="259">
        <v>358.55</v>
      </c>
      <c r="M183" s="259">
        <v>4.0930600000000004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390.25</v>
      </c>
      <c r="D184" s="260">
        <v>381.83333333333331</v>
      </c>
      <c r="E184" s="260">
        <v>369.76666666666665</v>
      </c>
      <c r="F184" s="260">
        <v>349.28333333333336</v>
      </c>
      <c r="G184" s="260">
        <v>337.2166666666667</v>
      </c>
      <c r="H184" s="260">
        <v>402.31666666666661</v>
      </c>
      <c r="I184" s="260">
        <v>414.38333333333333</v>
      </c>
      <c r="J184" s="260">
        <v>434.86666666666656</v>
      </c>
      <c r="K184" s="259">
        <v>393.9</v>
      </c>
      <c r="L184" s="259">
        <v>361.35</v>
      </c>
      <c r="M184" s="259">
        <v>44.216709999999999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1708.85</v>
      </c>
      <c r="D185" s="260">
        <v>1704.5333333333335</v>
      </c>
      <c r="E185" s="260">
        <v>1685.616666666667</v>
      </c>
      <c r="F185" s="260">
        <v>1662.3833333333334</v>
      </c>
      <c r="G185" s="260">
        <v>1643.4666666666669</v>
      </c>
      <c r="H185" s="260">
        <v>1727.7666666666671</v>
      </c>
      <c r="I185" s="260">
        <v>1746.6833333333336</v>
      </c>
      <c r="J185" s="260">
        <v>1769.9166666666672</v>
      </c>
      <c r="K185" s="259">
        <v>1723.45</v>
      </c>
      <c r="L185" s="259">
        <v>1681.3</v>
      </c>
      <c r="M185" s="259">
        <v>7.5055899999999998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623.65</v>
      </c>
      <c r="D186" s="260">
        <v>624.80000000000007</v>
      </c>
      <c r="E186" s="260">
        <v>610.10000000000014</v>
      </c>
      <c r="F186" s="260">
        <v>596.55000000000007</v>
      </c>
      <c r="G186" s="260">
        <v>581.85000000000014</v>
      </c>
      <c r="H186" s="260">
        <v>638.35000000000014</v>
      </c>
      <c r="I186" s="260">
        <v>653.05000000000018</v>
      </c>
      <c r="J186" s="260">
        <v>666.60000000000014</v>
      </c>
      <c r="K186" s="259">
        <v>639.5</v>
      </c>
      <c r="L186" s="259">
        <v>611.25</v>
      </c>
      <c r="M186" s="259">
        <v>9.3864800000000006</v>
      </c>
      <c r="N186" s="1"/>
      <c r="O186" s="1"/>
    </row>
    <row r="187" spans="1:15" ht="12.75" customHeight="1">
      <c r="A187" s="30">
        <v>177</v>
      </c>
      <c r="B187" s="269" t="s">
        <v>872</v>
      </c>
      <c r="C187" s="259">
        <v>344.15</v>
      </c>
      <c r="D187" s="260">
        <v>346.86666666666662</v>
      </c>
      <c r="E187" s="260">
        <v>335.78333333333325</v>
      </c>
      <c r="F187" s="260">
        <v>327.41666666666663</v>
      </c>
      <c r="G187" s="260">
        <v>316.33333333333326</v>
      </c>
      <c r="H187" s="260">
        <v>355.23333333333323</v>
      </c>
      <c r="I187" s="260">
        <v>366.31666666666661</v>
      </c>
      <c r="J187" s="260">
        <v>374.68333333333322</v>
      </c>
      <c r="K187" s="259">
        <v>357.95</v>
      </c>
      <c r="L187" s="259">
        <v>338.5</v>
      </c>
      <c r="M187" s="259">
        <v>6.44041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1938.05</v>
      </c>
      <c r="D188" s="260">
        <v>1959.8999999999999</v>
      </c>
      <c r="E188" s="260">
        <v>1903.1499999999996</v>
      </c>
      <c r="F188" s="260">
        <v>1868.2499999999998</v>
      </c>
      <c r="G188" s="260">
        <v>1811.4999999999995</v>
      </c>
      <c r="H188" s="260">
        <v>1994.7999999999997</v>
      </c>
      <c r="I188" s="260">
        <v>2051.5500000000002</v>
      </c>
      <c r="J188" s="260">
        <v>2086.4499999999998</v>
      </c>
      <c r="K188" s="259">
        <v>2016.65</v>
      </c>
      <c r="L188" s="259">
        <v>1925</v>
      </c>
      <c r="M188" s="259">
        <v>0.27728000000000003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769.95</v>
      </c>
      <c r="D189" s="260">
        <v>775.48333333333323</v>
      </c>
      <c r="E189" s="260">
        <v>758.96666666666647</v>
      </c>
      <c r="F189" s="260">
        <v>747.98333333333323</v>
      </c>
      <c r="G189" s="260">
        <v>731.46666666666647</v>
      </c>
      <c r="H189" s="260">
        <v>786.46666666666647</v>
      </c>
      <c r="I189" s="260">
        <v>802.98333333333312</v>
      </c>
      <c r="J189" s="260">
        <v>813.96666666666647</v>
      </c>
      <c r="K189" s="259">
        <v>792</v>
      </c>
      <c r="L189" s="259">
        <v>764.5</v>
      </c>
      <c r="M189" s="259">
        <v>1.1810499999999999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228.4</v>
      </c>
      <c r="D190" s="260">
        <v>229.29999999999998</v>
      </c>
      <c r="E190" s="260">
        <v>225.59999999999997</v>
      </c>
      <c r="F190" s="260">
        <v>222.79999999999998</v>
      </c>
      <c r="G190" s="260">
        <v>219.09999999999997</v>
      </c>
      <c r="H190" s="260">
        <v>232.09999999999997</v>
      </c>
      <c r="I190" s="260">
        <v>235.79999999999995</v>
      </c>
      <c r="J190" s="260">
        <v>238.59999999999997</v>
      </c>
      <c r="K190" s="259">
        <v>233</v>
      </c>
      <c r="L190" s="259">
        <v>226.5</v>
      </c>
      <c r="M190" s="259">
        <v>2.3457499999999998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3519.3</v>
      </c>
      <c r="D191" s="260">
        <v>3508.1</v>
      </c>
      <c r="E191" s="260">
        <v>3451.2</v>
      </c>
      <c r="F191" s="260">
        <v>3383.1</v>
      </c>
      <c r="G191" s="260">
        <v>3326.2</v>
      </c>
      <c r="H191" s="260">
        <v>3576.2</v>
      </c>
      <c r="I191" s="260">
        <v>3633.1000000000004</v>
      </c>
      <c r="J191" s="260">
        <v>3701.2</v>
      </c>
      <c r="K191" s="259">
        <v>3565</v>
      </c>
      <c r="L191" s="259">
        <v>3440</v>
      </c>
      <c r="M191" s="259">
        <v>1.00244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501.9</v>
      </c>
      <c r="D192" s="260">
        <v>499.89999999999992</v>
      </c>
      <c r="E192" s="260">
        <v>492.59999999999985</v>
      </c>
      <c r="F192" s="260">
        <v>483.29999999999995</v>
      </c>
      <c r="G192" s="260">
        <v>475.99999999999989</v>
      </c>
      <c r="H192" s="260">
        <v>509.19999999999982</v>
      </c>
      <c r="I192" s="260">
        <v>516.49999999999989</v>
      </c>
      <c r="J192" s="260">
        <v>525.79999999999973</v>
      </c>
      <c r="K192" s="259">
        <v>507.2</v>
      </c>
      <c r="L192" s="259">
        <v>490.6</v>
      </c>
      <c r="M192" s="259">
        <v>18.094059999999999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557.45000000000005</v>
      </c>
      <c r="D193" s="260">
        <v>561.73333333333335</v>
      </c>
      <c r="E193" s="260">
        <v>550.7166666666667</v>
      </c>
      <c r="F193" s="260">
        <v>543.98333333333335</v>
      </c>
      <c r="G193" s="260">
        <v>532.9666666666667</v>
      </c>
      <c r="H193" s="260">
        <v>568.4666666666667</v>
      </c>
      <c r="I193" s="260">
        <v>579.48333333333335</v>
      </c>
      <c r="J193" s="260">
        <v>586.2166666666667</v>
      </c>
      <c r="K193" s="259">
        <v>572.75</v>
      </c>
      <c r="L193" s="259">
        <v>555</v>
      </c>
      <c r="M193" s="259">
        <v>16.820060000000002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92.3</v>
      </c>
      <c r="D194" s="260">
        <v>91.816666666666663</v>
      </c>
      <c r="E194" s="260">
        <v>90.73333333333332</v>
      </c>
      <c r="F194" s="260">
        <v>89.166666666666657</v>
      </c>
      <c r="G194" s="260">
        <v>88.083333333333314</v>
      </c>
      <c r="H194" s="260">
        <v>93.383333333333326</v>
      </c>
      <c r="I194" s="260">
        <v>94.466666666666669</v>
      </c>
      <c r="J194" s="260">
        <v>96.033333333333331</v>
      </c>
      <c r="K194" s="259">
        <v>92.9</v>
      </c>
      <c r="L194" s="259">
        <v>90.25</v>
      </c>
      <c r="M194" s="259">
        <v>9.9932200000000009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119.45</v>
      </c>
      <c r="D195" s="260">
        <v>120.13333333333334</v>
      </c>
      <c r="E195" s="260">
        <v>118.36666666666667</v>
      </c>
      <c r="F195" s="260">
        <v>117.28333333333333</v>
      </c>
      <c r="G195" s="260">
        <v>115.51666666666667</v>
      </c>
      <c r="H195" s="260">
        <v>121.21666666666668</v>
      </c>
      <c r="I195" s="260">
        <v>122.98333333333336</v>
      </c>
      <c r="J195" s="260">
        <v>124.06666666666669</v>
      </c>
      <c r="K195" s="259">
        <v>121.9</v>
      </c>
      <c r="L195" s="259">
        <v>119.05</v>
      </c>
      <c r="M195" s="259">
        <v>11.48836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237.45</v>
      </c>
      <c r="D196" s="260">
        <v>238.86666666666665</v>
      </c>
      <c r="E196" s="260">
        <v>234.1333333333333</v>
      </c>
      <c r="F196" s="260">
        <v>230.81666666666666</v>
      </c>
      <c r="G196" s="260">
        <v>226.08333333333331</v>
      </c>
      <c r="H196" s="260">
        <v>242.18333333333328</v>
      </c>
      <c r="I196" s="260">
        <v>246.91666666666663</v>
      </c>
      <c r="J196" s="260">
        <v>250.23333333333326</v>
      </c>
      <c r="K196" s="259">
        <v>243.6</v>
      </c>
      <c r="L196" s="259">
        <v>235.55</v>
      </c>
      <c r="M196" s="259">
        <v>26.385349999999999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1054.0999999999999</v>
      </c>
      <c r="D197" s="260">
        <v>1040.3666666666666</v>
      </c>
      <c r="E197" s="260">
        <v>1010.7333333333331</v>
      </c>
      <c r="F197" s="260">
        <v>967.36666666666656</v>
      </c>
      <c r="G197" s="260">
        <v>937.73333333333312</v>
      </c>
      <c r="H197" s="260">
        <v>1083.7333333333331</v>
      </c>
      <c r="I197" s="260">
        <v>1113.3666666666668</v>
      </c>
      <c r="J197" s="260">
        <v>1156.7333333333331</v>
      </c>
      <c r="K197" s="259">
        <v>1070</v>
      </c>
      <c r="L197" s="259">
        <v>997</v>
      </c>
      <c r="M197" s="259">
        <v>10.342980000000001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1103.1500000000001</v>
      </c>
      <c r="D198" s="260">
        <v>1097.7166666666667</v>
      </c>
      <c r="E198" s="260">
        <v>1089.4333333333334</v>
      </c>
      <c r="F198" s="260">
        <v>1075.7166666666667</v>
      </c>
      <c r="G198" s="260">
        <v>1067.4333333333334</v>
      </c>
      <c r="H198" s="260">
        <v>1111.4333333333334</v>
      </c>
      <c r="I198" s="260">
        <v>1119.7166666666667</v>
      </c>
      <c r="J198" s="260">
        <v>1133.4333333333334</v>
      </c>
      <c r="K198" s="259">
        <v>1106</v>
      </c>
      <c r="L198" s="259">
        <v>1084</v>
      </c>
      <c r="M198" s="259">
        <v>26.238939999999999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2052.5500000000002</v>
      </c>
      <c r="D199" s="260">
        <v>2046.8833333333332</v>
      </c>
      <c r="E199" s="260">
        <v>2035.9166666666665</v>
      </c>
      <c r="F199" s="260">
        <v>2019.2833333333333</v>
      </c>
      <c r="G199" s="260">
        <v>2008.3166666666666</v>
      </c>
      <c r="H199" s="260">
        <v>2063.5166666666664</v>
      </c>
      <c r="I199" s="260">
        <v>2074.4833333333336</v>
      </c>
      <c r="J199" s="260">
        <v>2091.1166666666663</v>
      </c>
      <c r="K199" s="259">
        <v>2057.85</v>
      </c>
      <c r="L199" s="259">
        <v>2030.25</v>
      </c>
      <c r="M199" s="259">
        <v>1.3545199999999999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1613.9</v>
      </c>
      <c r="D200" s="260">
        <v>1614.05</v>
      </c>
      <c r="E200" s="260">
        <v>1605.1</v>
      </c>
      <c r="F200" s="260">
        <v>1596.3</v>
      </c>
      <c r="G200" s="260">
        <v>1587.35</v>
      </c>
      <c r="H200" s="260">
        <v>1622.85</v>
      </c>
      <c r="I200" s="260">
        <v>1631.8000000000002</v>
      </c>
      <c r="J200" s="260">
        <v>1640.6</v>
      </c>
      <c r="K200" s="259">
        <v>1623</v>
      </c>
      <c r="L200" s="259">
        <v>1605.25</v>
      </c>
      <c r="M200" s="259">
        <v>52.29616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531.54999999999995</v>
      </c>
      <c r="D201" s="260">
        <v>531.44999999999993</v>
      </c>
      <c r="E201" s="260">
        <v>528.14999999999986</v>
      </c>
      <c r="F201" s="260">
        <v>524.74999999999989</v>
      </c>
      <c r="G201" s="260">
        <v>521.44999999999982</v>
      </c>
      <c r="H201" s="260">
        <v>534.84999999999991</v>
      </c>
      <c r="I201" s="260">
        <v>538.14999999999986</v>
      </c>
      <c r="J201" s="260">
        <v>541.54999999999995</v>
      </c>
      <c r="K201" s="259">
        <v>534.75</v>
      </c>
      <c r="L201" s="259">
        <v>528.04999999999995</v>
      </c>
      <c r="M201" s="259">
        <v>19.470659999999999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78.3</v>
      </c>
      <c r="D202" s="260">
        <v>78.816666666666663</v>
      </c>
      <c r="E202" s="260">
        <v>77.183333333333323</v>
      </c>
      <c r="F202" s="260">
        <v>76.066666666666663</v>
      </c>
      <c r="G202" s="260">
        <v>74.433333333333323</v>
      </c>
      <c r="H202" s="260">
        <v>79.933333333333323</v>
      </c>
      <c r="I202" s="260">
        <v>81.566666666666649</v>
      </c>
      <c r="J202" s="260">
        <v>82.683333333333323</v>
      </c>
      <c r="K202" s="259">
        <v>80.45</v>
      </c>
      <c r="L202" s="259">
        <v>77.7</v>
      </c>
      <c r="M202" s="259">
        <v>64.598460000000003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651.75</v>
      </c>
      <c r="D203" s="260">
        <v>657.08333333333337</v>
      </c>
      <c r="E203" s="260">
        <v>644.66666666666674</v>
      </c>
      <c r="F203" s="260">
        <v>637.58333333333337</v>
      </c>
      <c r="G203" s="260">
        <v>625.16666666666674</v>
      </c>
      <c r="H203" s="260">
        <v>664.16666666666674</v>
      </c>
      <c r="I203" s="260">
        <v>676.58333333333348</v>
      </c>
      <c r="J203" s="260">
        <v>683.66666666666674</v>
      </c>
      <c r="K203" s="259">
        <v>669.5</v>
      </c>
      <c r="L203" s="259">
        <v>650</v>
      </c>
      <c r="M203" s="259">
        <v>0.16249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965.05</v>
      </c>
      <c r="D204" s="260">
        <v>969.80000000000007</v>
      </c>
      <c r="E204" s="260">
        <v>956.85000000000014</v>
      </c>
      <c r="F204" s="260">
        <v>948.65000000000009</v>
      </c>
      <c r="G204" s="260">
        <v>935.70000000000016</v>
      </c>
      <c r="H204" s="260">
        <v>978.00000000000011</v>
      </c>
      <c r="I204" s="260">
        <v>990.95000000000016</v>
      </c>
      <c r="J204" s="260">
        <v>999.15000000000009</v>
      </c>
      <c r="K204" s="259">
        <v>982.75</v>
      </c>
      <c r="L204" s="259">
        <v>961.6</v>
      </c>
      <c r="M204" s="259">
        <v>1.48282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926.8</v>
      </c>
      <c r="D205" s="260">
        <v>932.73333333333323</v>
      </c>
      <c r="E205" s="260">
        <v>915.46666666666647</v>
      </c>
      <c r="F205" s="260">
        <v>904.13333333333321</v>
      </c>
      <c r="G205" s="260">
        <v>886.86666666666645</v>
      </c>
      <c r="H205" s="260">
        <v>944.06666666666649</v>
      </c>
      <c r="I205" s="260">
        <v>961.33333333333314</v>
      </c>
      <c r="J205" s="260">
        <v>972.66666666666652</v>
      </c>
      <c r="K205" s="259">
        <v>950</v>
      </c>
      <c r="L205" s="259">
        <v>921.4</v>
      </c>
      <c r="M205" s="259">
        <v>0.10875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1221.55</v>
      </c>
      <c r="D206" s="260">
        <v>1221.1000000000001</v>
      </c>
      <c r="E206" s="260">
        <v>1211.4500000000003</v>
      </c>
      <c r="F206" s="260">
        <v>1201.3500000000001</v>
      </c>
      <c r="G206" s="260">
        <v>1191.7000000000003</v>
      </c>
      <c r="H206" s="260">
        <v>1231.2000000000003</v>
      </c>
      <c r="I206" s="260">
        <v>1240.8500000000004</v>
      </c>
      <c r="J206" s="260">
        <v>1250.9500000000003</v>
      </c>
      <c r="K206" s="259">
        <v>1230.75</v>
      </c>
      <c r="L206" s="259">
        <v>1211</v>
      </c>
      <c r="M206" s="259">
        <v>9.0638100000000001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2723.15</v>
      </c>
      <c r="D207" s="260">
        <v>2721.6166666666668</v>
      </c>
      <c r="E207" s="260">
        <v>2704.1333333333337</v>
      </c>
      <c r="F207" s="260">
        <v>2685.1166666666668</v>
      </c>
      <c r="G207" s="260">
        <v>2667.6333333333337</v>
      </c>
      <c r="H207" s="260">
        <v>2740.6333333333337</v>
      </c>
      <c r="I207" s="260">
        <v>2758.1166666666672</v>
      </c>
      <c r="J207" s="260">
        <v>2777.1333333333337</v>
      </c>
      <c r="K207" s="259">
        <v>2739.1</v>
      </c>
      <c r="L207" s="259">
        <v>2702.6</v>
      </c>
      <c r="M207" s="259">
        <v>4.6958299999999999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336.25</v>
      </c>
      <c r="D208" s="260">
        <v>334.5</v>
      </c>
      <c r="E208" s="260">
        <v>331.05</v>
      </c>
      <c r="F208" s="260">
        <v>325.85000000000002</v>
      </c>
      <c r="G208" s="260">
        <v>322.40000000000003</v>
      </c>
      <c r="H208" s="260">
        <v>339.7</v>
      </c>
      <c r="I208" s="260">
        <v>343.15000000000003</v>
      </c>
      <c r="J208" s="260">
        <v>348.34999999999997</v>
      </c>
      <c r="K208" s="259">
        <v>337.95</v>
      </c>
      <c r="L208" s="259">
        <v>329.3</v>
      </c>
      <c r="M208" s="259">
        <v>2.3333599999999999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438.6</v>
      </c>
      <c r="D209" s="260">
        <v>438.98333333333335</v>
      </c>
      <c r="E209" s="260">
        <v>434.06666666666672</v>
      </c>
      <c r="F209" s="260">
        <v>429.53333333333336</v>
      </c>
      <c r="G209" s="260">
        <v>424.61666666666673</v>
      </c>
      <c r="H209" s="260">
        <v>443.51666666666671</v>
      </c>
      <c r="I209" s="260">
        <v>448.43333333333334</v>
      </c>
      <c r="J209" s="260">
        <v>452.9666666666667</v>
      </c>
      <c r="K209" s="259">
        <v>443.9</v>
      </c>
      <c r="L209" s="259">
        <v>434.45</v>
      </c>
      <c r="M209" s="259">
        <v>61.286769999999997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1275.55</v>
      </c>
      <c r="D210" s="260">
        <v>1284.4166666666667</v>
      </c>
      <c r="E210" s="260">
        <v>1256.1333333333334</v>
      </c>
      <c r="F210" s="260">
        <v>1236.7166666666667</v>
      </c>
      <c r="G210" s="260">
        <v>1208.4333333333334</v>
      </c>
      <c r="H210" s="260">
        <v>1303.8333333333335</v>
      </c>
      <c r="I210" s="260">
        <v>1332.1166666666668</v>
      </c>
      <c r="J210" s="260">
        <v>1351.5333333333335</v>
      </c>
      <c r="K210" s="259">
        <v>1312.7</v>
      </c>
      <c r="L210" s="259">
        <v>1265</v>
      </c>
      <c r="M210" s="259">
        <v>0.25179000000000001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2622.55</v>
      </c>
      <c r="D211" s="260">
        <v>2632.9500000000003</v>
      </c>
      <c r="E211" s="260">
        <v>2590.9500000000007</v>
      </c>
      <c r="F211" s="260">
        <v>2559.3500000000004</v>
      </c>
      <c r="G211" s="260">
        <v>2517.3500000000008</v>
      </c>
      <c r="H211" s="260">
        <v>2664.5500000000006</v>
      </c>
      <c r="I211" s="260">
        <v>2706.5499999999997</v>
      </c>
      <c r="J211" s="260">
        <v>2738.1500000000005</v>
      </c>
      <c r="K211" s="259">
        <v>2674.95</v>
      </c>
      <c r="L211" s="259">
        <v>2601.35</v>
      </c>
      <c r="M211" s="259">
        <v>11.92235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109.6</v>
      </c>
      <c r="D212" s="260">
        <v>110.43333333333334</v>
      </c>
      <c r="E212" s="260">
        <v>108.41666666666667</v>
      </c>
      <c r="F212" s="260">
        <v>107.23333333333333</v>
      </c>
      <c r="G212" s="260">
        <v>105.21666666666667</v>
      </c>
      <c r="H212" s="260">
        <v>111.61666666666667</v>
      </c>
      <c r="I212" s="260">
        <v>113.63333333333333</v>
      </c>
      <c r="J212" s="260">
        <v>114.81666666666668</v>
      </c>
      <c r="K212" s="259">
        <v>112.45</v>
      </c>
      <c r="L212" s="259">
        <v>109.25</v>
      </c>
      <c r="M212" s="259">
        <v>26.992010000000001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209.1</v>
      </c>
      <c r="D213" s="260">
        <v>209.31666666666669</v>
      </c>
      <c r="E213" s="260">
        <v>206.83333333333337</v>
      </c>
      <c r="F213" s="260">
        <v>204.56666666666669</v>
      </c>
      <c r="G213" s="260">
        <v>202.08333333333337</v>
      </c>
      <c r="H213" s="260">
        <v>211.58333333333337</v>
      </c>
      <c r="I213" s="260">
        <v>214.06666666666666</v>
      </c>
      <c r="J213" s="260">
        <v>216.33333333333337</v>
      </c>
      <c r="K213" s="259">
        <v>211.8</v>
      </c>
      <c r="L213" s="259">
        <v>207.05</v>
      </c>
      <c r="M213" s="259">
        <v>18.037579999999998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2483.6999999999998</v>
      </c>
      <c r="D214" s="260">
        <v>2473.7000000000003</v>
      </c>
      <c r="E214" s="260">
        <v>2458.8500000000004</v>
      </c>
      <c r="F214" s="260">
        <v>2434</v>
      </c>
      <c r="G214" s="260">
        <v>2419.15</v>
      </c>
      <c r="H214" s="260">
        <v>2498.5500000000006</v>
      </c>
      <c r="I214" s="260">
        <v>2513.4</v>
      </c>
      <c r="J214" s="260">
        <v>2538.2500000000009</v>
      </c>
      <c r="K214" s="259">
        <v>2488.5500000000002</v>
      </c>
      <c r="L214" s="259">
        <v>2448.85</v>
      </c>
      <c r="M214" s="259">
        <v>10.75675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323.39999999999998</v>
      </c>
      <c r="D215" s="260">
        <v>324.06666666666666</v>
      </c>
      <c r="E215" s="260">
        <v>321.33333333333331</v>
      </c>
      <c r="F215" s="260">
        <v>319.26666666666665</v>
      </c>
      <c r="G215" s="260">
        <v>316.5333333333333</v>
      </c>
      <c r="H215" s="260">
        <v>326.13333333333333</v>
      </c>
      <c r="I215" s="260">
        <v>328.86666666666667</v>
      </c>
      <c r="J215" s="260">
        <v>330.93333333333334</v>
      </c>
      <c r="K215" s="259">
        <v>326.8</v>
      </c>
      <c r="L215" s="259">
        <v>322</v>
      </c>
      <c r="M215" s="259">
        <v>12.338329999999999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2879.95</v>
      </c>
      <c r="D216" s="260">
        <v>2897.35</v>
      </c>
      <c r="E216" s="260">
        <v>2840.6</v>
      </c>
      <c r="F216" s="260">
        <v>2801.25</v>
      </c>
      <c r="G216" s="260">
        <v>2744.5</v>
      </c>
      <c r="H216" s="260">
        <v>2936.7</v>
      </c>
      <c r="I216" s="260">
        <v>2993.45</v>
      </c>
      <c r="J216" s="260">
        <v>3032.7999999999997</v>
      </c>
      <c r="K216" s="259">
        <v>2954.1</v>
      </c>
      <c r="L216" s="259">
        <v>2858</v>
      </c>
      <c r="M216" s="259">
        <v>0.40060000000000001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720.55</v>
      </c>
      <c r="D217" s="260">
        <v>722.41666666666663</v>
      </c>
      <c r="E217" s="260">
        <v>708.13333333333321</v>
      </c>
      <c r="F217" s="260">
        <v>695.71666666666658</v>
      </c>
      <c r="G217" s="260">
        <v>681.43333333333317</v>
      </c>
      <c r="H217" s="260">
        <v>734.83333333333326</v>
      </c>
      <c r="I217" s="260">
        <v>749.11666666666679</v>
      </c>
      <c r="J217" s="260">
        <v>761.5333333333333</v>
      </c>
      <c r="K217" s="259">
        <v>736.7</v>
      </c>
      <c r="L217" s="259">
        <v>710</v>
      </c>
      <c r="M217" s="259">
        <v>4.1914400000000001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41020.449999999997</v>
      </c>
      <c r="D218" s="260">
        <v>40776.15</v>
      </c>
      <c r="E218" s="260">
        <v>40452.300000000003</v>
      </c>
      <c r="F218" s="260">
        <v>39884.15</v>
      </c>
      <c r="G218" s="260">
        <v>39560.300000000003</v>
      </c>
      <c r="H218" s="260">
        <v>41344.300000000003</v>
      </c>
      <c r="I218" s="260">
        <v>41668.149999999994</v>
      </c>
      <c r="J218" s="260">
        <v>42236.3</v>
      </c>
      <c r="K218" s="259">
        <v>41100</v>
      </c>
      <c r="L218" s="259">
        <v>40208</v>
      </c>
      <c r="M218" s="259">
        <v>6.3979999999999995E-2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46.85</v>
      </c>
      <c r="D219" s="260">
        <v>47.333333333333336</v>
      </c>
      <c r="E219" s="260">
        <v>46.016666666666673</v>
      </c>
      <c r="F219" s="260">
        <v>45.183333333333337</v>
      </c>
      <c r="G219" s="260">
        <v>43.866666666666674</v>
      </c>
      <c r="H219" s="260">
        <v>48.166666666666671</v>
      </c>
      <c r="I219" s="260">
        <v>49.483333333333334</v>
      </c>
      <c r="J219" s="260">
        <v>50.31666666666667</v>
      </c>
      <c r="K219" s="259">
        <v>48.65</v>
      </c>
      <c r="L219" s="259">
        <v>46.5</v>
      </c>
      <c r="M219" s="259">
        <v>171.55482000000001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2667.05</v>
      </c>
      <c r="D220" s="260">
        <v>2660.5833333333335</v>
      </c>
      <c r="E220" s="260">
        <v>2649.5166666666669</v>
      </c>
      <c r="F220" s="260">
        <v>2631.9833333333336</v>
      </c>
      <c r="G220" s="260">
        <v>2620.916666666667</v>
      </c>
      <c r="H220" s="260">
        <v>2678.1166666666668</v>
      </c>
      <c r="I220" s="260">
        <v>2689.1833333333334</v>
      </c>
      <c r="J220" s="260">
        <v>2706.7166666666667</v>
      </c>
      <c r="K220" s="259">
        <v>2671.65</v>
      </c>
      <c r="L220" s="259">
        <v>2643.05</v>
      </c>
      <c r="M220" s="259">
        <v>23.369129999999998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920.35</v>
      </c>
      <c r="D221" s="260">
        <v>917.63333333333321</v>
      </c>
      <c r="E221" s="260">
        <v>913.26666666666642</v>
      </c>
      <c r="F221" s="260">
        <v>906.18333333333317</v>
      </c>
      <c r="G221" s="260">
        <v>901.81666666666638</v>
      </c>
      <c r="H221" s="260">
        <v>924.71666666666647</v>
      </c>
      <c r="I221" s="260">
        <v>929.08333333333326</v>
      </c>
      <c r="J221" s="260">
        <v>936.16666666666652</v>
      </c>
      <c r="K221" s="259">
        <v>922</v>
      </c>
      <c r="L221" s="259">
        <v>910.55</v>
      </c>
      <c r="M221" s="259">
        <v>108.74061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1136.7</v>
      </c>
      <c r="D222" s="260">
        <v>1134.3166666666666</v>
      </c>
      <c r="E222" s="260">
        <v>1126.6333333333332</v>
      </c>
      <c r="F222" s="260">
        <v>1116.5666666666666</v>
      </c>
      <c r="G222" s="260">
        <v>1108.8833333333332</v>
      </c>
      <c r="H222" s="260">
        <v>1144.3833333333332</v>
      </c>
      <c r="I222" s="260">
        <v>1152.0666666666666</v>
      </c>
      <c r="J222" s="260">
        <v>1162.1333333333332</v>
      </c>
      <c r="K222" s="259">
        <v>1142</v>
      </c>
      <c r="L222" s="259">
        <v>1124.25</v>
      </c>
      <c r="M222" s="259">
        <v>4.49207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469.7</v>
      </c>
      <c r="D223" s="260">
        <v>470.56666666666666</v>
      </c>
      <c r="E223" s="260">
        <v>463.13333333333333</v>
      </c>
      <c r="F223" s="260">
        <v>456.56666666666666</v>
      </c>
      <c r="G223" s="260">
        <v>449.13333333333333</v>
      </c>
      <c r="H223" s="260">
        <v>477.13333333333333</v>
      </c>
      <c r="I223" s="260">
        <v>484.56666666666661</v>
      </c>
      <c r="J223" s="260">
        <v>491.13333333333333</v>
      </c>
      <c r="K223" s="259">
        <v>478</v>
      </c>
      <c r="L223" s="259">
        <v>464</v>
      </c>
      <c r="M223" s="259">
        <v>25.925360000000001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540.70000000000005</v>
      </c>
      <c r="D224" s="260">
        <v>541.75</v>
      </c>
      <c r="E224" s="260">
        <v>531.5</v>
      </c>
      <c r="F224" s="260">
        <v>522.29999999999995</v>
      </c>
      <c r="G224" s="260">
        <v>512.04999999999995</v>
      </c>
      <c r="H224" s="260">
        <v>550.95000000000005</v>
      </c>
      <c r="I224" s="260">
        <v>561.20000000000005</v>
      </c>
      <c r="J224" s="260">
        <v>570.40000000000009</v>
      </c>
      <c r="K224" s="259">
        <v>552</v>
      </c>
      <c r="L224" s="259">
        <v>532.54999999999995</v>
      </c>
      <c r="M224" s="259">
        <v>2.3037800000000002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48.35</v>
      </c>
      <c r="D225" s="260">
        <v>47.916666666666664</v>
      </c>
      <c r="E225" s="260">
        <v>47.133333333333326</v>
      </c>
      <c r="F225" s="260">
        <v>45.916666666666664</v>
      </c>
      <c r="G225" s="260">
        <v>45.133333333333326</v>
      </c>
      <c r="H225" s="260">
        <v>49.133333333333326</v>
      </c>
      <c r="I225" s="260">
        <v>49.916666666666671</v>
      </c>
      <c r="J225" s="260">
        <v>51.133333333333326</v>
      </c>
      <c r="K225" s="259">
        <v>48.7</v>
      </c>
      <c r="L225" s="259">
        <v>46.7</v>
      </c>
      <c r="M225" s="259">
        <v>178.45778999999999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55.85</v>
      </c>
      <c r="D226" s="260">
        <v>55.916666666666664</v>
      </c>
      <c r="E226" s="260">
        <v>55.383333333333326</v>
      </c>
      <c r="F226" s="260">
        <v>54.916666666666664</v>
      </c>
      <c r="G226" s="260">
        <v>54.383333333333326</v>
      </c>
      <c r="H226" s="260">
        <v>56.383333333333326</v>
      </c>
      <c r="I226" s="260">
        <v>56.916666666666671</v>
      </c>
      <c r="J226" s="260">
        <v>57.383333333333326</v>
      </c>
      <c r="K226" s="259">
        <v>56.45</v>
      </c>
      <c r="L226" s="259">
        <v>55.45</v>
      </c>
      <c r="M226" s="259">
        <v>211.31065000000001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77.75</v>
      </c>
      <c r="D227" s="260">
        <v>77.350000000000009</v>
      </c>
      <c r="E227" s="260">
        <v>76.700000000000017</v>
      </c>
      <c r="F227" s="260">
        <v>75.650000000000006</v>
      </c>
      <c r="G227" s="260">
        <v>75.000000000000014</v>
      </c>
      <c r="H227" s="260">
        <v>78.40000000000002</v>
      </c>
      <c r="I227" s="260">
        <v>79.050000000000026</v>
      </c>
      <c r="J227" s="260">
        <v>80.100000000000023</v>
      </c>
      <c r="K227" s="259">
        <v>78</v>
      </c>
      <c r="L227" s="259">
        <v>76.3</v>
      </c>
      <c r="M227" s="259">
        <v>37.0075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1084.5</v>
      </c>
      <c r="D228" s="260">
        <v>1043.5</v>
      </c>
      <c r="E228" s="260">
        <v>976</v>
      </c>
      <c r="F228" s="260">
        <v>867.5</v>
      </c>
      <c r="G228" s="260">
        <v>800</v>
      </c>
      <c r="H228" s="260">
        <v>1152</v>
      </c>
      <c r="I228" s="260">
        <v>1219.5</v>
      </c>
      <c r="J228" s="260">
        <v>1328</v>
      </c>
      <c r="K228" s="259">
        <v>1111</v>
      </c>
      <c r="L228" s="259">
        <v>935</v>
      </c>
      <c r="M228" s="259">
        <v>13.22006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445.7</v>
      </c>
      <c r="D229" s="260">
        <v>438.25</v>
      </c>
      <c r="E229" s="260">
        <v>427.5</v>
      </c>
      <c r="F229" s="260">
        <v>409.3</v>
      </c>
      <c r="G229" s="260">
        <v>398.55</v>
      </c>
      <c r="H229" s="260">
        <v>456.45</v>
      </c>
      <c r="I229" s="260">
        <v>467.2</v>
      </c>
      <c r="J229" s="260">
        <v>485.4</v>
      </c>
      <c r="K229" s="259">
        <v>449</v>
      </c>
      <c r="L229" s="259">
        <v>420.05</v>
      </c>
      <c r="M229" s="259">
        <v>25.310169999999999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1770.85</v>
      </c>
      <c r="D230" s="260">
        <v>1772.4166666666667</v>
      </c>
      <c r="E230" s="260">
        <v>1758.4333333333334</v>
      </c>
      <c r="F230" s="260">
        <v>1746.0166666666667</v>
      </c>
      <c r="G230" s="260">
        <v>1732.0333333333333</v>
      </c>
      <c r="H230" s="260">
        <v>1784.8333333333335</v>
      </c>
      <c r="I230" s="260">
        <v>1798.8166666666666</v>
      </c>
      <c r="J230" s="260">
        <v>1811.2333333333336</v>
      </c>
      <c r="K230" s="259">
        <v>1786.4</v>
      </c>
      <c r="L230" s="259">
        <v>1760</v>
      </c>
      <c r="M230" s="259">
        <v>8.0320000000000003E-2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251.15</v>
      </c>
      <c r="D231" s="260">
        <v>250.38333333333333</v>
      </c>
      <c r="E231" s="260">
        <v>247.76666666666665</v>
      </c>
      <c r="F231" s="260">
        <v>244.38333333333333</v>
      </c>
      <c r="G231" s="260">
        <v>241.76666666666665</v>
      </c>
      <c r="H231" s="260">
        <v>253.76666666666665</v>
      </c>
      <c r="I231" s="260">
        <v>256.38333333333333</v>
      </c>
      <c r="J231" s="260">
        <v>259.76666666666665</v>
      </c>
      <c r="K231" s="259">
        <v>253</v>
      </c>
      <c r="L231" s="259">
        <v>247</v>
      </c>
      <c r="M231" s="259">
        <v>8.3327600000000004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341.05</v>
      </c>
      <c r="D232" s="260">
        <v>341.86666666666662</v>
      </c>
      <c r="E232" s="260">
        <v>338.98333333333323</v>
      </c>
      <c r="F232" s="260">
        <v>336.91666666666663</v>
      </c>
      <c r="G232" s="260">
        <v>334.03333333333325</v>
      </c>
      <c r="H232" s="260">
        <v>343.93333333333322</v>
      </c>
      <c r="I232" s="260">
        <v>346.81666666666655</v>
      </c>
      <c r="J232" s="260">
        <v>348.88333333333321</v>
      </c>
      <c r="K232" s="259">
        <v>344.75</v>
      </c>
      <c r="L232" s="259">
        <v>339.8</v>
      </c>
      <c r="M232" s="259">
        <v>78.38297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108.85</v>
      </c>
      <c r="D233" s="260">
        <v>109.48333333333333</v>
      </c>
      <c r="E233" s="260">
        <v>107.71666666666667</v>
      </c>
      <c r="F233" s="260">
        <v>106.58333333333333</v>
      </c>
      <c r="G233" s="260">
        <v>104.81666666666666</v>
      </c>
      <c r="H233" s="260">
        <v>110.61666666666667</v>
      </c>
      <c r="I233" s="260">
        <v>112.38333333333335</v>
      </c>
      <c r="J233" s="260">
        <v>113.51666666666668</v>
      </c>
      <c r="K233" s="259">
        <v>111.25</v>
      </c>
      <c r="L233" s="259">
        <v>108.35</v>
      </c>
      <c r="M233" s="259">
        <v>1.9350700000000001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230.8</v>
      </c>
      <c r="D234" s="260">
        <v>230.6</v>
      </c>
      <c r="E234" s="260">
        <v>226.35</v>
      </c>
      <c r="F234" s="260">
        <v>221.9</v>
      </c>
      <c r="G234" s="260">
        <v>217.65</v>
      </c>
      <c r="H234" s="260">
        <v>235.04999999999998</v>
      </c>
      <c r="I234" s="260">
        <v>239.29999999999998</v>
      </c>
      <c r="J234" s="260">
        <v>243.74999999999997</v>
      </c>
      <c r="K234" s="259">
        <v>234.85</v>
      </c>
      <c r="L234" s="259">
        <v>226.15</v>
      </c>
      <c r="M234" s="259">
        <v>48.223759999999999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125.1</v>
      </c>
      <c r="D235" s="260">
        <v>125.11666666666667</v>
      </c>
      <c r="E235" s="260">
        <v>123.78333333333335</v>
      </c>
      <c r="F235" s="260">
        <v>122.46666666666667</v>
      </c>
      <c r="G235" s="260">
        <v>121.13333333333334</v>
      </c>
      <c r="H235" s="260">
        <v>126.43333333333335</v>
      </c>
      <c r="I235" s="260">
        <v>127.76666666666667</v>
      </c>
      <c r="J235" s="260">
        <v>129.08333333333337</v>
      </c>
      <c r="K235" s="259">
        <v>126.45</v>
      </c>
      <c r="L235" s="259">
        <v>123.8</v>
      </c>
      <c r="M235" s="259">
        <v>62.862650000000002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86.8</v>
      </c>
      <c r="D236" s="260">
        <v>84.433333333333337</v>
      </c>
      <c r="E236" s="260">
        <v>81.116666666666674</v>
      </c>
      <c r="F236" s="260">
        <v>75.433333333333337</v>
      </c>
      <c r="G236" s="260">
        <v>72.116666666666674</v>
      </c>
      <c r="H236" s="260">
        <v>90.116666666666674</v>
      </c>
      <c r="I236" s="260">
        <v>93.433333333333337</v>
      </c>
      <c r="J236" s="260">
        <v>99.116666666666674</v>
      </c>
      <c r="K236" s="259">
        <v>87.75</v>
      </c>
      <c r="L236" s="259">
        <v>78.75</v>
      </c>
      <c r="M236" s="259">
        <v>194.56697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4491.55</v>
      </c>
      <c r="D237" s="260">
        <v>4513.8499999999995</v>
      </c>
      <c r="E237" s="260">
        <v>4377.6999999999989</v>
      </c>
      <c r="F237" s="260">
        <v>4263.8499999999995</v>
      </c>
      <c r="G237" s="260">
        <v>4127.6999999999989</v>
      </c>
      <c r="H237" s="260">
        <v>4627.6999999999989</v>
      </c>
      <c r="I237" s="260">
        <v>4763.8499999999985</v>
      </c>
      <c r="J237" s="260">
        <v>4877.6999999999989</v>
      </c>
      <c r="K237" s="259">
        <v>4650</v>
      </c>
      <c r="L237" s="259">
        <v>4400</v>
      </c>
      <c r="M237" s="259">
        <v>1.2128000000000001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274.35000000000002</v>
      </c>
      <c r="D238" s="260">
        <v>272.63333333333338</v>
      </c>
      <c r="E238" s="260">
        <v>270.26666666666677</v>
      </c>
      <c r="F238" s="260">
        <v>266.18333333333339</v>
      </c>
      <c r="G238" s="260">
        <v>263.81666666666678</v>
      </c>
      <c r="H238" s="260">
        <v>276.71666666666675</v>
      </c>
      <c r="I238" s="260">
        <v>279.08333333333343</v>
      </c>
      <c r="J238" s="260">
        <v>283.16666666666674</v>
      </c>
      <c r="K238" s="259">
        <v>275</v>
      </c>
      <c r="L238" s="259">
        <v>268.55</v>
      </c>
      <c r="M238" s="259">
        <v>19.911280000000001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138.44999999999999</v>
      </c>
      <c r="D239" s="260">
        <v>138.63333333333333</v>
      </c>
      <c r="E239" s="260">
        <v>137.31666666666666</v>
      </c>
      <c r="F239" s="260">
        <v>136.18333333333334</v>
      </c>
      <c r="G239" s="260">
        <v>134.86666666666667</v>
      </c>
      <c r="H239" s="260">
        <v>139.76666666666665</v>
      </c>
      <c r="I239" s="260">
        <v>141.08333333333331</v>
      </c>
      <c r="J239" s="260">
        <v>142.21666666666664</v>
      </c>
      <c r="K239" s="259">
        <v>139.94999999999999</v>
      </c>
      <c r="L239" s="259">
        <v>137.5</v>
      </c>
      <c r="M239" s="259">
        <v>25.514030000000002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313.89999999999998</v>
      </c>
      <c r="D240" s="260">
        <v>315.59999999999997</v>
      </c>
      <c r="E240" s="260">
        <v>310.74999999999994</v>
      </c>
      <c r="F240" s="260">
        <v>307.59999999999997</v>
      </c>
      <c r="G240" s="260">
        <v>302.74999999999994</v>
      </c>
      <c r="H240" s="260">
        <v>318.74999999999994</v>
      </c>
      <c r="I240" s="260">
        <v>323.59999999999997</v>
      </c>
      <c r="J240" s="260">
        <v>326.74999999999994</v>
      </c>
      <c r="K240" s="259">
        <v>320.45</v>
      </c>
      <c r="L240" s="259">
        <v>312.45</v>
      </c>
      <c r="M240" s="259">
        <v>69.615560000000002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69.25</v>
      </c>
      <c r="D241" s="260">
        <v>69.166666666666671</v>
      </c>
      <c r="E241" s="260">
        <v>68.833333333333343</v>
      </c>
      <c r="F241" s="260">
        <v>68.416666666666671</v>
      </c>
      <c r="G241" s="260">
        <v>68.083333333333343</v>
      </c>
      <c r="H241" s="260">
        <v>69.583333333333343</v>
      </c>
      <c r="I241" s="260">
        <v>69.916666666666686</v>
      </c>
      <c r="J241" s="260">
        <v>70.333333333333343</v>
      </c>
      <c r="K241" s="259">
        <v>69.5</v>
      </c>
      <c r="L241" s="259">
        <v>68.75</v>
      </c>
      <c r="M241" s="259">
        <v>62.319029999999998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21.35</v>
      </c>
      <c r="D242" s="260">
        <v>21.083333333333332</v>
      </c>
      <c r="E242" s="260">
        <v>20.566666666666663</v>
      </c>
      <c r="F242" s="260">
        <v>19.783333333333331</v>
      </c>
      <c r="G242" s="260">
        <v>19.266666666666662</v>
      </c>
      <c r="H242" s="260">
        <v>21.866666666666664</v>
      </c>
      <c r="I242" s="260">
        <v>22.383333333333336</v>
      </c>
      <c r="J242" s="260">
        <v>23.166666666666664</v>
      </c>
      <c r="K242" s="259">
        <v>21.6</v>
      </c>
      <c r="L242" s="259">
        <v>20.3</v>
      </c>
      <c r="M242" s="259">
        <v>342.21150999999998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718.1</v>
      </c>
      <c r="D243" s="260">
        <v>721.81666666666661</v>
      </c>
      <c r="E243" s="260">
        <v>710.63333333333321</v>
      </c>
      <c r="F243" s="260">
        <v>703.16666666666663</v>
      </c>
      <c r="G243" s="260">
        <v>691.98333333333323</v>
      </c>
      <c r="H243" s="260">
        <v>729.28333333333319</v>
      </c>
      <c r="I243" s="260">
        <v>740.46666666666658</v>
      </c>
      <c r="J243" s="260">
        <v>747.93333333333317</v>
      </c>
      <c r="K243" s="259">
        <v>733</v>
      </c>
      <c r="L243" s="259">
        <v>714.35</v>
      </c>
      <c r="M243" s="259">
        <v>15.37039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27.5</v>
      </c>
      <c r="D244" s="260">
        <v>27.583333333333332</v>
      </c>
      <c r="E244" s="260">
        <v>26.716666666666665</v>
      </c>
      <c r="F244" s="260">
        <v>25.933333333333334</v>
      </c>
      <c r="G244" s="260">
        <v>25.066666666666666</v>
      </c>
      <c r="H244" s="260">
        <v>28.366666666666664</v>
      </c>
      <c r="I244" s="260">
        <v>29.233333333333331</v>
      </c>
      <c r="J244" s="260">
        <v>30.016666666666662</v>
      </c>
      <c r="K244" s="259">
        <v>28.45</v>
      </c>
      <c r="L244" s="259">
        <v>26.8</v>
      </c>
      <c r="M244" s="259">
        <v>1088.8065300000001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1336.4</v>
      </c>
      <c r="D245" s="260">
        <v>1349.4333333333334</v>
      </c>
      <c r="E245" s="260">
        <v>1320.8666666666668</v>
      </c>
      <c r="F245" s="260">
        <v>1305.3333333333335</v>
      </c>
      <c r="G245" s="260">
        <v>1276.7666666666669</v>
      </c>
      <c r="H245" s="260">
        <v>1364.9666666666667</v>
      </c>
      <c r="I245" s="260">
        <v>1393.5333333333333</v>
      </c>
      <c r="J245" s="260">
        <v>1409.0666666666666</v>
      </c>
      <c r="K245" s="259">
        <v>1378</v>
      </c>
      <c r="L245" s="259">
        <v>1333.9</v>
      </c>
      <c r="M245" s="259">
        <v>0.56455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366.5</v>
      </c>
      <c r="D246" s="260">
        <v>363.9666666666667</v>
      </c>
      <c r="E246" s="260">
        <v>358.03333333333342</v>
      </c>
      <c r="F246" s="260">
        <v>349.56666666666672</v>
      </c>
      <c r="G246" s="260">
        <v>343.63333333333344</v>
      </c>
      <c r="H246" s="260">
        <v>372.43333333333339</v>
      </c>
      <c r="I246" s="260">
        <v>378.36666666666667</v>
      </c>
      <c r="J246" s="260">
        <v>386.83333333333337</v>
      </c>
      <c r="K246" s="259">
        <v>369.9</v>
      </c>
      <c r="L246" s="259">
        <v>355.5</v>
      </c>
      <c r="M246" s="259">
        <v>1.3096000000000001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418.05</v>
      </c>
      <c r="D247" s="260">
        <v>419.56666666666666</v>
      </c>
      <c r="E247" s="260">
        <v>410.68333333333334</v>
      </c>
      <c r="F247" s="260">
        <v>403.31666666666666</v>
      </c>
      <c r="G247" s="260">
        <v>394.43333333333334</v>
      </c>
      <c r="H247" s="260">
        <v>426.93333333333334</v>
      </c>
      <c r="I247" s="260">
        <v>435.81666666666666</v>
      </c>
      <c r="J247" s="260">
        <v>443.18333333333334</v>
      </c>
      <c r="K247" s="259">
        <v>428.45</v>
      </c>
      <c r="L247" s="259">
        <v>412.2</v>
      </c>
      <c r="M247" s="259">
        <v>45.572229999999998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196.85</v>
      </c>
      <c r="D248" s="260">
        <v>197.08333333333334</v>
      </c>
      <c r="E248" s="260">
        <v>194.91666666666669</v>
      </c>
      <c r="F248" s="260">
        <v>192.98333333333335</v>
      </c>
      <c r="G248" s="260">
        <v>190.81666666666669</v>
      </c>
      <c r="H248" s="260">
        <v>199.01666666666668</v>
      </c>
      <c r="I248" s="260">
        <v>201.18333333333337</v>
      </c>
      <c r="J248" s="260">
        <v>203.11666666666667</v>
      </c>
      <c r="K248" s="259">
        <v>199.25</v>
      </c>
      <c r="L248" s="259">
        <v>195.15</v>
      </c>
      <c r="M248" s="259">
        <v>17.888670000000001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1128.6500000000001</v>
      </c>
      <c r="D249" s="260">
        <v>1134</v>
      </c>
      <c r="E249" s="260">
        <v>1116.6500000000001</v>
      </c>
      <c r="F249" s="260">
        <v>1104.6500000000001</v>
      </c>
      <c r="G249" s="260">
        <v>1087.3000000000002</v>
      </c>
      <c r="H249" s="260">
        <v>1146</v>
      </c>
      <c r="I249" s="260">
        <v>1163.3499999999999</v>
      </c>
      <c r="J249" s="260">
        <v>1175.3499999999999</v>
      </c>
      <c r="K249" s="259">
        <v>1151.3499999999999</v>
      </c>
      <c r="L249" s="259">
        <v>1122</v>
      </c>
      <c r="M249" s="259">
        <v>20.821300000000001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</v>
      </c>
      <c r="D250" s="260">
        <v>16.333333333333332</v>
      </c>
      <c r="E250" s="260">
        <v>15.466666666666665</v>
      </c>
      <c r="F250" s="260">
        <v>14.933333333333334</v>
      </c>
      <c r="G250" s="260">
        <v>14.066666666666666</v>
      </c>
      <c r="H250" s="260">
        <v>16.866666666666664</v>
      </c>
      <c r="I250" s="260">
        <v>17.733333333333331</v>
      </c>
      <c r="J250" s="260">
        <v>18.266666666666662</v>
      </c>
      <c r="K250" s="259">
        <v>17.2</v>
      </c>
      <c r="L250" s="259">
        <v>15.8</v>
      </c>
      <c r="M250" s="259">
        <v>107.20553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3894.75</v>
      </c>
      <c r="D251" s="260">
        <v>3896.7833333333333</v>
      </c>
      <c r="E251" s="260">
        <v>3842.9666666666667</v>
      </c>
      <c r="F251" s="260">
        <v>3791.1833333333334</v>
      </c>
      <c r="G251" s="260">
        <v>3737.3666666666668</v>
      </c>
      <c r="H251" s="260">
        <v>3948.5666666666666</v>
      </c>
      <c r="I251" s="260">
        <v>4002.3833333333332</v>
      </c>
      <c r="J251" s="260">
        <v>4054.1666666666665</v>
      </c>
      <c r="K251" s="259">
        <v>3950.6</v>
      </c>
      <c r="L251" s="259">
        <v>3845</v>
      </c>
      <c r="M251" s="259">
        <v>6.4088900000000004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1593.4</v>
      </c>
      <c r="D252" s="260">
        <v>1588.9666666666665</v>
      </c>
      <c r="E252" s="260">
        <v>1579.9333333333329</v>
      </c>
      <c r="F252" s="260">
        <v>1566.4666666666665</v>
      </c>
      <c r="G252" s="260">
        <v>1557.4333333333329</v>
      </c>
      <c r="H252" s="260">
        <v>1602.4333333333329</v>
      </c>
      <c r="I252" s="260">
        <v>1611.4666666666662</v>
      </c>
      <c r="J252" s="260">
        <v>1624.9333333333329</v>
      </c>
      <c r="K252" s="259">
        <v>1598</v>
      </c>
      <c r="L252" s="259">
        <v>1575.5</v>
      </c>
      <c r="M252" s="259">
        <v>31.260639999999999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503.4</v>
      </c>
      <c r="D253" s="260">
        <v>507.7166666666667</v>
      </c>
      <c r="E253" s="260">
        <v>496.68333333333339</v>
      </c>
      <c r="F253" s="260">
        <v>489.9666666666667</v>
      </c>
      <c r="G253" s="260">
        <v>478.93333333333339</v>
      </c>
      <c r="H253" s="260">
        <v>514.43333333333339</v>
      </c>
      <c r="I253" s="260">
        <v>525.4666666666667</v>
      </c>
      <c r="J253" s="260">
        <v>532.18333333333339</v>
      </c>
      <c r="K253" s="259">
        <v>518.75</v>
      </c>
      <c r="L253" s="259">
        <v>501</v>
      </c>
      <c r="M253" s="259">
        <v>1.5359499999999999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439</v>
      </c>
      <c r="D254" s="260">
        <v>441.73333333333335</v>
      </c>
      <c r="E254" s="260">
        <v>432.76666666666671</v>
      </c>
      <c r="F254" s="260">
        <v>426.53333333333336</v>
      </c>
      <c r="G254" s="260">
        <v>417.56666666666672</v>
      </c>
      <c r="H254" s="260">
        <v>447.9666666666667</v>
      </c>
      <c r="I254" s="260">
        <v>456.93333333333339</v>
      </c>
      <c r="J254" s="260">
        <v>463.16666666666669</v>
      </c>
      <c r="K254" s="259">
        <v>450.7</v>
      </c>
      <c r="L254" s="259">
        <v>435.5</v>
      </c>
      <c r="M254" s="259">
        <v>4.8938499999999996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1782.95</v>
      </c>
      <c r="D255" s="260">
        <v>1776.3166666666666</v>
      </c>
      <c r="E255" s="260">
        <v>1756.6333333333332</v>
      </c>
      <c r="F255" s="260">
        <v>1730.3166666666666</v>
      </c>
      <c r="G255" s="260">
        <v>1710.6333333333332</v>
      </c>
      <c r="H255" s="260">
        <v>1802.6333333333332</v>
      </c>
      <c r="I255" s="260">
        <v>1822.3166666666666</v>
      </c>
      <c r="J255" s="260">
        <v>1848.6333333333332</v>
      </c>
      <c r="K255" s="259">
        <v>1796</v>
      </c>
      <c r="L255" s="259">
        <v>1750</v>
      </c>
      <c r="M255" s="259">
        <v>7.2551199999999998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864.85</v>
      </c>
      <c r="D256" s="260">
        <v>862.1</v>
      </c>
      <c r="E256" s="260">
        <v>854.05000000000007</v>
      </c>
      <c r="F256" s="260">
        <v>843.25</v>
      </c>
      <c r="G256" s="260">
        <v>835.2</v>
      </c>
      <c r="H256" s="260">
        <v>872.90000000000009</v>
      </c>
      <c r="I256" s="260">
        <v>880.95</v>
      </c>
      <c r="J256" s="260">
        <v>891.75000000000011</v>
      </c>
      <c r="K256" s="259">
        <v>870.15</v>
      </c>
      <c r="L256" s="259">
        <v>851.3</v>
      </c>
      <c r="M256" s="259">
        <v>2.0433500000000002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2117.9</v>
      </c>
      <c r="D257" s="260">
        <v>2087.7333333333331</v>
      </c>
      <c r="E257" s="260">
        <v>2025.4666666666662</v>
      </c>
      <c r="F257" s="260">
        <v>1933.0333333333331</v>
      </c>
      <c r="G257" s="260">
        <v>1870.7666666666662</v>
      </c>
      <c r="H257" s="260">
        <v>2180.1666666666661</v>
      </c>
      <c r="I257" s="260">
        <v>2242.4333333333334</v>
      </c>
      <c r="J257" s="260">
        <v>2334.8666666666663</v>
      </c>
      <c r="K257" s="259">
        <v>2150</v>
      </c>
      <c r="L257" s="259">
        <v>1995.3</v>
      </c>
      <c r="M257" s="259">
        <v>1.23705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2925.5</v>
      </c>
      <c r="D258" s="260">
        <v>2912.6166666666668</v>
      </c>
      <c r="E258" s="260">
        <v>2882.4333333333334</v>
      </c>
      <c r="F258" s="260">
        <v>2839.3666666666668</v>
      </c>
      <c r="G258" s="260">
        <v>2809.1833333333334</v>
      </c>
      <c r="H258" s="260">
        <v>2955.6833333333334</v>
      </c>
      <c r="I258" s="260">
        <v>2985.8666666666668</v>
      </c>
      <c r="J258" s="260">
        <v>3028.9333333333334</v>
      </c>
      <c r="K258" s="259">
        <v>2942.8</v>
      </c>
      <c r="L258" s="259">
        <v>2869.55</v>
      </c>
      <c r="M258" s="259">
        <v>0.98960999999999999</v>
      </c>
      <c r="N258" s="1"/>
      <c r="O258" s="1"/>
    </row>
    <row r="259" spans="1:15" ht="12.75" customHeight="1">
      <c r="A259" s="30">
        <v>249</v>
      </c>
      <c r="B259" s="269" t="s">
        <v>873</v>
      </c>
      <c r="C259" s="259">
        <v>433.8</v>
      </c>
      <c r="D259" s="260">
        <v>435.45</v>
      </c>
      <c r="E259" s="260">
        <v>425.9</v>
      </c>
      <c r="F259" s="260">
        <v>418</v>
      </c>
      <c r="G259" s="260">
        <v>408.45</v>
      </c>
      <c r="H259" s="260">
        <v>443.34999999999997</v>
      </c>
      <c r="I259" s="260">
        <v>452.90000000000003</v>
      </c>
      <c r="J259" s="260">
        <v>460.79999999999995</v>
      </c>
      <c r="K259" s="259">
        <v>445</v>
      </c>
      <c r="L259" s="259">
        <v>427.55</v>
      </c>
      <c r="M259" s="259">
        <v>2.0013000000000001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636.54999999999995</v>
      </c>
      <c r="D260" s="260">
        <v>638.93333333333328</v>
      </c>
      <c r="E260" s="260">
        <v>627.86666666666656</v>
      </c>
      <c r="F260" s="260">
        <v>619.18333333333328</v>
      </c>
      <c r="G260" s="260">
        <v>608.11666666666656</v>
      </c>
      <c r="H260" s="260">
        <v>647.61666666666656</v>
      </c>
      <c r="I260" s="260">
        <v>658.68333333333339</v>
      </c>
      <c r="J260" s="260">
        <v>667.36666666666656</v>
      </c>
      <c r="K260" s="259">
        <v>650</v>
      </c>
      <c r="L260" s="259">
        <v>630.25</v>
      </c>
      <c r="M260" s="259">
        <v>1.5590900000000001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424.1</v>
      </c>
      <c r="D261" s="260">
        <v>423.36666666666662</v>
      </c>
      <c r="E261" s="260">
        <v>418.73333333333323</v>
      </c>
      <c r="F261" s="260">
        <v>413.36666666666662</v>
      </c>
      <c r="G261" s="260">
        <v>408.73333333333323</v>
      </c>
      <c r="H261" s="260">
        <v>428.73333333333323</v>
      </c>
      <c r="I261" s="260">
        <v>433.36666666666656</v>
      </c>
      <c r="J261" s="260">
        <v>438.73333333333323</v>
      </c>
      <c r="K261" s="259">
        <v>428</v>
      </c>
      <c r="L261" s="259">
        <v>418</v>
      </c>
      <c r="M261" s="259">
        <v>7.3056299999999998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72.400000000000006</v>
      </c>
      <c r="D262" s="260">
        <v>72.05</v>
      </c>
      <c r="E262" s="260">
        <v>70.849999999999994</v>
      </c>
      <c r="F262" s="260">
        <v>69.3</v>
      </c>
      <c r="G262" s="260">
        <v>68.099999999999994</v>
      </c>
      <c r="H262" s="260">
        <v>73.599999999999994</v>
      </c>
      <c r="I262" s="260">
        <v>74.800000000000011</v>
      </c>
      <c r="J262" s="260">
        <v>76.349999999999994</v>
      </c>
      <c r="K262" s="259">
        <v>73.25</v>
      </c>
      <c r="L262" s="259">
        <v>70.5</v>
      </c>
      <c r="M262" s="259">
        <v>9.9065399999999997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304.89999999999998</v>
      </c>
      <c r="D263" s="260">
        <v>306.76666666666665</v>
      </c>
      <c r="E263" s="260">
        <v>301.0333333333333</v>
      </c>
      <c r="F263" s="260">
        <v>297.16666666666663</v>
      </c>
      <c r="G263" s="260">
        <v>291.43333333333328</v>
      </c>
      <c r="H263" s="260">
        <v>310.63333333333333</v>
      </c>
      <c r="I263" s="260">
        <v>316.36666666666667</v>
      </c>
      <c r="J263" s="260">
        <v>320.23333333333335</v>
      </c>
      <c r="K263" s="259">
        <v>312.5</v>
      </c>
      <c r="L263" s="259">
        <v>302.89999999999998</v>
      </c>
      <c r="M263" s="259">
        <v>4.7223300000000004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708.2</v>
      </c>
      <c r="D264" s="260">
        <v>707</v>
      </c>
      <c r="E264" s="260">
        <v>702.4</v>
      </c>
      <c r="F264" s="260">
        <v>696.6</v>
      </c>
      <c r="G264" s="260">
        <v>692</v>
      </c>
      <c r="H264" s="260">
        <v>712.8</v>
      </c>
      <c r="I264" s="260">
        <v>717.39999999999986</v>
      </c>
      <c r="J264" s="260">
        <v>723.19999999999993</v>
      </c>
      <c r="K264" s="259">
        <v>711.6</v>
      </c>
      <c r="L264" s="259">
        <v>701.2</v>
      </c>
      <c r="M264" s="259">
        <v>8.9381599999999999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106.95</v>
      </c>
      <c r="D265" s="260">
        <v>107.25</v>
      </c>
      <c r="E265" s="260">
        <v>105.55</v>
      </c>
      <c r="F265" s="260">
        <v>104.14999999999999</v>
      </c>
      <c r="G265" s="260">
        <v>102.44999999999999</v>
      </c>
      <c r="H265" s="260">
        <v>108.65</v>
      </c>
      <c r="I265" s="260">
        <v>110.35</v>
      </c>
      <c r="J265" s="260">
        <v>111.75000000000001</v>
      </c>
      <c r="K265" s="259">
        <v>108.95</v>
      </c>
      <c r="L265" s="259">
        <v>105.85</v>
      </c>
      <c r="M265" s="259">
        <v>3.5112899999999998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166.6</v>
      </c>
      <c r="D266" s="260">
        <v>168.51666666666668</v>
      </c>
      <c r="E266" s="260">
        <v>163.63333333333335</v>
      </c>
      <c r="F266" s="260">
        <v>160.66666666666669</v>
      </c>
      <c r="G266" s="260">
        <v>155.78333333333336</v>
      </c>
      <c r="H266" s="260">
        <v>171.48333333333335</v>
      </c>
      <c r="I266" s="260">
        <v>176.36666666666667</v>
      </c>
      <c r="J266" s="260">
        <v>179.33333333333334</v>
      </c>
      <c r="K266" s="259">
        <v>173.4</v>
      </c>
      <c r="L266" s="259">
        <v>165.55</v>
      </c>
      <c r="M266" s="259">
        <v>6.9726100000000004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517.75</v>
      </c>
      <c r="D267" s="260">
        <v>515.94999999999993</v>
      </c>
      <c r="E267" s="260">
        <v>511.89999999999986</v>
      </c>
      <c r="F267" s="260">
        <v>506.04999999999995</v>
      </c>
      <c r="G267" s="260">
        <v>501.99999999999989</v>
      </c>
      <c r="H267" s="260">
        <v>521.79999999999984</v>
      </c>
      <c r="I267" s="260">
        <v>525.8499999999998</v>
      </c>
      <c r="J267" s="260">
        <v>531.69999999999982</v>
      </c>
      <c r="K267" s="259">
        <v>520</v>
      </c>
      <c r="L267" s="259">
        <v>510.1</v>
      </c>
      <c r="M267" s="259">
        <v>29.55341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551.04999999999995</v>
      </c>
      <c r="D268" s="260">
        <v>554.44999999999993</v>
      </c>
      <c r="E268" s="260">
        <v>544.89999999999986</v>
      </c>
      <c r="F268" s="260">
        <v>538.74999999999989</v>
      </c>
      <c r="G268" s="260">
        <v>529.19999999999982</v>
      </c>
      <c r="H268" s="260">
        <v>560.59999999999991</v>
      </c>
      <c r="I268" s="260">
        <v>570.14999999999986</v>
      </c>
      <c r="J268" s="260">
        <v>576.29999999999995</v>
      </c>
      <c r="K268" s="259">
        <v>564</v>
      </c>
      <c r="L268" s="259">
        <v>548.29999999999995</v>
      </c>
      <c r="M268" s="259">
        <v>25.877759999999999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568.20000000000005</v>
      </c>
      <c r="D269" s="260">
        <v>569.33333333333337</v>
      </c>
      <c r="E269" s="260">
        <v>561.66666666666674</v>
      </c>
      <c r="F269" s="260">
        <v>555.13333333333333</v>
      </c>
      <c r="G269" s="260">
        <v>547.4666666666667</v>
      </c>
      <c r="H269" s="260">
        <v>575.86666666666679</v>
      </c>
      <c r="I269" s="260">
        <v>583.53333333333353</v>
      </c>
      <c r="J269" s="260">
        <v>590.06666666666683</v>
      </c>
      <c r="K269" s="259">
        <v>577</v>
      </c>
      <c r="L269" s="259">
        <v>562.79999999999995</v>
      </c>
      <c r="M269" s="259">
        <v>2.82985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382.6</v>
      </c>
      <c r="D270" s="260">
        <v>381.38333333333338</v>
      </c>
      <c r="E270" s="260">
        <v>376.21666666666675</v>
      </c>
      <c r="F270" s="260">
        <v>369.83333333333337</v>
      </c>
      <c r="G270" s="260">
        <v>364.66666666666674</v>
      </c>
      <c r="H270" s="260">
        <v>387.76666666666677</v>
      </c>
      <c r="I270" s="260">
        <v>392.93333333333339</v>
      </c>
      <c r="J270" s="260">
        <v>399.31666666666678</v>
      </c>
      <c r="K270" s="259">
        <v>386.55</v>
      </c>
      <c r="L270" s="259">
        <v>375</v>
      </c>
      <c r="M270" s="259">
        <v>0.70655999999999997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600.70000000000005</v>
      </c>
      <c r="D271" s="260">
        <v>601.4666666666667</v>
      </c>
      <c r="E271" s="260">
        <v>592.23333333333335</v>
      </c>
      <c r="F271" s="260">
        <v>583.76666666666665</v>
      </c>
      <c r="G271" s="260">
        <v>574.5333333333333</v>
      </c>
      <c r="H271" s="260">
        <v>609.93333333333339</v>
      </c>
      <c r="I271" s="260">
        <v>619.16666666666674</v>
      </c>
      <c r="J271" s="260">
        <v>627.63333333333344</v>
      </c>
      <c r="K271" s="259">
        <v>610.70000000000005</v>
      </c>
      <c r="L271" s="259">
        <v>593</v>
      </c>
      <c r="M271" s="259">
        <v>1.20407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191.85</v>
      </c>
      <c r="D272" s="260">
        <v>192.31666666666669</v>
      </c>
      <c r="E272" s="260">
        <v>190.03333333333339</v>
      </c>
      <c r="F272" s="260">
        <v>188.2166666666667</v>
      </c>
      <c r="G272" s="260">
        <v>185.93333333333339</v>
      </c>
      <c r="H272" s="260">
        <v>194.13333333333338</v>
      </c>
      <c r="I272" s="260">
        <v>196.41666666666669</v>
      </c>
      <c r="J272" s="260">
        <v>198.23333333333338</v>
      </c>
      <c r="K272" s="259">
        <v>194.6</v>
      </c>
      <c r="L272" s="259">
        <v>190.5</v>
      </c>
      <c r="M272" s="259">
        <v>1.4281299999999999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566.65</v>
      </c>
      <c r="D273" s="260">
        <v>562.55000000000007</v>
      </c>
      <c r="E273" s="260">
        <v>545.10000000000014</v>
      </c>
      <c r="F273" s="260">
        <v>523.55000000000007</v>
      </c>
      <c r="G273" s="260">
        <v>506.10000000000014</v>
      </c>
      <c r="H273" s="260">
        <v>584.10000000000014</v>
      </c>
      <c r="I273" s="260">
        <v>601.55000000000018</v>
      </c>
      <c r="J273" s="260">
        <v>623.10000000000014</v>
      </c>
      <c r="K273" s="259">
        <v>580</v>
      </c>
      <c r="L273" s="259">
        <v>541</v>
      </c>
      <c r="M273" s="259">
        <v>4.5324900000000001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1610.55</v>
      </c>
      <c r="D274" s="260">
        <v>1620.5333333333335</v>
      </c>
      <c r="E274" s="260">
        <v>1585.0666666666671</v>
      </c>
      <c r="F274" s="260">
        <v>1559.5833333333335</v>
      </c>
      <c r="G274" s="260">
        <v>1524.116666666667</v>
      </c>
      <c r="H274" s="260">
        <v>1646.0166666666671</v>
      </c>
      <c r="I274" s="260">
        <v>1681.4833333333338</v>
      </c>
      <c r="J274" s="260">
        <v>1706.9666666666672</v>
      </c>
      <c r="K274" s="259">
        <v>1656</v>
      </c>
      <c r="L274" s="259">
        <v>1595.05</v>
      </c>
      <c r="M274" s="259">
        <v>4.6090799999999996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246.95</v>
      </c>
      <c r="D275" s="260">
        <v>248.78333333333333</v>
      </c>
      <c r="E275" s="260">
        <v>242.56666666666666</v>
      </c>
      <c r="F275" s="260">
        <v>238.18333333333334</v>
      </c>
      <c r="G275" s="260">
        <v>231.96666666666667</v>
      </c>
      <c r="H275" s="260">
        <v>253.16666666666666</v>
      </c>
      <c r="I275" s="260">
        <v>259.38333333333333</v>
      </c>
      <c r="J275" s="260">
        <v>263.76666666666665</v>
      </c>
      <c r="K275" s="259">
        <v>255</v>
      </c>
      <c r="L275" s="259">
        <v>244.4</v>
      </c>
      <c r="M275" s="259">
        <v>2.9554399999999998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686.3</v>
      </c>
      <c r="D276" s="260">
        <v>689.05000000000007</v>
      </c>
      <c r="E276" s="260">
        <v>676.75000000000011</v>
      </c>
      <c r="F276" s="260">
        <v>667.2</v>
      </c>
      <c r="G276" s="260">
        <v>654.90000000000009</v>
      </c>
      <c r="H276" s="260">
        <v>698.60000000000014</v>
      </c>
      <c r="I276" s="260">
        <v>710.90000000000009</v>
      </c>
      <c r="J276" s="260">
        <v>720.45000000000016</v>
      </c>
      <c r="K276" s="259">
        <v>701.35</v>
      </c>
      <c r="L276" s="259">
        <v>679.5</v>
      </c>
      <c r="M276" s="259">
        <v>9.2816200000000002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386.7</v>
      </c>
      <c r="D277" s="260">
        <v>391.06666666666666</v>
      </c>
      <c r="E277" s="260">
        <v>379.93333333333334</v>
      </c>
      <c r="F277" s="260">
        <v>373.16666666666669</v>
      </c>
      <c r="G277" s="260">
        <v>362.03333333333336</v>
      </c>
      <c r="H277" s="260">
        <v>397.83333333333331</v>
      </c>
      <c r="I277" s="260">
        <v>408.96666666666664</v>
      </c>
      <c r="J277" s="260">
        <v>415.73333333333329</v>
      </c>
      <c r="K277" s="259">
        <v>402.2</v>
      </c>
      <c r="L277" s="259">
        <v>384.3</v>
      </c>
      <c r="M277" s="259">
        <v>4.3237899999999998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1026.25</v>
      </c>
      <c r="D278" s="260">
        <v>1029.5666666666666</v>
      </c>
      <c r="E278" s="260">
        <v>1017.7833333333333</v>
      </c>
      <c r="F278" s="260">
        <v>1009.3166666666667</v>
      </c>
      <c r="G278" s="260">
        <v>997.53333333333342</v>
      </c>
      <c r="H278" s="260">
        <v>1038.0333333333333</v>
      </c>
      <c r="I278" s="260">
        <v>1049.8166666666666</v>
      </c>
      <c r="J278" s="260">
        <v>1058.2833333333331</v>
      </c>
      <c r="K278" s="259">
        <v>1041.3499999999999</v>
      </c>
      <c r="L278" s="259">
        <v>1021.1</v>
      </c>
      <c r="M278" s="259">
        <v>0.75488999999999995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497.05</v>
      </c>
      <c r="D279" s="260">
        <v>497.98333333333329</v>
      </c>
      <c r="E279" s="260">
        <v>491.21666666666658</v>
      </c>
      <c r="F279" s="260">
        <v>485.38333333333327</v>
      </c>
      <c r="G279" s="260">
        <v>478.61666666666656</v>
      </c>
      <c r="H279" s="260">
        <v>503.81666666666661</v>
      </c>
      <c r="I279" s="260">
        <v>510.58333333333337</v>
      </c>
      <c r="J279" s="260">
        <v>516.41666666666663</v>
      </c>
      <c r="K279" s="259">
        <v>504.75</v>
      </c>
      <c r="L279" s="259">
        <v>492.15</v>
      </c>
      <c r="M279" s="259">
        <v>1.16218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98.5</v>
      </c>
      <c r="D280" s="260">
        <v>99.366666666666674</v>
      </c>
      <c r="E280" s="260">
        <v>97.033333333333346</v>
      </c>
      <c r="F280" s="260">
        <v>95.566666666666677</v>
      </c>
      <c r="G280" s="260">
        <v>93.233333333333348</v>
      </c>
      <c r="H280" s="260">
        <v>100.83333333333334</v>
      </c>
      <c r="I280" s="260">
        <v>103.16666666666666</v>
      </c>
      <c r="J280" s="260">
        <v>104.63333333333334</v>
      </c>
      <c r="K280" s="259">
        <v>101.7</v>
      </c>
      <c r="L280" s="259">
        <v>97.9</v>
      </c>
      <c r="M280" s="259">
        <v>22.81185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434.1</v>
      </c>
      <c r="D281" s="260">
        <v>436.90000000000003</v>
      </c>
      <c r="E281" s="260">
        <v>423.90000000000009</v>
      </c>
      <c r="F281" s="260">
        <v>413.70000000000005</v>
      </c>
      <c r="G281" s="260">
        <v>400.7000000000001</v>
      </c>
      <c r="H281" s="260">
        <v>447.10000000000008</v>
      </c>
      <c r="I281" s="260">
        <v>460.09999999999997</v>
      </c>
      <c r="J281" s="260">
        <v>470.30000000000007</v>
      </c>
      <c r="K281" s="259">
        <v>449.9</v>
      </c>
      <c r="L281" s="259">
        <v>426.7</v>
      </c>
      <c r="M281" s="259">
        <v>1.3367199999999999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102.5</v>
      </c>
      <c r="D282" s="260">
        <v>102</v>
      </c>
      <c r="E282" s="260">
        <v>100.5</v>
      </c>
      <c r="F282" s="260">
        <v>98.5</v>
      </c>
      <c r="G282" s="260">
        <v>97</v>
      </c>
      <c r="H282" s="260">
        <v>104</v>
      </c>
      <c r="I282" s="260">
        <v>105.5</v>
      </c>
      <c r="J282" s="260">
        <v>107.5</v>
      </c>
      <c r="K282" s="259">
        <v>103.5</v>
      </c>
      <c r="L282" s="259">
        <v>100</v>
      </c>
      <c r="M282" s="259">
        <v>33.299950000000003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423.4</v>
      </c>
      <c r="D283" s="260">
        <v>422.68333333333334</v>
      </c>
      <c r="E283" s="260">
        <v>416.2166666666667</v>
      </c>
      <c r="F283" s="260">
        <v>409.03333333333336</v>
      </c>
      <c r="G283" s="260">
        <v>402.56666666666672</v>
      </c>
      <c r="H283" s="260">
        <v>429.86666666666667</v>
      </c>
      <c r="I283" s="260">
        <v>436.33333333333326</v>
      </c>
      <c r="J283" s="260">
        <v>443.51666666666665</v>
      </c>
      <c r="K283" s="259">
        <v>429.15</v>
      </c>
      <c r="L283" s="259">
        <v>415.5</v>
      </c>
      <c r="M283" s="259">
        <v>3.0376799999999999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1959.55</v>
      </c>
      <c r="D284" s="260">
        <v>1968.3333333333333</v>
      </c>
      <c r="E284" s="260">
        <v>1939.1166666666666</v>
      </c>
      <c r="F284" s="260">
        <v>1918.6833333333334</v>
      </c>
      <c r="G284" s="260">
        <v>1889.4666666666667</v>
      </c>
      <c r="H284" s="260">
        <v>1988.7666666666664</v>
      </c>
      <c r="I284" s="260">
        <v>2017.9833333333331</v>
      </c>
      <c r="J284" s="260">
        <v>2038.4166666666663</v>
      </c>
      <c r="K284" s="259">
        <v>1997.55</v>
      </c>
      <c r="L284" s="259">
        <v>1947.9</v>
      </c>
      <c r="M284" s="259">
        <v>42.720399999999998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1548.15</v>
      </c>
      <c r="D285" s="260">
        <v>1561.4000000000003</v>
      </c>
      <c r="E285" s="260">
        <v>1526.8500000000006</v>
      </c>
      <c r="F285" s="260">
        <v>1505.5500000000002</v>
      </c>
      <c r="G285" s="260">
        <v>1471.0000000000005</v>
      </c>
      <c r="H285" s="260">
        <v>1582.7000000000007</v>
      </c>
      <c r="I285" s="260">
        <v>1617.2500000000005</v>
      </c>
      <c r="J285" s="260">
        <v>1638.5500000000009</v>
      </c>
      <c r="K285" s="259">
        <v>1595.95</v>
      </c>
      <c r="L285" s="259">
        <v>1540.1</v>
      </c>
      <c r="M285" s="259">
        <v>0.88939000000000001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80.75</v>
      </c>
      <c r="D286" s="260">
        <v>80.649999999999991</v>
      </c>
      <c r="E286" s="260">
        <v>79.899999999999977</v>
      </c>
      <c r="F286" s="260">
        <v>79.049999999999983</v>
      </c>
      <c r="G286" s="260">
        <v>78.299999999999969</v>
      </c>
      <c r="H286" s="260">
        <v>81.499999999999986</v>
      </c>
      <c r="I286" s="260">
        <v>82.250000000000014</v>
      </c>
      <c r="J286" s="260">
        <v>83.1</v>
      </c>
      <c r="K286" s="259">
        <v>81.400000000000006</v>
      </c>
      <c r="L286" s="259">
        <v>79.8</v>
      </c>
      <c r="M286" s="259">
        <v>51.110199999999999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3804.35</v>
      </c>
      <c r="D287" s="260">
        <v>3795.7999999999997</v>
      </c>
      <c r="E287" s="260">
        <v>3761.5499999999993</v>
      </c>
      <c r="F287" s="260">
        <v>3718.7499999999995</v>
      </c>
      <c r="G287" s="260">
        <v>3684.4999999999991</v>
      </c>
      <c r="H287" s="260">
        <v>3838.5999999999995</v>
      </c>
      <c r="I287" s="260">
        <v>3872.8500000000004</v>
      </c>
      <c r="J287" s="260">
        <v>3915.6499999999996</v>
      </c>
      <c r="K287" s="259">
        <v>3830.05</v>
      </c>
      <c r="L287" s="259">
        <v>3753</v>
      </c>
      <c r="M287" s="259">
        <v>2.3967900000000002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373.6</v>
      </c>
      <c r="D288" s="260">
        <v>374.31666666666666</v>
      </c>
      <c r="E288" s="260">
        <v>370.5333333333333</v>
      </c>
      <c r="F288" s="260">
        <v>367.46666666666664</v>
      </c>
      <c r="G288" s="260">
        <v>363.68333333333328</v>
      </c>
      <c r="H288" s="260">
        <v>377.38333333333333</v>
      </c>
      <c r="I288" s="260">
        <v>381.16666666666674</v>
      </c>
      <c r="J288" s="260">
        <v>384.23333333333335</v>
      </c>
      <c r="K288" s="259">
        <v>378.1</v>
      </c>
      <c r="L288" s="259">
        <v>371.25</v>
      </c>
      <c r="M288" s="259">
        <v>16.20176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13132.5</v>
      </c>
      <c r="D289" s="260">
        <v>13112.433333333334</v>
      </c>
      <c r="E289" s="260">
        <v>13015.116666666669</v>
      </c>
      <c r="F289" s="260">
        <v>12897.733333333334</v>
      </c>
      <c r="G289" s="260">
        <v>12800.416666666668</v>
      </c>
      <c r="H289" s="260">
        <v>13229.816666666669</v>
      </c>
      <c r="I289" s="260">
        <v>13327.133333333335</v>
      </c>
      <c r="J289" s="260">
        <v>13444.51666666667</v>
      </c>
      <c r="K289" s="259">
        <v>13209.75</v>
      </c>
      <c r="L289" s="259">
        <v>12995.05</v>
      </c>
      <c r="M289" s="259">
        <v>4.0750000000000001E-2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4895.8999999999996</v>
      </c>
      <c r="D290" s="260">
        <v>4923.6500000000005</v>
      </c>
      <c r="E290" s="260">
        <v>4823.3000000000011</v>
      </c>
      <c r="F290" s="260">
        <v>4750.7000000000007</v>
      </c>
      <c r="G290" s="260">
        <v>4650.3500000000013</v>
      </c>
      <c r="H290" s="260">
        <v>4996.2500000000009</v>
      </c>
      <c r="I290" s="260">
        <v>5096.6000000000013</v>
      </c>
      <c r="J290" s="260">
        <v>5169.2000000000007</v>
      </c>
      <c r="K290" s="259">
        <v>5024</v>
      </c>
      <c r="L290" s="259">
        <v>4851.05</v>
      </c>
      <c r="M290" s="259">
        <v>4.6049199999999999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2024.45</v>
      </c>
      <c r="D291" s="260">
        <v>2027.4166666666667</v>
      </c>
      <c r="E291" s="260">
        <v>2003.8833333333337</v>
      </c>
      <c r="F291" s="260">
        <v>1983.3166666666668</v>
      </c>
      <c r="G291" s="260">
        <v>1959.7833333333338</v>
      </c>
      <c r="H291" s="260">
        <v>2047.9833333333336</v>
      </c>
      <c r="I291" s="260">
        <v>2071.5166666666669</v>
      </c>
      <c r="J291" s="260">
        <v>2092.0833333333335</v>
      </c>
      <c r="K291" s="259">
        <v>2050.9499999999998</v>
      </c>
      <c r="L291" s="259">
        <v>2006.85</v>
      </c>
      <c r="M291" s="259">
        <v>12.484590000000001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379.2</v>
      </c>
      <c r="D292" s="260">
        <v>379.5</v>
      </c>
      <c r="E292" s="260">
        <v>375.1</v>
      </c>
      <c r="F292" s="260">
        <v>371</v>
      </c>
      <c r="G292" s="260">
        <v>366.6</v>
      </c>
      <c r="H292" s="260">
        <v>383.6</v>
      </c>
      <c r="I292" s="260">
        <v>388</v>
      </c>
      <c r="J292" s="260">
        <v>392.1</v>
      </c>
      <c r="K292" s="259">
        <v>383.9</v>
      </c>
      <c r="L292" s="259">
        <v>375.4</v>
      </c>
      <c r="M292" s="259">
        <v>1.5359799999999999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450.05</v>
      </c>
      <c r="D293" s="260">
        <v>453.9666666666667</v>
      </c>
      <c r="E293" s="260">
        <v>444.88333333333338</v>
      </c>
      <c r="F293" s="260">
        <v>439.7166666666667</v>
      </c>
      <c r="G293" s="260">
        <v>430.63333333333338</v>
      </c>
      <c r="H293" s="260">
        <v>459.13333333333338</v>
      </c>
      <c r="I293" s="260">
        <v>468.21666666666664</v>
      </c>
      <c r="J293" s="260">
        <v>473.38333333333338</v>
      </c>
      <c r="K293" s="259">
        <v>463.05</v>
      </c>
      <c r="L293" s="259">
        <v>448.8</v>
      </c>
      <c r="M293" s="259">
        <v>10.25737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291.39999999999998</v>
      </c>
      <c r="D294" s="260">
        <v>292.25</v>
      </c>
      <c r="E294" s="260">
        <v>288.85000000000002</v>
      </c>
      <c r="F294" s="260">
        <v>286.3</v>
      </c>
      <c r="G294" s="260">
        <v>282.90000000000003</v>
      </c>
      <c r="H294" s="260">
        <v>294.8</v>
      </c>
      <c r="I294" s="260">
        <v>298.2</v>
      </c>
      <c r="J294" s="260">
        <v>300.75</v>
      </c>
      <c r="K294" s="259">
        <v>295.64999999999998</v>
      </c>
      <c r="L294" s="259">
        <v>289.7</v>
      </c>
      <c r="M294" s="259">
        <v>3.4780500000000001</v>
      </c>
      <c r="N294" s="1"/>
      <c r="O294" s="1"/>
    </row>
    <row r="295" spans="1:15" ht="12.75" customHeight="1">
      <c r="A295" s="30">
        <v>285</v>
      </c>
      <c r="B295" s="269" t="s">
        <v>865</v>
      </c>
      <c r="C295" s="259">
        <v>638.79999999999995</v>
      </c>
      <c r="D295" s="260">
        <v>640.5</v>
      </c>
      <c r="E295" s="260">
        <v>635</v>
      </c>
      <c r="F295" s="260">
        <v>631.20000000000005</v>
      </c>
      <c r="G295" s="260">
        <v>625.70000000000005</v>
      </c>
      <c r="H295" s="260">
        <v>644.29999999999995</v>
      </c>
      <c r="I295" s="260">
        <v>649.79999999999995</v>
      </c>
      <c r="J295" s="260">
        <v>653.59999999999991</v>
      </c>
      <c r="K295" s="259">
        <v>646</v>
      </c>
      <c r="L295" s="259">
        <v>636.70000000000005</v>
      </c>
      <c r="M295" s="259">
        <v>7.50739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3060.1</v>
      </c>
      <c r="D296" s="260">
        <v>3069.8666666666668</v>
      </c>
      <c r="E296" s="260">
        <v>3029.2333333333336</v>
      </c>
      <c r="F296" s="260">
        <v>2998.3666666666668</v>
      </c>
      <c r="G296" s="260">
        <v>2957.7333333333336</v>
      </c>
      <c r="H296" s="260">
        <v>3100.7333333333336</v>
      </c>
      <c r="I296" s="260">
        <v>3141.3666666666668</v>
      </c>
      <c r="J296" s="260">
        <v>3172.2333333333336</v>
      </c>
      <c r="K296" s="259">
        <v>3110.5</v>
      </c>
      <c r="L296" s="259">
        <v>3039</v>
      </c>
      <c r="M296" s="259">
        <v>0.12895000000000001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721.05</v>
      </c>
      <c r="D297" s="260">
        <v>726.68333333333339</v>
      </c>
      <c r="E297" s="260">
        <v>713.36666666666679</v>
      </c>
      <c r="F297" s="260">
        <v>705.68333333333339</v>
      </c>
      <c r="G297" s="260">
        <v>692.36666666666679</v>
      </c>
      <c r="H297" s="260">
        <v>734.36666666666679</v>
      </c>
      <c r="I297" s="260">
        <v>747.68333333333339</v>
      </c>
      <c r="J297" s="260">
        <v>755.36666666666679</v>
      </c>
      <c r="K297" s="259">
        <v>740</v>
      </c>
      <c r="L297" s="259">
        <v>719</v>
      </c>
      <c r="M297" s="259">
        <v>8.7017900000000008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1660.75</v>
      </c>
      <c r="D298" s="260">
        <v>1663.9333333333334</v>
      </c>
      <c r="E298" s="260">
        <v>1638.8166666666668</v>
      </c>
      <c r="F298" s="260">
        <v>1616.8833333333334</v>
      </c>
      <c r="G298" s="260">
        <v>1591.7666666666669</v>
      </c>
      <c r="H298" s="260">
        <v>1685.8666666666668</v>
      </c>
      <c r="I298" s="260">
        <v>1710.9833333333336</v>
      </c>
      <c r="J298" s="260">
        <v>1732.9166666666667</v>
      </c>
      <c r="K298" s="259">
        <v>1689.05</v>
      </c>
      <c r="L298" s="259">
        <v>1642</v>
      </c>
      <c r="M298" s="259">
        <v>0.54652999999999996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36.15</v>
      </c>
      <c r="D299" s="260">
        <v>36.35</v>
      </c>
      <c r="E299" s="260">
        <v>35.550000000000004</v>
      </c>
      <c r="F299" s="260">
        <v>34.950000000000003</v>
      </c>
      <c r="G299" s="260">
        <v>34.150000000000006</v>
      </c>
      <c r="H299" s="260">
        <v>36.950000000000003</v>
      </c>
      <c r="I299" s="260">
        <v>37.75</v>
      </c>
      <c r="J299" s="260">
        <v>38.35</v>
      </c>
      <c r="K299" s="259">
        <v>37.15</v>
      </c>
      <c r="L299" s="259">
        <v>35.75</v>
      </c>
      <c r="M299" s="259">
        <v>18.384530000000002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154.4</v>
      </c>
      <c r="D300" s="260">
        <v>154.23333333333332</v>
      </c>
      <c r="E300" s="260">
        <v>153.46666666666664</v>
      </c>
      <c r="F300" s="260">
        <v>152.53333333333333</v>
      </c>
      <c r="G300" s="260">
        <v>151.76666666666665</v>
      </c>
      <c r="H300" s="260">
        <v>155.16666666666663</v>
      </c>
      <c r="I300" s="260">
        <v>155.93333333333334</v>
      </c>
      <c r="J300" s="260">
        <v>156.86666666666662</v>
      </c>
      <c r="K300" s="259">
        <v>155</v>
      </c>
      <c r="L300" s="259">
        <v>153.30000000000001</v>
      </c>
      <c r="M300" s="259">
        <v>0.60506000000000004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88092.7</v>
      </c>
      <c r="D301" s="260">
        <v>87965.75</v>
      </c>
      <c r="E301" s="260">
        <v>87536.65</v>
      </c>
      <c r="F301" s="260">
        <v>86980.599999999991</v>
      </c>
      <c r="G301" s="260">
        <v>86551.499999999985</v>
      </c>
      <c r="H301" s="260">
        <v>88521.8</v>
      </c>
      <c r="I301" s="260">
        <v>88950.900000000009</v>
      </c>
      <c r="J301" s="260">
        <v>89506.950000000012</v>
      </c>
      <c r="K301" s="259">
        <v>88394.85</v>
      </c>
      <c r="L301" s="259">
        <v>87409.7</v>
      </c>
      <c r="M301" s="259">
        <v>6.9970000000000004E-2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1551.35</v>
      </c>
      <c r="D302" s="260">
        <v>1555.75</v>
      </c>
      <c r="E302" s="260">
        <v>1539.55</v>
      </c>
      <c r="F302" s="260">
        <v>1527.75</v>
      </c>
      <c r="G302" s="260">
        <v>1511.55</v>
      </c>
      <c r="H302" s="260">
        <v>1567.55</v>
      </c>
      <c r="I302" s="260">
        <v>1583.7499999999998</v>
      </c>
      <c r="J302" s="260">
        <v>1595.55</v>
      </c>
      <c r="K302" s="259">
        <v>1571.95</v>
      </c>
      <c r="L302" s="259">
        <v>1543.95</v>
      </c>
      <c r="M302" s="259">
        <v>0.37374000000000002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1034.2</v>
      </c>
      <c r="D303" s="260">
        <v>1021.0833333333334</v>
      </c>
      <c r="E303" s="260">
        <v>1002.1666666666667</v>
      </c>
      <c r="F303" s="260">
        <v>970.13333333333333</v>
      </c>
      <c r="G303" s="260">
        <v>951.2166666666667</v>
      </c>
      <c r="H303" s="260">
        <v>1053.1166666666668</v>
      </c>
      <c r="I303" s="260">
        <v>1072.0333333333335</v>
      </c>
      <c r="J303" s="260">
        <v>1104.0666666666668</v>
      </c>
      <c r="K303" s="259">
        <v>1040</v>
      </c>
      <c r="L303" s="259">
        <v>989.05</v>
      </c>
      <c r="M303" s="259">
        <v>8.6648899999999998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896.75</v>
      </c>
      <c r="D304" s="260">
        <v>891.65</v>
      </c>
      <c r="E304" s="260">
        <v>879.59999999999991</v>
      </c>
      <c r="F304" s="260">
        <v>862.44999999999993</v>
      </c>
      <c r="G304" s="260">
        <v>850.39999999999986</v>
      </c>
      <c r="H304" s="260">
        <v>908.8</v>
      </c>
      <c r="I304" s="260">
        <v>920.84999999999991</v>
      </c>
      <c r="J304" s="260">
        <v>938</v>
      </c>
      <c r="K304" s="259">
        <v>903.7</v>
      </c>
      <c r="L304" s="259">
        <v>874.5</v>
      </c>
      <c r="M304" s="259">
        <v>6.4103500000000002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202.4</v>
      </c>
      <c r="D305" s="260">
        <v>202.55000000000004</v>
      </c>
      <c r="E305" s="260">
        <v>200.15000000000009</v>
      </c>
      <c r="F305" s="260">
        <v>197.90000000000006</v>
      </c>
      <c r="G305" s="260">
        <v>195.50000000000011</v>
      </c>
      <c r="H305" s="260">
        <v>204.80000000000007</v>
      </c>
      <c r="I305" s="260">
        <v>207.2</v>
      </c>
      <c r="J305" s="260">
        <v>209.45000000000005</v>
      </c>
      <c r="K305" s="259">
        <v>204.95</v>
      </c>
      <c r="L305" s="259">
        <v>200.3</v>
      </c>
      <c r="M305" s="259">
        <v>42.872489999999999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1227.1500000000001</v>
      </c>
      <c r="D306" s="260">
        <v>1233.45</v>
      </c>
      <c r="E306" s="260">
        <v>1210.95</v>
      </c>
      <c r="F306" s="260">
        <v>1194.75</v>
      </c>
      <c r="G306" s="260">
        <v>1172.25</v>
      </c>
      <c r="H306" s="260">
        <v>1249.6500000000001</v>
      </c>
      <c r="I306" s="260">
        <v>1272.1500000000001</v>
      </c>
      <c r="J306" s="260">
        <v>1288.3500000000001</v>
      </c>
      <c r="K306" s="259">
        <v>1255.95</v>
      </c>
      <c r="L306" s="259">
        <v>1217.25</v>
      </c>
      <c r="M306" s="259">
        <v>45.253639999999997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298</v>
      </c>
      <c r="D307" s="260">
        <v>297.33333333333331</v>
      </c>
      <c r="E307" s="260">
        <v>292.71666666666664</v>
      </c>
      <c r="F307" s="260">
        <v>287.43333333333334</v>
      </c>
      <c r="G307" s="260">
        <v>282.81666666666666</v>
      </c>
      <c r="H307" s="260">
        <v>302.61666666666662</v>
      </c>
      <c r="I307" s="260">
        <v>307.23333333333329</v>
      </c>
      <c r="J307" s="260">
        <v>312.51666666666659</v>
      </c>
      <c r="K307" s="259">
        <v>301.95</v>
      </c>
      <c r="L307" s="259">
        <v>292.05</v>
      </c>
      <c r="M307" s="259">
        <v>6.4988799999999998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273.14999999999998</v>
      </c>
      <c r="D308" s="260">
        <v>271.15000000000003</v>
      </c>
      <c r="E308" s="260">
        <v>267.30000000000007</v>
      </c>
      <c r="F308" s="260">
        <v>261.45000000000005</v>
      </c>
      <c r="G308" s="260">
        <v>257.60000000000008</v>
      </c>
      <c r="H308" s="260">
        <v>277.00000000000006</v>
      </c>
      <c r="I308" s="260">
        <v>280.85000000000008</v>
      </c>
      <c r="J308" s="260">
        <v>286.70000000000005</v>
      </c>
      <c r="K308" s="259">
        <v>275</v>
      </c>
      <c r="L308" s="259">
        <v>265.3</v>
      </c>
      <c r="M308" s="259">
        <v>3.11049</v>
      </c>
      <c r="N308" s="1"/>
      <c r="O308" s="1"/>
    </row>
    <row r="309" spans="1:15" ht="12.75" customHeight="1">
      <c r="A309" s="30">
        <v>299</v>
      </c>
      <c r="B309" s="269" t="s">
        <v>874</v>
      </c>
      <c r="C309" s="259">
        <v>391.7</v>
      </c>
      <c r="D309" s="260">
        <v>396.40000000000003</v>
      </c>
      <c r="E309" s="260">
        <v>377.80000000000007</v>
      </c>
      <c r="F309" s="260">
        <v>363.90000000000003</v>
      </c>
      <c r="G309" s="260">
        <v>345.30000000000007</v>
      </c>
      <c r="H309" s="260">
        <v>410.30000000000007</v>
      </c>
      <c r="I309" s="260">
        <v>428.90000000000009</v>
      </c>
      <c r="J309" s="260">
        <v>442.80000000000007</v>
      </c>
      <c r="K309" s="259">
        <v>415</v>
      </c>
      <c r="L309" s="259">
        <v>382.5</v>
      </c>
      <c r="M309" s="259">
        <v>2.4853800000000001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508.75</v>
      </c>
      <c r="D310" s="260">
        <v>511.58333333333331</v>
      </c>
      <c r="E310" s="260">
        <v>502.16666666666663</v>
      </c>
      <c r="F310" s="260">
        <v>495.58333333333331</v>
      </c>
      <c r="G310" s="260">
        <v>486.16666666666663</v>
      </c>
      <c r="H310" s="260">
        <v>518.16666666666663</v>
      </c>
      <c r="I310" s="260">
        <v>527.58333333333326</v>
      </c>
      <c r="J310" s="260">
        <v>534.16666666666663</v>
      </c>
      <c r="K310" s="259">
        <v>521</v>
      </c>
      <c r="L310" s="259">
        <v>505</v>
      </c>
      <c r="M310" s="259">
        <v>0.29404999999999998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111.95</v>
      </c>
      <c r="D311" s="260">
        <v>113.03333333333335</v>
      </c>
      <c r="E311" s="260">
        <v>109.06666666666669</v>
      </c>
      <c r="F311" s="260">
        <v>106.18333333333335</v>
      </c>
      <c r="G311" s="260">
        <v>102.2166666666667</v>
      </c>
      <c r="H311" s="260">
        <v>115.91666666666669</v>
      </c>
      <c r="I311" s="260">
        <v>119.88333333333335</v>
      </c>
      <c r="J311" s="260">
        <v>122.76666666666668</v>
      </c>
      <c r="K311" s="259">
        <v>117</v>
      </c>
      <c r="L311" s="259">
        <v>110.15</v>
      </c>
      <c r="M311" s="259">
        <v>106.81520999999999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53.45</v>
      </c>
      <c r="D312" s="260">
        <v>53.683333333333337</v>
      </c>
      <c r="E312" s="260">
        <v>53.066666666666677</v>
      </c>
      <c r="F312" s="260">
        <v>52.683333333333337</v>
      </c>
      <c r="G312" s="260">
        <v>52.066666666666677</v>
      </c>
      <c r="H312" s="260">
        <v>54.066666666666677</v>
      </c>
      <c r="I312" s="260">
        <v>54.683333333333337</v>
      </c>
      <c r="J312" s="260">
        <v>55.066666666666677</v>
      </c>
      <c r="K312" s="259">
        <v>54.3</v>
      </c>
      <c r="L312" s="259">
        <v>53.3</v>
      </c>
      <c r="M312" s="259">
        <v>8.1040700000000001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486.1</v>
      </c>
      <c r="D313" s="260">
        <v>486.56666666666666</v>
      </c>
      <c r="E313" s="260">
        <v>481.5333333333333</v>
      </c>
      <c r="F313" s="260">
        <v>476.96666666666664</v>
      </c>
      <c r="G313" s="260">
        <v>471.93333333333328</v>
      </c>
      <c r="H313" s="260">
        <v>491.13333333333333</v>
      </c>
      <c r="I313" s="260">
        <v>496.16666666666674</v>
      </c>
      <c r="J313" s="260">
        <v>500.73333333333335</v>
      </c>
      <c r="K313" s="259">
        <v>491.6</v>
      </c>
      <c r="L313" s="259">
        <v>482</v>
      </c>
      <c r="M313" s="259">
        <v>11.34351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8848.0499999999993</v>
      </c>
      <c r="D314" s="260">
        <v>8902.6666666666661</v>
      </c>
      <c r="E314" s="260">
        <v>8781.3833333333314</v>
      </c>
      <c r="F314" s="260">
        <v>8714.7166666666653</v>
      </c>
      <c r="G314" s="260">
        <v>8593.4333333333307</v>
      </c>
      <c r="H314" s="260">
        <v>8969.3333333333321</v>
      </c>
      <c r="I314" s="260">
        <v>9090.6166666666686</v>
      </c>
      <c r="J314" s="260">
        <v>9157.2833333333328</v>
      </c>
      <c r="K314" s="259">
        <v>9023.9500000000007</v>
      </c>
      <c r="L314" s="259">
        <v>8836</v>
      </c>
      <c r="M314" s="259">
        <v>5.1561500000000002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1538.6</v>
      </c>
      <c r="D315" s="260">
        <v>1556.9833333333336</v>
      </c>
      <c r="E315" s="260">
        <v>1471.7666666666671</v>
      </c>
      <c r="F315" s="260">
        <v>1404.9333333333336</v>
      </c>
      <c r="G315" s="260">
        <v>1319.7166666666672</v>
      </c>
      <c r="H315" s="260">
        <v>1623.8166666666671</v>
      </c>
      <c r="I315" s="260">
        <v>1709.0333333333333</v>
      </c>
      <c r="J315" s="260">
        <v>1775.866666666667</v>
      </c>
      <c r="K315" s="259">
        <v>1642.2</v>
      </c>
      <c r="L315" s="259">
        <v>1490.15</v>
      </c>
      <c r="M315" s="259">
        <v>4.6469100000000001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661.5</v>
      </c>
      <c r="D316" s="260">
        <v>657.01666666666665</v>
      </c>
      <c r="E316" s="260">
        <v>649.5333333333333</v>
      </c>
      <c r="F316" s="260">
        <v>637.56666666666661</v>
      </c>
      <c r="G316" s="260">
        <v>630.08333333333326</v>
      </c>
      <c r="H316" s="260">
        <v>668.98333333333335</v>
      </c>
      <c r="I316" s="260">
        <v>676.4666666666667</v>
      </c>
      <c r="J316" s="260">
        <v>688.43333333333339</v>
      </c>
      <c r="K316" s="259">
        <v>664.5</v>
      </c>
      <c r="L316" s="259">
        <v>645.04999999999995</v>
      </c>
      <c r="M316" s="259">
        <v>5.3982200000000002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426.3</v>
      </c>
      <c r="D317" s="260">
        <v>424.36666666666662</v>
      </c>
      <c r="E317" s="260">
        <v>419.33333333333326</v>
      </c>
      <c r="F317" s="260">
        <v>412.36666666666662</v>
      </c>
      <c r="G317" s="260">
        <v>407.33333333333326</v>
      </c>
      <c r="H317" s="260">
        <v>431.33333333333326</v>
      </c>
      <c r="I317" s="260">
        <v>436.36666666666667</v>
      </c>
      <c r="J317" s="260">
        <v>443.33333333333326</v>
      </c>
      <c r="K317" s="259">
        <v>429.4</v>
      </c>
      <c r="L317" s="259">
        <v>417.4</v>
      </c>
      <c r="M317" s="259">
        <v>26.01305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818.95</v>
      </c>
      <c r="D318" s="260">
        <v>834.56666666666661</v>
      </c>
      <c r="E318" s="260">
        <v>795.38333333333321</v>
      </c>
      <c r="F318" s="260">
        <v>771.81666666666661</v>
      </c>
      <c r="G318" s="260">
        <v>732.63333333333321</v>
      </c>
      <c r="H318" s="260">
        <v>858.13333333333321</v>
      </c>
      <c r="I318" s="260">
        <v>897.31666666666661</v>
      </c>
      <c r="J318" s="260">
        <v>920.88333333333321</v>
      </c>
      <c r="K318" s="259">
        <v>873.75</v>
      </c>
      <c r="L318" s="259">
        <v>811</v>
      </c>
      <c r="M318" s="259">
        <v>54.943060000000003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615.15</v>
      </c>
      <c r="D319" s="260">
        <v>620.44999999999993</v>
      </c>
      <c r="E319" s="260">
        <v>607.04999999999984</v>
      </c>
      <c r="F319" s="260">
        <v>598.94999999999993</v>
      </c>
      <c r="G319" s="260">
        <v>585.54999999999984</v>
      </c>
      <c r="H319" s="260">
        <v>628.54999999999984</v>
      </c>
      <c r="I319" s="260">
        <v>641.94999999999993</v>
      </c>
      <c r="J319" s="260">
        <v>650.04999999999984</v>
      </c>
      <c r="K319" s="259">
        <v>633.85</v>
      </c>
      <c r="L319" s="259">
        <v>612.35</v>
      </c>
      <c r="M319" s="259">
        <v>0.41160000000000002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794.1</v>
      </c>
      <c r="D320" s="260">
        <v>801.73333333333323</v>
      </c>
      <c r="E320" s="260">
        <v>781.46666666666647</v>
      </c>
      <c r="F320" s="260">
        <v>768.83333333333326</v>
      </c>
      <c r="G320" s="260">
        <v>748.56666666666649</v>
      </c>
      <c r="H320" s="260">
        <v>814.36666666666645</v>
      </c>
      <c r="I320" s="260">
        <v>834.6333333333331</v>
      </c>
      <c r="J320" s="260">
        <v>847.26666666666642</v>
      </c>
      <c r="K320" s="259">
        <v>822</v>
      </c>
      <c r="L320" s="259">
        <v>789.1</v>
      </c>
      <c r="M320" s="259">
        <v>2.07124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1445.85</v>
      </c>
      <c r="D321" s="260">
        <v>1436.1333333333332</v>
      </c>
      <c r="E321" s="260">
        <v>1418.7166666666665</v>
      </c>
      <c r="F321" s="260">
        <v>1391.5833333333333</v>
      </c>
      <c r="G321" s="260">
        <v>1374.1666666666665</v>
      </c>
      <c r="H321" s="260">
        <v>1463.2666666666664</v>
      </c>
      <c r="I321" s="260">
        <v>1480.6833333333334</v>
      </c>
      <c r="J321" s="260">
        <v>1507.8166666666664</v>
      </c>
      <c r="K321" s="259">
        <v>1453.55</v>
      </c>
      <c r="L321" s="259">
        <v>1409</v>
      </c>
      <c r="M321" s="259">
        <v>4.4245900000000002</v>
      </c>
      <c r="N321" s="1"/>
      <c r="O321" s="1"/>
    </row>
    <row r="322" spans="1:15" ht="12.75" customHeight="1">
      <c r="A322" s="30">
        <v>312</v>
      </c>
      <c r="B322" s="269" t="s">
        <v>866</v>
      </c>
      <c r="C322" s="259">
        <v>59.05</v>
      </c>
      <c r="D322" s="260">
        <v>59.4</v>
      </c>
      <c r="E322" s="260">
        <v>58</v>
      </c>
      <c r="F322" s="260">
        <v>56.95</v>
      </c>
      <c r="G322" s="260">
        <v>55.550000000000004</v>
      </c>
      <c r="H322" s="260">
        <v>60.449999999999996</v>
      </c>
      <c r="I322" s="260">
        <v>61.849999999999987</v>
      </c>
      <c r="J322" s="260">
        <v>62.899999999999991</v>
      </c>
      <c r="K322" s="259">
        <v>60.8</v>
      </c>
      <c r="L322" s="259">
        <v>58.35</v>
      </c>
      <c r="M322" s="259">
        <v>25.592279999999999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677.65</v>
      </c>
      <c r="D323" s="260">
        <v>680.38333333333333</v>
      </c>
      <c r="E323" s="260">
        <v>671.51666666666665</v>
      </c>
      <c r="F323" s="260">
        <v>665.38333333333333</v>
      </c>
      <c r="G323" s="260">
        <v>656.51666666666665</v>
      </c>
      <c r="H323" s="260">
        <v>686.51666666666665</v>
      </c>
      <c r="I323" s="260">
        <v>695.38333333333321</v>
      </c>
      <c r="J323" s="260">
        <v>701.51666666666665</v>
      </c>
      <c r="K323" s="259">
        <v>689.25</v>
      </c>
      <c r="L323" s="259">
        <v>674.25</v>
      </c>
      <c r="M323" s="259">
        <v>0.82181999999999999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1948.6</v>
      </c>
      <c r="D324" s="260">
        <v>1957.3500000000001</v>
      </c>
      <c r="E324" s="260">
        <v>1927.2500000000002</v>
      </c>
      <c r="F324" s="260">
        <v>1905.9</v>
      </c>
      <c r="G324" s="260">
        <v>1875.8000000000002</v>
      </c>
      <c r="H324" s="260">
        <v>1978.7000000000003</v>
      </c>
      <c r="I324" s="260">
        <v>2008.8000000000002</v>
      </c>
      <c r="J324" s="260">
        <v>2030.1500000000003</v>
      </c>
      <c r="K324" s="259">
        <v>1987.45</v>
      </c>
      <c r="L324" s="259">
        <v>1936</v>
      </c>
      <c r="M324" s="259">
        <v>4.4978499999999997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1497.55</v>
      </c>
      <c r="D325" s="260">
        <v>1501.6833333333332</v>
      </c>
      <c r="E325" s="260">
        <v>1476.4666666666662</v>
      </c>
      <c r="F325" s="260">
        <v>1455.383333333333</v>
      </c>
      <c r="G325" s="260">
        <v>1430.1666666666661</v>
      </c>
      <c r="H325" s="260">
        <v>1522.7666666666664</v>
      </c>
      <c r="I325" s="260">
        <v>1547.9833333333331</v>
      </c>
      <c r="J325" s="260">
        <v>1569.0666666666666</v>
      </c>
      <c r="K325" s="259">
        <v>1526.9</v>
      </c>
      <c r="L325" s="259">
        <v>1480.6</v>
      </c>
      <c r="M325" s="259">
        <v>4.0017100000000001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1061.45</v>
      </c>
      <c r="D326" s="260">
        <v>1068.7833333333335</v>
      </c>
      <c r="E326" s="260">
        <v>1049.7166666666672</v>
      </c>
      <c r="F326" s="260">
        <v>1037.9833333333336</v>
      </c>
      <c r="G326" s="260">
        <v>1018.9166666666672</v>
      </c>
      <c r="H326" s="260">
        <v>1080.5166666666671</v>
      </c>
      <c r="I326" s="260">
        <v>1099.5833333333333</v>
      </c>
      <c r="J326" s="260">
        <v>1111.3166666666671</v>
      </c>
      <c r="K326" s="259">
        <v>1087.8499999999999</v>
      </c>
      <c r="L326" s="259">
        <v>1057.05</v>
      </c>
      <c r="M326" s="259">
        <v>11.54358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574.35</v>
      </c>
      <c r="D327" s="260">
        <v>572.5333333333333</v>
      </c>
      <c r="E327" s="260">
        <v>568.56666666666661</v>
      </c>
      <c r="F327" s="260">
        <v>562.7833333333333</v>
      </c>
      <c r="G327" s="260">
        <v>558.81666666666661</v>
      </c>
      <c r="H327" s="260">
        <v>578.31666666666661</v>
      </c>
      <c r="I327" s="260">
        <v>582.2833333333333</v>
      </c>
      <c r="J327" s="260">
        <v>588.06666666666661</v>
      </c>
      <c r="K327" s="259">
        <v>576.5</v>
      </c>
      <c r="L327" s="259">
        <v>566.75</v>
      </c>
      <c r="M327" s="259">
        <v>1.7279199999999999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37.950000000000003</v>
      </c>
      <c r="D328" s="260">
        <v>37.916666666666664</v>
      </c>
      <c r="E328" s="260">
        <v>37.133333333333326</v>
      </c>
      <c r="F328" s="260">
        <v>36.316666666666663</v>
      </c>
      <c r="G328" s="260">
        <v>35.533333333333324</v>
      </c>
      <c r="H328" s="260">
        <v>38.733333333333327</v>
      </c>
      <c r="I328" s="260">
        <v>39.516666666666673</v>
      </c>
      <c r="J328" s="260">
        <v>40.333333333333329</v>
      </c>
      <c r="K328" s="259">
        <v>38.700000000000003</v>
      </c>
      <c r="L328" s="259">
        <v>37.1</v>
      </c>
      <c r="M328" s="259">
        <v>135.24007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76.849999999999994</v>
      </c>
      <c r="D329" s="260">
        <v>76.916666666666657</v>
      </c>
      <c r="E329" s="260">
        <v>74.533333333333317</v>
      </c>
      <c r="F329" s="260">
        <v>72.216666666666654</v>
      </c>
      <c r="G329" s="260">
        <v>69.833333333333314</v>
      </c>
      <c r="H329" s="260">
        <v>79.23333333333332</v>
      </c>
      <c r="I329" s="260">
        <v>81.616666666666646</v>
      </c>
      <c r="J329" s="260">
        <v>83.933333333333323</v>
      </c>
      <c r="K329" s="259">
        <v>79.3</v>
      </c>
      <c r="L329" s="259">
        <v>74.599999999999994</v>
      </c>
      <c r="M329" s="259">
        <v>44.462769999999999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42.05</v>
      </c>
      <c r="D330" s="260">
        <v>41.93333333333333</v>
      </c>
      <c r="E330" s="260">
        <v>41.11666666666666</v>
      </c>
      <c r="F330" s="260">
        <v>40.18333333333333</v>
      </c>
      <c r="G330" s="260">
        <v>39.36666666666666</v>
      </c>
      <c r="H330" s="260">
        <v>42.86666666666666</v>
      </c>
      <c r="I330" s="260">
        <v>43.683333333333337</v>
      </c>
      <c r="J330" s="260">
        <v>44.61666666666666</v>
      </c>
      <c r="K330" s="259">
        <v>42.75</v>
      </c>
      <c r="L330" s="259">
        <v>41</v>
      </c>
      <c r="M330" s="259">
        <v>80.383459999999999</v>
      </c>
      <c r="N330" s="1"/>
      <c r="O330" s="1"/>
    </row>
    <row r="331" spans="1:15" ht="12.75" customHeight="1">
      <c r="A331" s="30">
        <v>321</v>
      </c>
      <c r="B331" s="269" t="s">
        <v>875</v>
      </c>
      <c r="C331" s="259">
        <v>307.60000000000002</v>
      </c>
      <c r="D331" s="260">
        <v>308.9666666666667</v>
      </c>
      <c r="E331" s="260">
        <v>304.13333333333338</v>
      </c>
      <c r="F331" s="260">
        <v>300.66666666666669</v>
      </c>
      <c r="G331" s="260">
        <v>295.83333333333337</v>
      </c>
      <c r="H331" s="260">
        <v>312.43333333333339</v>
      </c>
      <c r="I331" s="260">
        <v>317.26666666666665</v>
      </c>
      <c r="J331" s="260">
        <v>320.73333333333341</v>
      </c>
      <c r="K331" s="259">
        <v>313.8</v>
      </c>
      <c r="L331" s="259">
        <v>305.5</v>
      </c>
      <c r="M331" s="259">
        <v>1.87191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77.95</v>
      </c>
      <c r="D332" s="260">
        <v>78.850000000000009</v>
      </c>
      <c r="E332" s="260">
        <v>76.65000000000002</v>
      </c>
      <c r="F332" s="260">
        <v>75.350000000000009</v>
      </c>
      <c r="G332" s="260">
        <v>73.15000000000002</v>
      </c>
      <c r="H332" s="260">
        <v>80.15000000000002</v>
      </c>
      <c r="I332" s="260">
        <v>82.350000000000009</v>
      </c>
      <c r="J332" s="260">
        <v>83.65000000000002</v>
      </c>
      <c r="K332" s="259">
        <v>81.05</v>
      </c>
      <c r="L332" s="259">
        <v>77.55</v>
      </c>
      <c r="M332" s="259">
        <v>37.105910000000002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228</v>
      </c>
      <c r="D333" s="260">
        <v>228.56666666666669</v>
      </c>
      <c r="E333" s="260">
        <v>225.53333333333339</v>
      </c>
      <c r="F333" s="260">
        <v>223.06666666666669</v>
      </c>
      <c r="G333" s="260">
        <v>220.03333333333339</v>
      </c>
      <c r="H333" s="260">
        <v>231.03333333333339</v>
      </c>
      <c r="I333" s="260">
        <v>234.06666666666669</v>
      </c>
      <c r="J333" s="260">
        <v>236.53333333333339</v>
      </c>
      <c r="K333" s="259">
        <v>231.6</v>
      </c>
      <c r="L333" s="259">
        <v>226.1</v>
      </c>
      <c r="M333" s="259">
        <v>2.0571700000000002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165.85</v>
      </c>
      <c r="D334" s="260">
        <v>166.66666666666666</v>
      </c>
      <c r="E334" s="260">
        <v>164.2833333333333</v>
      </c>
      <c r="F334" s="260">
        <v>162.71666666666664</v>
      </c>
      <c r="G334" s="260">
        <v>160.33333333333329</v>
      </c>
      <c r="H334" s="260">
        <v>168.23333333333332</v>
      </c>
      <c r="I334" s="260">
        <v>170.6166666666667</v>
      </c>
      <c r="J334" s="260">
        <v>172.18333333333334</v>
      </c>
      <c r="K334" s="259">
        <v>169.05</v>
      </c>
      <c r="L334" s="259">
        <v>165.1</v>
      </c>
      <c r="M334" s="259">
        <v>111.34908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752.55</v>
      </c>
      <c r="D335" s="260">
        <v>752.19999999999993</v>
      </c>
      <c r="E335" s="260">
        <v>744.39999999999986</v>
      </c>
      <c r="F335" s="260">
        <v>736.24999999999989</v>
      </c>
      <c r="G335" s="260">
        <v>728.44999999999982</v>
      </c>
      <c r="H335" s="260">
        <v>760.34999999999991</v>
      </c>
      <c r="I335" s="260">
        <v>768.14999999999986</v>
      </c>
      <c r="J335" s="260">
        <v>776.3</v>
      </c>
      <c r="K335" s="259">
        <v>760</v>
      </c>
      <c r="L335" s="259">
        <v>744.05</v>
      </c>
      <c r="M335" s="259">
        <v>1.2924500000000001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73.5</v>
      </c>
      <c r="D336" s="260">
        <v>74.233333333333334</v>
      </c>
      <c r="E336" s="260">
        <v>72.266666666666666</v>
      </c>
      <c r="F336" s="260">
        <v>71.033333333333331</v>
      </c>
      <c r="G336" s="260">
        <v>69.066666666666663</v>
      </c>
      <c r="H336" s="260">
        <v>75.466666666666669</v>
      </c>
      <c r="I336" s="260">
        <v>77.433333333333337</v>
      </c>
      <c r="J336" s="260">
        <v>78.666666666666671</v>
      </c>
      <c r="K336" s="259">
        <v>76.2</v>
      </c>
      <c r="L336" s="259">
        <v>73</v>
      </c>
      <c r="M336" s="259">
        <v>98.983879999999999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4298.6499999999996</v>
      </c>
      <c r="D337" s="260">
        <v>4350.8499999999995</v>
      </c>
      <c r="E337" s="260">
        <v>4214.0999999999985</v>
      </c>
      <c r="F337" s="260">
        <v>4129.5499999999993</v>
      </c>
      <c r="G337" s="260">
        <v>3992.7999999999984</v>
      </c>
      <c r="H337" s="260">
        <v>4435.3999999999987</v>
      </c>
      <c r="I337" s="260">
        <v>4572.1500000000005</v>
      </c>
      <c r="J337" s="260">
        <v>4656.6999999999989</v>
      </c>
      <c r="K337" s="259">
        <v>4487.6000000000004</v>
      </c>
      <c r="L337" s="259">
        <v>4266.3</v>
      </c>
      <c r="M337" s="259">
        <v>2.6578400000000002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606.15</v>
      </c>
      <c r="D338" s="260">
        <v>596.76666666666677</v>
      </c>
      <c r="E338" s="260">
        <v>578.53333333333353</v>
      </c>
      <c r="F338" s="260">
        <v>550.91666666666674</v>
      </c>
      <c r="G338" s="260">
        <v>532.68333333333351</v>
      </c>
      <c r="H338" s="260">
        <v>624.38333333333355</v>
      </c>
      <c r="I338" s="260">
        <v>642.6166666666669</v>
      </c>
      <c r="J338" s="260">
        <v>670.23333333333358</v>
      </c>
      <c r="K338" s="259">
        <v>615</v>
      </c>
      <c r="L338" s="259">
        <v>569.15</v>
      </c>
      <c r="M338" s="259">
        <v>31.80875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19925.099999999999</v>
      </c>
      <c r="D339" s="260">
        <v>19916.95</v>
      </c>
      <c r="E339" s="260">
        <v>19788.150000000001</v>
      </c>
      <c r="F339" s="260">
        <v>19651.2</v>
      </c>
      <c r="G339" s="260">
        <v>19522.400000000001</v>
      </c>
      <c r="H339" s="260">
        <v>20053.900000000001</v>
      </c>
      <c r="I339" s="260">
        <v>20182.699999999997</v>
      </c>
      <c r="J339" s="260">
        <v>20319.650000000001</v>
      </c>
      <c r="K339" s="259">
        <v>20045.75</v>
      </c>
      <c r="L339" s="259">
        <v>19780</v>
      </c>
      <c r="M339" s="259">
        <v>0.36686000000000002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61.6</v>
      </c>
      <c r="D340" s="260">
        <v>61.75</v>
      </c>
      <c r="E340" s="260">
        <v>60.85</v>
      </c>
      <c r="F340" s="260">
        <v>60.1</v>
      </c>
      <c r="G340" s="260">
        <v>59.2</v>
      </c>
      <c r="H340" s="260">
        <v>62.5</v>
      </c>
      <c r="I340" s="260">
        <v>63.400000000000006</v>
      </c>
      <c r="J340" s="260">
        <v>64.150000000000006</v>
      </c>
      <c r="K340" s="259">
        <v>62.65</v>
      </c>
      <c r="L340" s="259">
        <v>61</v>
      </c>
      <c r="M340" s="259">
        <v>4.1067400000000003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257.5</v>
      </c>
      <c r="D341" s="260">
        <v>258.33333333333331</v>
      </c>
      <c r="E341" s="260">
        <v>255.16666666666663</v>
      </c>
      <c r="F341" s="260">
        <v>252.83333333333331</v>
      </c>
      <c r="G341" s="260">
        <v>249.66666666666663</v>
      </c>
      <c r="H341" s="260">
        <v>260.66666666666663</v>
      </c>
      <c r="I341" s="260">
        <v>263.83333333333326</v>
      </c>
      <c r="J341" s="260">
        <v>266.16666666666663</v>
      </c>
      <c r="K341" s="259">
        <v>261.5</v>
      </c>
      <c r="L341" s="259">
        <v>256</v>
      </c>
      <c r="M341" s="259">
        <v>2.1530200000000002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367.5</v>
      </c>
      <c r="D342" s="260">
        <v>369.15000000000003</v>
      </c>
      <c r="E342" s="260">
        <v>362.40000000000009</v>
      </c>
      <c r="F342" s="260">
        <v>357.30000000000007</v>
      </c>
      <c r="G342" s="260">
        <v>350.55000000000013</v>
      </c>
      <c r="H342" s="260">
        <v>374.25000000000006</v>
      </c>
      <c r="I342" s="260">
        <v>380.99999999999994</v>
      </c>
      <c r="J342" s="260">
        <v>386.1</v>
      </c>
      <c r="K342" s="259">
        <v>375.9</v>
      </c>
      <c r="L342" s="259">
        <v>364.05</v>
      </c>
      <c r="M342" s="259">
        <v>1.4537800000000001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896.15</v>
      </c>
      <c r="D343" s="260">
        <v>894.98333333333323</v>
      </c>
      <c r="E343" s="260">
        <v>888.76666666666642</v>
      </c>
      <c r="F343" s="260">
        <v>881.38333333333321</v>
      </c>
      <c r="G343" s="260">
        <v>875.1666666666664</v>
      </c>
      <c r="H343" s="260">
        <v>902.36666666666645</v>
      </c>
      <c r="I343" s="260">
        <v>908.58333333333337</v>
      </c>
      <c r="J343" s="260">
        <v>915.96666666666647</v>
      </c>
      <c r="K343" s="259">
        <v>901.2</v>
      </c>
      <c r="L343" s="259">
        <v>887.6</v>
      </c>
      <c r="M343" s="259">
        <v>5.8587499999999997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141.75</v>
      </c>
      <c r="D344" s="260">
        <v>141.73333333333332</v>
      </c>
      <c r="E344" s="260">
        <v>140.21666666666664</v>
      </c>
      <c r="F344" s="260">
        <v>138.68333333333331</v>
      </c>
      <c r="G344" s="260">
        <v>137.16666666666663</v>
      </c>
      <c r="H344" s="260">
        <v>143.26666666666665</v>
      </c>
      <c r="I344" s="260">
        <v>144.78333333333336</v>
      </c>
      <c r="J344" s="260">
        <v>146.31666666666666</v>
      </c>
      <c r="K344" s="259">
        <v>143.25</v>
      </c>
      <c r="L344" s="259">
        <v>140.19999999999999</v>
      </c>
      <c r="M344" s="259">
        <v>199.58908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204.3</v>
      </c>
      <c r="D345" s="260">
        <v>203.80000000000004</v>
      </c>
      <c r="E345" s="260">
        <v>202.70000000000007</v>
      </c>
      <c r="F345" s="260">
        <v>201.10000000000002</v>
      </c>
      <c r="G345" s="260">
        <v>200.00000000000006</v>
      </c>
      <c r="H345" s="260">
        <v>205.40000000000009</v>
      </c>
      <c r="I345" s="260">
        <v>206.50000000000006</v>
      </c>
      <c r="J345" s="260">
        <v>208.10000000000011</v>
      </c>
      <c r="K345" s="259">
        <v>204.9</v>
      </c>
      <c r="L345" s="259">
        <v>202.2</v>
      </c>
      <c r="M345" s="259">
        <v>8.8744300000000003</v>
      </c>
      <c r="N345" s="1"/>
      <c r="O345" s="1"/>
    </row>
    <row r="346" spans="1:15" ht="12.75" customHeight="1">
      <c r="A346" s="30">
        <v>336</v>
      </c>
      <c r="B346" s="269" t="s">
        <v>876</v>
      </c>
      <c r="C346" s="259">
        <v>546.65</v>
      </c>
      <c r="D346" s="260">
        <v>548.88333333333333</v>
      </c>
      <c r="E346" s="260">
        <v>537.76666666666665</v>
      </c>
      <c r="F346" s="260">
        <v>528.88333333333333</v>
      </c>
      <c r="G346" s="260">
        <v>517.76666666666665</v>
      </c>
      <c r="H346" s="260">
        <v>557.76666666666665</v>
      </c>
      <c r="I346" s="260">
        <v>568.88333333333321</v>
      </c>
      <c r="J346" s="260">
        <v>577.76666666666665</v>
      </c>
      <c r="K346" s="259">
        <v>560</v>
      </c>
      <c r="L346" s="259">
        <v>540</v>
      </c>
      <c r="M346" s="259">
        <v>2.0691099999999998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547</v>
      </c>
      <c r="D347" s="260">
        <v>542.33333333333337</v>
      </c>
      <c r="E347" s="260">
        <v>531.56666666666672</v>
      </c>
      <c r="F347" s="260">
        <v>516.13333333333333</v>
      </c>
      <c r="G347" s="260">
        <v>505.36666666666667</v>
      </c>
      <c r="H347" s="260">
        <v>557.76666666666677</v>
      </c>
      <c r="I347" s="260">
        <v>568.53333333333342</v>
      </c>
      <c r="J347" s="260">
        <v>583.96666666666681</v>
      </c>
      <c r="K347" s="259">
        <v>553.1</v>
      </c>
      <c r="L347" s="259">
        <v>526.9</v>
      </c>
      <c r="M347" s="259">
        <v>112.95659999999999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3075.1</v>
      </c>
      <c r="D348" s="260">
        <v>3079.4500000000003</v>
      </c>
      <c r="E348" s="260">
        <v>3060.9000000000005</v>
      </c>
      <c r="F348" s="260">
        <v>3046.7000000000003</v>
      </c>
      <c r="G348" s="260">
        <v>3028.1500000000005</v>
      </c>
      <c r="H348" s="260">
        <v>3093.6500000000005</v>
      </c>
      <c r="I348" s="260">
        <v>3112.2000000000007</v>
      </c>
      <c r="J348" s="260">
        <v>3126.4000000000005</v>
      </c>
      <c r="K348" s="259">
        <v>3098</v>
      </c>
      <c r="L348" s="259">
        <v>3065.25</v>
      </c>
      <c r="M348" s="259">
        <v>0.38611000000000001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267.2</v>
      </c>
      <c r="D349" s="260">
        <v>268.51666666666665</v>
      </c>
      <c r="E349" s="260">
        <v>264.83333333333331</v>
      </c>
      <c r="F349" s="260">
        <v>262.46666666666664</v>
      </c>
      <c r="G349" s="260">
        <v>258.7833333333333</v>
      </c>
      <c r="H349" s="260">
        <v>270.88333333333333</v>
      </c>
      <c r="I349" s="260">
        <v>274.56666666666672</v>
      </c>
      <c r="J349" s="260">
        <v>276.93333333333334</v>
      </c>
      <c r="K349" s="259">
        <v>272.2</v>
      </c>
      <c r="L349" s="259">
        <v>266.14999999999998</v>
      </c>
      <c r="M349" s="259">
        <v>1.52288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402.4</v>
      </c>
      <c r="D350" s="260">
        <v>398.86666666666662</v>
      </c>
      <c r="E350" s="260">
        <v>379.73333333333323</v>
      </c>
      <c r="F350" s="260">
        <v>357.06666666666661</v>
      </c>
      <c r="G350" s="260">
        <v>337.93333333333322</v>
      </c>
      <c r="H350" s="260">
        <v>421.53333333333325</v>
      </c>
      <c r="I350" s="260">
        <v>440.66666666666657</v>
      </c>
      <c r="J350" s="260">
        <v>463.33333333333326</v>
      </c>
      <c r="K350" s="259">
        <v>418</v>
      </c>
      <c r="L350" s="259">
        <v>376.2</v>
      </c>
      <c r="M350" s="259">
        <v>182.41849999999999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133.19999999999999</v>
      </c>
      <c r="D351" s="260">
        <v>133.63333333333335</v>
      </c>
      <c r="E351" s="260">
        <v>131.3666666666667</v>
      </c>
      <c r="F351" s="260">
        <v>129.53333333333336</v>
      </c>
      <c r="G351" s="260">
        <v>127.26666666666671</v>
      </c>
      <c r="H351" s="260">
        <v>135.4666666666667</v>
      </c>
      <c r="I351" s="260">
        <v>137.73333333333335</v>
      </c>
      <c r="J351" s="260">
        <v>139.56666666666669</v>
      </c>
      <c r="K351" s="259">
        <v>135.9</v>
      </c>
      <c r="L351" s="259">
        <v>131.80000000000001</v>
      </c>
      <c r="M351" s="259">
        <v>22.41225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3299</v>
      </c>
      <c r="D352" s="260">
        <v>3330</v>
      </c>
      <c r="E352" s="260">
        <v>3258.95</v>
      </c>
      <c r="F352" s="260">
        <v>3218.8999999999996</v>
      </c>
      <c r="G352" s="260">
        <v>3147.8499999999995</v>
      </c>
      <c r="H352" s="260">
        <v>3370.05</v>
      </c>
      <c r="I352" s="260">
        <v>3441.1000000000004</v>
      </c>
      <c r="J352" s="260">
        <v>3481.1500000000005</v>
      </c>
      <c r="K352" s="259">
        <v>3401.05</v>
      </c>
      <c r="L352" s="259">
        <v>3289.95</v>
      </c>
      <c r="M352" s="259">
        <v>3.2376299999999998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418.35</v>
      </c>
      <c r="D353" s="260">
        <v>420.59999999999997</v>
      </c>
      <c r="E353" s="260">
        <v>414.29999999999995</v>
      </c>
      <c r="F353" s="260">
        <v>410.25</v>
      </c>
      <c r="G353" s="260">
        <v>403.95</v>
      </c>
      <c r="H353" s="260">
        <v>424.64999999999992</v>
      </c>
      <c r="I353" s="260">
        <v>430.95</v>
      </c>
      <c r="J353" s="260">
        <v>434.99999999999989</v>
      </c>
      <c r="K353" s="259">
        <v>426.9</v>
      </c>
      <c r="L353" s="259">
        <v>416.55</v>
      </c>
      <c r="M353" s="259">
        <v>1.95563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270.35000000000002</v>
      </c>
      <c r="D354" s="260">
        <v>270.35000000000002</v>
      </c>
      <c r="E354" s="260">
        <v>267.10000000000002</v>
      </c>
      <c r="F354" s="260">
        <v>263.85000000000002</v>
      </c>
      <c r="G354" s="260">
        <v>260.60000000000002</v>
      </c>
      <c r="H354" s="260">
        <v>273.60000000000002</v>
      </c>
      <c r="I354" s="260">
        <v>276.85000000000002</v>
      </c>
      <c r="J354" s="260">
        <v>280.10000000000002</v>
      </c>
      <c r="K354" s="259">
        <v>273.60000000000002</v>
      </c>
      <c r="L354" s="259">
        <v>267.10000000000002</v>
      </c>
      <c r="M354" s="259">
        <v>2.3329499999999999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1728</v>
      </c>
      <c r="D355" s="260">
        <v>1741.45</v>
      </c>
      <c r="E355" s="260">
        <v>1704.9</v>
      </c>
      <c r="F355" s="260">
        <v>1681.8</v>
      </c>
      <c r="G355" s="260">
        <v>1645.25</v>
      </c>
      <c r="H355" s="260">
        <v>1764.5500000000002</v>
      </c>
      <c r="I355" s="260">
        <v>1801.1</v>
      </c>
      <c r="J355" s="260">
        <v>1824.2000000000003</v>
      </c>
      <c r="K355" s="259">
        <v>1778</v>
      </c>
      <c r="L355" s="259">
        <v>1718.35</v>
      </c>
      <c r="M355" s="259">
        <v>7.1410900000000002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46139.45</v>
      </c>
      <c r="D356" s="260">
        <v>45946.816666666673</v>
      </c>
      <c r="E356" s="260">
        <v>45543.633333333346</v>
      </c>
      <c r="F356" s="260">
        <v>44947.816666666673</v>
      </c>
      <c r="G356" s="260">
        <v>44544.633333333346</v>
      </c>
      <c r="H356" s="260">
        <v>46542.633333333346</v>
      </c>
      <c r="I356" s="260">
        <v>46945.81666666668</v>
      </c>
      <c r="J356" s="260">
        <v>47541.633333333346</v>
      </c>
      <c r="K356" s="259">
        <v>46350</v>
      </c>
      <c r="L356" s="259">
        <v>45351</v>
      </c>
      <c r="M356" s="259">
        <v>0.20050999999999999</v>
      </c>
      <c r="N356" s="1"/>
      <c r="O356" s="1"/>
    </row>
    <row r="357" spans="1:15" ht="12.75" customHeight="1">
      <c r="A357" s="30">
        <v>347</v>
      </c>
      <c r="B357" s="269" t="s">
        <v>867</v>
      </c>
      <c r="C357" s="259">
        <v>1227.8</v>
      </c>
      <c r="D357" s="260">
        <v>1229.2666666666667</v>
      </c>
      <c r="E357" s="260">
        <v>1213.5333333333333</v>
      </c>
      <c r="F357" s="260">
        <v>1199.2666666666667</v>
      </c>
      <c r="G357" s="260">
        <v>1183.5333333333333</v>
      </c>
      <c r="H357" s="260">
        <v>1243.5333333333333</v>
      </c>
      <c r="I357" s="260">
        <v>1259.2666666666664</v>
      </c>
      <c r="J357" s="260">
        <v>1273.5333333333333</v>
      </c>
      <c r="K357" s="259">
        <v>1245</v>
      </c>
      <c r="L357" s="259">
        <v>1215</v>
      </c>
      <c r="M357" s="259">
        <v>2.1577000000000002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3734.55</v>
      </c>
      <c r="D358" s="260">
        <v>3747.0333333333333</v>
      </c>
      <c r="E358" s="260">
        <v>3654.5166666666664</v>
      </c>
      <c r="F358" s="260">
        <v>3574.4833333333331</v>
      </c>
      <c r="G358" s="260">
        <v>3481.9666666666662</v>
      </c>
      <c r="H358" s="260">
        <v>3827.0666666666666</v>
      </c>
      <c r="I358" s="260">
        <v>3919.5833333333339</v>
      </c>
      <c r="J358" s="260">
        <v>3999.6166666666668</v>
      </c>
      <c r="K358" s="259">
        <v>3839.55</v>
      </c>
      <c r="L358" s="259">
        <v>3667</v>
      </c>
      <c r="M358" s="259">
        <v>2.65266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212.25</v>
      </c>
      <c r="D359" s="260">
        <v>212.88333333333333</v>
      </c>
      <c r="E359" s="260">
        <v>210.36666666666665</v>
      </c>
      <c r="F359" s="260">
        <v>208.48333333333332</v>
      </c>
      <c r="G359" s="260">
        <v>205.96666666666664</v>
      </c>
      <c r="H359" s="260">
        <v>214.76666666666665</v>
      </c>
      <c r="I359" s="260">
        <v>217.2833333333333</v>
      </c>
      <c r="J359" s="260">
        <v>219.16666666666666</v>
      </c>
      <c r="K359" s="259">
        <v>215.4</v>
      </c>
      <c r="L359" s="259">
        <v>211</v>
      </c>
      <c r="M359" s="259">
        <v>16.443629999999999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4485.2</v>
      </c>
      <c r="D360" s="260">
        <v>4473.916666666667</v>
      </c>
      <c r="E360" s="260">
        <v>4452.8333333333339</v>
      </c>
      <c r="F360" s="260">
        <v>4420.4666666666672</v>
      </c>
      <c r="G360" s="260">
        <v>4399.3833333333341</v>
      </c>
      <c r="H360" s="260">
        <v>4506.2833333333338</v>
      </c>
      <c r="I360" s="260">
        <v>4527.3666666666677</v>
      </c>
      <c r="J360" s="260">
        <v>4559.7333333333336</v>
      </c>
      <c r="K360" s="259">
        <v>4495</v>
      </c>
      <c r="L360" s="259">
        <v>4441.55</v>
      </c>
      <c r="M360" s="259">
        <v>5.2650000000000002E-2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1488.1</v>
      </c>
      <c r="D361" s="260">
        <v>1480.6000000000001</v>
      </c>
      <c r="E361" s="260">
        <v>1451.5000000000002</v>
      </c>
      <c r="F361" s="260">
        <v>1414.9</v>
      </c>
      <c r="G361" s="260">
        <v>1385.8000000000002</v>
      </c>
      <c r="H361" s="260">
        <v>1517.2000000000003</v>
      </c>
      <c r="I361" s="260">
        <v>1546.3000000000002</v>
      </c>
      <c r="J361" s="260">
        <v>1582.9000000000003</v>
      </c>
      <c r="K361" s="259">
        <v>1509.7</v>
      </c>
      <c r="L361" s="259">
        <v>1444</v>
      </c>
      <c r="M361" s="259">
        <v>3.4572400000000001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2699.25</v>
      </c>
      <c r="D362" s="260">
        <v>2696.2999999999997</v>
      </c>
      <c r="E362" s="260">
        <v>2678.5999999999995</v>
      </c>
      <c r="F362" s="260">
        <v>2657.95</v>
      </c>
      <c r="G362" s="260">
        <v>2640.2499999999995</v>
      </c>
      <c r="H362" s="260">
        <v>2716.9499999999994</v>
      </c>
      <c r="I362" s="260">
        <v>2734.6499999999992</v>
      </c>
      <c r="J362" s="260">
        <v>2755.2999999999993</v>
      </c>
      <c r="K362" s="259">
        <v>2714</v>
      </c>
      <c r="L362" s="259">
        <v>2675.65</v>
      </c>
      <c r="M362" s="259">
        <v>2.1927099999999999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963.9</v>
      </c>
      <c r="D363" s="260">
        <v>966.94999999999993</v>
      </c>
      <c r="E363" s="260">
        <v>956.94999999999982</v>
      </c>
      <c r="F363" s="260">
        <v>949.99999999999989</v>
      </c>
      <c r="G363" s="260">
        <v>939.99999999999977</v>
      </c>
      <c r="H363" s="260">
        <v>973.89999999999986</v>
      </c>
      <c r="I363" s="260">
        <v>983.90000000000009</v>
      </c>
      <c r="J363" s="260">
        <v>990.84999999999991</v>
      </c>
      <c r="K363" s="259">
        <v>976.95</v>
      </c>
      <c r="L363" s="259">
        <v>960</v>
      </c>
      <c r="M363" s="259">
        <v>0.18595999999999999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2527.5</v>
      </c>
      <c r="D364" s="260">
        <v>2539.4666666666667</v>
      </c>
      <c r="E364" s="260">
        <v>2488.0333333333333</v>
      </c>
      <c r="F364" s="260">
        <v>2448.5666666666666</v>
      </c>
      <c r="G364" s="260">
        <v>2397.1333333333332</v>
      </c>
      <c r="H364" s="260">
        <v>2578.9333333333334</v>
      </c>
      <c r="I364" s="260">
        <v>2630.3666666666668</v>
      </c>
      <c r="J364" s="260">
        <v>2669.8333333333335</v>
      </c>
      <c r="K364" s="259">
        <v>2590.9</v>
      </c>
      <c r="L364" s="259">
        <v>2500</v>
      </c>
      <c r="M364" s="259">
        <v>26.17672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1846</v>
      </c>
      <c r="D365" s="260">
        <v>1846.95</v>
      </c>
      <c r="E365" s="260">
        <v>1829.9</v>
      </c>
      <c r="F365" s="260">
        <v>1813.8</v>
      </c>
      <c r="G365" s="260">
        <v>1796.75</v>
      </c>
      <c r="H365" s="260">
        <v>1863.0500000000002</v>
      </c>
      <c r="I365" s="260">
        <v>1880.1</v>
      </c>
      <c r="J365" s="260">
        <v>1896.2000000000003</v>
      </c>
      <c r="K365" s="259">
        <v>1864</v>
      </c>
      <c r="L365" s="259">
        <v>1830.85</v>
      </c>
      <c r="M365" s="259">
        <v>2.5622400000000001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308.35000000000002</v>
      </c>
      <c r="D366" s="260">
        <v>309.75000000000006</v>
      </c>
      <c r="E366" s="260">
        <v>306.2000000000001</v>
      </c>
      <c r="F366" s="260">
        <v>304.05000000000007</v>
      </c>
      <c r="G366" s="260">
        <v>300.50000000000011</v>
      </c>
      <c r="H366" s="260">
        <v>311.90000000000009</v>
      </c>
      <c r="I366" s="260">
        <v>315.45000000000005</v>
      </c>
      <c r="J366" s="260">
        <v>317.60000000000008</v>
      </c>
      <c r="K366" s="259">
        <v>313.3</v>
      </c>
      <c r="L366" s="259">
        <v>307.60000000000002</v>
      </c>
      <c r="M366" s="259">
        <v>14.857229999999999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124.85</v>
      </c>
      <c r="D367" s="260">
        <v>124.23333333333333</v>
      </c>
      <c r="E367" s="260">
        <v>123.06666666666666</v>
      </c>
      <c r="F367" s="260">
        <v>121.28333333333333</v>
      </c>
      <c r="G367" s="260">
        <v>120.11666666666666</v>
      </c>
      <c r="H367" s="260">
        <v>126.01666666666667</v>
      </c>
      <c r="I367" s="260">
        <v>127.18333333333332</v>
      </c>
      <c r="J367" s="260">
        <v>128.96666666666667</v>
      </c>
      <c r="K367" s="259">
        <v>125.4</v>
      </c>
      <c r="L367" s="259">
        <v>122.45</v>
      </c>
      <c r="M367" s="259">
        <v>120.96125000000001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218.35</v>
      </c>
      <c r="D368" s="260">
        <v>218</v>
      </c>
      <c r="E368" s="260">
        <v>217.2</v>
      </c>
      <c r="F368" s="260">
        <v>216.04999999999998</v>
      </c>
      <c r="G368" s="260">
        <v>215.24999999999997</v>
      </c>
      <c r="H368" s="260">
        <v>219.15</v>
      </c>
      <c r="I368" s="260">
        <v>219.95000000000002</v>
      </c>
      <c r="J368" s="260">
        <v>221.10000000000002</v>
      </c>
      <c r="K368" s="259">
        <v>218.8</v>
      </c>
      <c r="L368" s="259">
        <v>216.85</v>
      </c>
      <c r="M368" s="259">
        <v>43.717489999999998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401.65</v>
      </c>
      <c r="D369" s="260">
        <v>401.31666666666661</v>
      </c>
      <c r="E369" s="260">
        <v>393.73333333333323</v>
      </c>
      <c r="F369" s="260">
        <v>385.81666666666661</v>
      </c>
      <c r="G369" s="260">
        <v>378.23333333333323</v>
      </c>
      <c r="H369" s="260">
        <v>409.23333333333323</v>
      </c>
      <c r="I369" s="260">
        <v>416.81666666666661</v>
      </c>
      <c r="J369" s="260">
        <v>424.73333333333323</v>
      </c>
      <c r="K369" s="259">
        <v>408.9</v>
      </c>
      <c r="L369" s="259">
        <v>393.4</v>
      </c>
      <c r="M369" s="259">
        <v>10.58771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464.15</v>
      </c>
      <c r="D370" s="260">
        <v>463.13333333333338</v>
      </c>
      <c r="E370" s="260">
        <v>452.01666666666677</v>
      </c>
      <c r="F370" s="260">
        <v>439.88333333333338</v>
      </c>
      <c r="G370" s="260">
        <v>428.76666666666677</v>
      </c>
      <c r="H370" s="260">
        <v>475.26666666666677</v>
      </c>
      <c r="I370" s="260">
        <v>486.38333333333344</v>
      </c>
      <c r="J370" s="260">
        <v>498.51666666666677</v>
      </c>
      <c r="K370" s="259">
        <v>474.25</v>
      </c>
      <c r="L370" s="259">
        <v>451</v>
      </c>
      <c r="M370" s="259">
        <v>1.8833299999999999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568.70000000000005</v>
      </c>
      <c r="D371" s="260">
        <v>569.76666666666677</v>
      </c>
      <c r="E371" s="260">
        <v>558.93333333333351</v>
      </c>
      <c r="F371" s="260">
        <v>549.16666666666674</v>
      </c>
      <c r="G371" s="260">
        <v>538.33333333333348</v>
      </c>
      <c r="H371" s="260">
        <v>579.53333333333353</v>
      </c>
      <c r="I371" s="260">
        <v>590.36666666666679</v>
      </c>
      <c r="J371" s="260">
        <v>600.13333333333355</v>
      </c>
      <c r="K371" s="259">
        <v>580.6</v>
      </c>
      <c r="L371" s="259">
        <v>560</v>
      </c>
      <c r="M371" s="259">
        <v>0.98943999999999999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117.45</v>
      </c>
      <c r="D372" s="260">
        <v>118.08333333333333</v>
      </c>
      <c r="E372" s="260">
        <v>115.86666666666666</v>
      </c>
      <c r="F372" s="260">
        <v>114.28333333333333</v>
      </c>
      <c r="G372" s="260">
        <v>112.06666666666666</v>
      </c>
      <c r="H372" s="260">
        <v>119.66666666666666</v>
      </c>
      <c r="I372" s="260">
        <v>121.88333333333333</v>
      </c>
      <c r="J372" s="260">
        <v>123.46666666666665</v>
      </c>
      <c r="K372" s="259">
        <v>120.3</v>
      </c>
      <c r="L372" s="259">
        <v>116.5</v>
      </c>
      <c r="M372" s="259">
        <v>1.2133400000000001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1194.55</v>
      </c>
      <c r="D373" s="260">
        <v>1202.8166666666668</v>
      </c>
      <c r="E373" s="260">
        <v>1178.6333333333337</v>
      </c>
      <c r="F373" s="260">
        <v>1162.7166666666669</v>
      </c>
      <c r="G373" s="260">
        <v>1138.5333333333338</v>
      </c>
      <c r="H373" s="260">
        <v>1218.7333333333336</v>
      </c>
      <c r="I373" s="260">
        <v>1242.9166666666665</v>
      </c>
      <c r="J373" s="260">
        <v>1258.8333333333335</v>
      </c>
      <c r="K373" s="259">
        <v>1227</v>
      </c>
      <c r="L373" s="259">
        <v>1186.9000000000001</v>
      </c>
      <c r="M373" s="259">
        <v>7.9140000000000002E-2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4188.8</v>
      </c>
      <c r="D374" s="260">
        <v>4208.9333333333334</v>
      </c>
      <c r="E374" s="260">
        <v>4139.8666666666668</v>
      </c>
      <c r="F374" s="260">
        <v>4090.9333333333334</v>
      </c>
      <c r="G374" s="260">
        <v>4021.8666666666668</v>
      </c>
      <c r="H374" s="260">
        <v>4257.8666666666668</v>
      </c>
      <c r="I374" s="260">
        <v>4326.9333333333343</v>
      </c>
      <c r="J374" s="260">
        <v>4375.8666666666668</v>
      </c>
      <c r="K374" s="259">
        <v>4278</v>
      </c>
      <c r="L374" s="259">
        <v>4160</v>
      </c>
      <c r="M374" s="259">
        <v>6.7629999999999996E-2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13994.1</v>
      </c>
      <c r="D375" s="260">
        <v>13958.416666666666</v>
      </c>
      <c r="E375" s="260">
        <v>13915.683333333332</v>
      </c>
      <c r="F375" s="260">
        <v>13837.266666666666</v>
      </c>
      <c r="G375" s="260">
        <v>13794.533333333333</v>
      </c>
      <c r="H375" s="260">
        <v>14036.833333333332</v>
      </c>
      <c r="I375" s="260">
        <v>14079.566666666666</v>
      </c>
      <c r="J375" s="260">
        <v>14157.983333333332</v>
      </c>
      <c r="K375" s="259">
        <v>14001.15</v>
      </c>
      <c r="L375" s="259">
        <v>13880</v>
      </c>
      <c r="M375" s="259">
        <v>3.0720000000000001E-2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45.85</v>
      </c>
      <c r="D376" s="260">
        <v>45.56666666666667</v>
      </c>
      <c r="E376" s="260">
        <v>44.433333333333337</v>
      </c>
      <c r="F376" s="260">
        <v>43.016666666666666</v>
      </c>
      <c r="G376" s="260">
        <v>41.883333333333333</v>
      </c>
      <c r="H376" s="260">
        <v>46.983333333333341</v>
      </c>
      <c r="I376" s="260">
        <v>48.116666666666681</v>
      </c>
      <c r="J376" s="260">
        <v>49.533333333333346</v>
      </c>
      <c r="K376" s="259">
        <v>46.7</v>
      </c>
      <c r="L376" s="259">
        <v>44.15</v>
      </c>
      <c r="M376" s="259">
        <v>1724.0560399999999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452</v>
      </c>
      <c r="D377" s="260">
        <v>455.83333333333331</v>
      </c>
      <c r="E377" s="260">
        <v>445.46666666666664</v>
      </c>
      <c r="F377" s="260">
        <v>438.93333333333334</v>
      </c>
      <c r="G377" s="260">
        <v>428.56666666666666</v>
      </c>
      <c r="H377" s="260">
        <v>462.36666666666662</v>
      </c>
      <c r="I377" s="260">
        <v>472.73333333333329</v>
      </c>
      <c r="J377" s="260">
        <v>479.26666666666659</v>
      </c>
      <c r="K377" s="259">
        <v>466.2</v>
      </c>
      <c r="L377" s="259">
        <v>449.3</v>
      </c>
      <c r="M377" s="259">
        <v>1.99333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144.05000000000001</v>
      </c>
      <c r="D378" s="260">
        <v>144.28333333333333</v>
      </c>
      <c r="E378" s="260">
        <v>142.16666666666666</v>
      </c>
      <c r="F378" s="260">
        <v>140.28333333333333</v>
      </c>
      <c r="G378" s="260">
        <v>138.16666666666666</v>
      </c>
      <c r="H378" s="260">
        <v>146.16666666666666</v>
      </c>
      <c r="I378" s="260">
        <v>148.28333333333333</v>
      </c>
      <c r="J378" s="260">
        <v>150.16666666666666</v>
      </c>
      <c r="K378" s="259">
        <v>146.4</v>
      </c>
      <c r="L378" s="259">
        <v>142.4</v>
      </c>
      <c r="M378" s="259">
        <v>87.709239999999994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100.05</v>
      </c>
      <c r="D379" s="260">
        <v>100.26666666666667</v>
      </c>
      <c r="E379" s="260">
        <v>99.283333333333331</v>
      </c>
      <c r="F379" s="260">
        <v>98.516666666666666</v>
      </c>
      <c r="G379" s="260">
        <v>97.533333333333331</v>
      </c>
      <c r="H379" s="260">
        <v>101.03333333333333</v>
      </c>
      <c r="I379" s="260">
        <v>102.01666666666665</v>
      </c>
      <c r="J379" s="260">
        <v>102.78333333333333</v>
      </c>
      <c r="K379" s="259">
        <v>101.25</v>
      </c>
      <c r="L379" s="259">
        <v>99.5</v>
      </c>
      <c r="M379" s="259">
        <v>72.685050000000004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645.35</v>
      </c>
      <c r="D380" s="260">
        <v>640.11666666666667</v>
      </c>
      <c r="E380" s="260">
        <v>632.23333333333335</v>
      </c>
      <c r="F380" s="260">
        <v>619.11666666666667</v>
      </c>
      <c r="G380" s="260">
        <v>611.23333333333335</v>
      </c>
      <c r="H380" s="260">
        <v>653.23333333333335</v>
      </c>
      <c r="I380" s="260">
        <v>661.11666666666679</v>
      </c>
      <c r="J380" s="260">
        <v>674.23333333333335</v>
      </c>
      <c r="K380" s="259">
        <v>648</v>
      </c>
      <c r="L380" s="259">
        <v>627</v>
      </c>
      <c r="M380" s="259">
        <v>2.4044599999999998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385.5</v>
      </c>
      <c r="D381" s="260">
        <v>385.86666666666662</v>
      </c>
      <c r="E381" s="260">
        <v>381.78333333333325</v>
      </c>
      <c r="F381" s="260">
        <v>378.06666666666661</v>
      </c>
      <c r="G381" s="260">
        <v>373.98333333333323</v>
      </c>
      <c r="H381" s="260">
        <v>389.58333333333326</v>
      </c>
      <c r="I381" s="260">
        <v>393.66666666666663</v>
      </c>
      <c r="J381" s="260">
        <v>397.38333333333327</v>
      </c>
      <c r="K381" s="259">
        <v>389.95</v>
      </c>
      <c r="L381" s="259">
        <v>382.15</v>
      </c>
      <c r="M381" s="259">
        <v>6.2791300000000003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983.65</v>
      </c>
      <c r="D382" s="260">
        <v>967.94999999999993</v>
      </c>
      <c r="E382" s="260">
        <v>945.99999999999989</v>
      </c>
      <c r="F382" s="260">
        <v>908.34999999999991</v>
      </c>
      <c r="G382" s="260">
        <v>886.39999999999986</v>
      </c>
      <c r="H382" s="260">
        <v>1005.5999999999999</v>
      </c>
      <c r="I382" s="260">
        <v>1027.55</v>
      </c>
      <c r="J382" s="260">
        <v>1065.1999999999998</v>
      </c>
      <c r="K382" s="259">
        <v>989.9</v>
      </c>
      <c r="L382" s="259">
        <v>930.3</v>
      </c>
      <c r="M382" s="259">
        <v>3.9346199999999998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63.2</v>
      </c>
      <c r="D383" s="260">
        <v>62.766666666666673</v>
      </c>
      <c r="E383" s="260">
        <v>61.633333333333347</v>
      </c>
      <c r="F383" s="260">
        <v>60.066666666666677</v>
      </c>
      <c r="G383" s="260">
        <v>58.933333333333351</v>
      </c>
      <c r="H383" s="260">
        <v>64.333333333333343</v>
      </c>
      <c r="I383" s="260">
        <v>65.466666666666669</v>
      </c>
      <c r="J383" s="260">
        <v>67.033333333333331</v>
      </c>
      <c r="K383" s="259">
        <v>63.9</v>
      </c>
      <c r="L383" s="259">
        <v>61.2</v>
      </c>
      <c r="M383" s="259">
        <v>463.53447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166.9</v>
      </c>
      <c r="D384" s="260">
        <v>168.95000000000002</v>
      </c>
      <c r="E384" s="260">
        <v>164.20000000000005</v>
      </c>
      <c r="F384" s="260">
        <v>161.50000000000003</v>
      </c>
      <c r="G384" s="260">
        <v>156.75000000000006</v>
      </c>
      <c r="H384" s="260">
        <v>171.65000000000003</v>
      </c>
      <c r="I384" s="260">
        <v>176.39999999999998</v>
      </c>
      <c r="J384" s="260">
        <v>179.10000000000002</v>
      </c>
      <c r="K384" s="259">
        <v>173.7</v>
      </c>
      <c r="L384" s="259">
        <v>166.25</v>
      </c>
      <c r="M384" s="259">
        <v>23.084219999999998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757.25</v>
      </c>
      <c r="D385" s="260">
        <v>753.73333333333323</v>
      </c>
      <c r="E385" s="260">
        <v>717.76666666666642</v>
      </c>
      <c r="F385" s="260">
        <v>678.28333333333319</v>
      </c>
      <c r="G385" s="260">
        <v>642.31666666666638</v>
      </c>
      <c r="H385" s="260">
        <v>793.21666666666647</v>
      </c>
      <c r="I385" s="260">
        <v>829.18333333333339</v>
      </c>
      <c r="J385" s="260">
        <v>868.66666666666652</v>
      </c>
      <c r="K385" s="259">
        <v>789.7</v>
      </c>
      <c r="L385" s="259">
        <v>714.25</v>
      </c>
      <c r="M385" s="259">
        <v>3.74451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231.7</v>
      </c>
      <c r="D386" s="260">
        <v>229.9</v>
      </c>
      <c r="E386" s="260">
        <v>226.8</v>
      </c>
      <c r="F386" s="260">
        <v>221.9</v>
      </c>
      <c r="G386" s="260">
        <v>218.8</v>
      </c>
      <c r="H386" s="260">
        <v>234.8</v>
      </c>
      <c r="I386" s="260">
        <v>237.89999999999998</v>
      </c>
      <c r="J386" s="260">
        <v>242.8</v>
      </c>
      <c r="K386" s="259">
        <v>233</v>
      </c>
      <c r="L386" s="259">
        <v>225</v>
      </c>
      <c r="M386" s="259">
        <v>3.8967999999999998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97.95</v>
      </c>
      <c r="D387" s="260">
        <v>98.350000000000009</v>
      </c>
      <c r="E387" s="260">
        <v>97.100000000000023</v>
      </c>
      <c r="F387" s="260">
        <v>96.250000000000014</v>
      </c>
      <c r="G387" s="260">
        <v>95.000000000000028</v>
      </c>
      <c r="H387" s="260">
        <v>99.200000000000017</v>
      </c>
      <c r="I387" s="260">
        <v>100.44999999999999</v>
      </c>
      <c r="J387" s="260">
        <v>101.30000000000001</v>
      </c>
      <c r="K387" s="259">
        <v>99.6</v>
      </c>
      <c r="L387" s="259">
        <v>97.5</v>
      </c>
      <c r="M387" s="259">
        <v>12.28177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1923.75</v>
      </c>
      <c r="D388" s="260">
        <v>1923.5833333333333</v>
      </c>
      <c r="E388" s="260">
        <v>1901.1666666666665</v>
      </c>
      <c r="F388" s="260">
        <v>1878.5833333333333</v>
      </c>
      <c r="G388" s="260">
        <v>1856.1666666666665</v>
      </c>
      <c r="H388" s="260">
        <v>1946.1666666666665</v>
      </c>
      <c r="I388" s="260">
        <v>1968.583333333333</v>
      </c>
      <c r="J388" s="260">
        <v>1991.1666666666665</v>
      </c>
      <c r="K388" s="259">
        <v>1946</v>
      </c>
      <c r="L388" s="259">
        <v>1901</v>
      </c>
      <c r="M388" s="259">
        <v>7.5770000000000004E-2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</v>
      </c>
      <c r="D389" s="260">
        <v>49.183333333333337</v>
      </c>
      <c r="E389" s="260">
        <v>48.616666666666674</v>
      </c>
      <c r="F389" s="260">
        <v>48.233333333333334</v>
      </c>
      <c r="G389" s="260">
        <v>47.666666666666671</v>
      </c>
      <c r="H389" s="260">
        <v>49.566666666666677</v>
      </c>
      <c r="I389" s="260">
        <v>50.13333333333334</v>
      </c>
      <c r="J389" s="260">
        <v>50.51666666666668</v>
      </c>
      <c r="K389" s="259">
        <v>49.75</v>
      </c>
      <c r="L389" s="259">
        <v>48.8</v>
      </c>
      <c r="M389" s="259">
        <v>7.3275399999999999</v>
      </c>
      <c r="N389" s="1"/>
      <c r="O389" s="1"/>
    </row>
    <row r="390" spans="1:15" ht="12.75" customHeight="1">
      <c r="A390" s="30">
        <v>380</v>
      </c>
      <c r="B390" s="269" t="s">
        <v>877</v>
      </c>
      <c r="C390" s="259">
        <v>1353.05</v>
      </c>
      <c r="D390" s="260">
        <v>1346.0166666666667</v>
      </c>
      <c r="E390" s="260">
        <v>1332.0333333333333</v>
      </c>
      <c r="F390" s="260">
        <v>1311.0166666666667</v>
      </c>
      <c r="G390" s="260">
        <v>1297.0333333333333</v>
      </c>
      <c r="H390" s="260">
        <v>1367.0333333333333</v>
      </c>
      <c r="I390" s="260">
        <v>1381.0166666666664</v>
      </c>
      <c r="J390" s="260">
        <v>1402.0333333333333</v>
      </c>
      <c r="K390" s="259">
        <v>1360</v>
      </c>
      <c r="L390" s="259">
        <v>1325</v>
      </c>
      <c r="M390" s="259">
        <v>5.5150800000000002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169.7</v>
      </c>
      <c r="D391" s="260">
        <v>167.96666666666667</v>
      </c>
      <c r="E391" s="260">
        <v>165.48333333333335</v>
      </c>
      <c r="F391" s="260">
        <v>161.26666666666668</v>
      </c>
      <c r="G391" s="260">
        <v>158.78333333333336</v>
      </c>
      <c r="H391" s="260">
        <v>172.18333333333334</v>
      </c>
      <c r="I391" s="260">
        <v>174.66666666666663</v>
      </c>
      <c r="J391" s="260">
        <v>178.88333333333333</v>
      </c>
      <c r="K391" s="259">
        <v>170.45</v>
      </c>
      <c r="L391" s="259">
        <v>163.75</v>
      </c>
      <c r="M391" s="259">
        <v>81.463769999999997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889.95</v>
      </c>
      <c r="D392" s="260">
        <v>894.9666666666667</v>
      </c>
      <c r="E392" s="260">
        <v>875.48333333333335</v>
      </c>
      <c r="F392" s="260">
        <v>861.01666666666665</v>
      </c>
      <c r="G392" s="260">
        <v>841.5333333333333</v>
      </c>
      <c r="H392" s="260">
        <v>909.43333333333339</v>
      </c>
      <c r="I392" s="260">
        <v>928.91666666666674</v>
      </c>
      <c r="J392" s="260">
        <v>943.38333333333344</v>
      </c>
      <c r="K392" s="259">
        <v>914.45</v>
      </c>
      <c r="L392" s="259">
        <v>880.5</v>
      </c>
      <c r="M392" s="259">
        <v>2.8458600000000001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2597.65</v>
      </c>
      <c r="D393" s="260">
        <v>2592.5833333333335</v>
      </c>
      <c r="E393" s="260">
        <v>2576.166666666667</v>
      </c>
      <c r="F393" s="260">
        <v>2554.6833333333334</v>
      </c>
      <c r="G393" s="260">
        <v>2538.2666666666669</v>
      </c>
      <c r="H393" s="260">
        <v>2614.0666666666671</v>
      </c>
      <c r="I393" s="260">
        <v>2630.483333333334</v>
      </c>
      <c r="J393" s="260">
        <v>2651.9666666666672</v>
      </c>
      <c r="K393" s="259">
        <v>2609</v>
      </c>
      <c r="L393" s="259">
        <v>2571.1</v>
      </c>
      <c r="M393" s="259">
        <v>24.474250000000001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112.3</v>
      </c>
      <c r="D394" s="260">
        <v>112.83333333333333</v>
      </c>
      <c r="E394" s="260">
        <v>110.66666666666666</v>
      </c>
      <c r="F394" s="260">
        <v>109.03333333333333</v>
      </c>
      <c r="G394" s="260">
        <v>106.86666666666666</v>
      </c>
      <c r="H394" s="260">
        <v>114.46666666666665</v>
      </c>
      <c r="I394" s="260">
        <v>116.63333333333331</v>
      </c>
      <c r="J394" s="260">
        <v>118.26666666666665</v>
      </c>
      <c r="K394" s="259">
        <v>115</v>
      </c>
      <c r="L394" s="259">
        <v>111.2</v>
      </c>
      <c r="M394" s="259">
        <v>6.9662499999999996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805.6</v>
      </c>
      <c r="D395" s="260">
        <v>807.98333333333323</v>
      </c>
      <c r="E395" s="260">
        <v>800.61666666666645</v>
      </c>
      <c r="F395" s="260">
        <v>795.63333333333321</v>
      </c>
      <c r="G395" s="260">
        <v>788.26666666666642</v>
      </c>
      <c r="H395" s="260">
        <v>812.96666666666647</v>
      </c>
      <c r="I395" s="260">
        <v>820.33333333333326</v>
      </c>
      <c r="J395" s="260">
        <v>825.31666666666649</v>
      </c>
      <c r="K395" s="259">
        <v>815.35</v>
      </c>
      <c r="L395" s="259">
        <v>803</v>
      </c>
      <c r="M395" s="259">
        <v>0.14349000000000001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1314.55</v>
      </c>
      <c r="D396" s="260">
        <v>1327.2666666666667</v>
      </c>
      <c r="E396" s="260">
        <v>1295.2833333333333</v>
      </c>
      <c r="F396" s="260">
        <v>1276.0166666666667</v>
      </c>
      <c r="G396" s="260">
        <v>1244.0333333333333</v>
      </c>
      <c r="H396" s="260">
        <v>1346.5333333333333</v>
      </c>
      <c r="I396" s="260">
        <v>1378.5166666666664</v>
      </c>
      <c r="J396" s="260">
        <v>1397.7833333333333</v>
      </c>
      <c r="K396" s="259">
        <v>1359.25</v>
      </c>
      <c r="L396" s="259">
        <v>1308</v>
      </c>
      <c r="M396" s="259">
        <v>1.7368699999999999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793.2</v>
      </c>
      <c r="D397" s="260">
        <v>793.23333333333323</v>
      </c>
      <c r="E397" s="260">
        <v>785.96666666666647</v>
      </c>
      <c r="F397" s="260">
        <v>778.73333333333323</v>
      </c>
      <c r="G397" s="260">
        <v>771.46666666666647</v>
      </c>
      <c r="H397" s="260">
        <v>800.46666666666647</v>
      </c>
      <c r="I397" s="260">
        <v>807.73333333333312</v>
      </c>
      <c r="J397" s="260">
        <v>814.96666666666647</v>
      </c>
      <c r="K397" s="259">
        <v>800.5</v>
      </c>
      <c r="L397" s="259">
        <v>786</v>
      </c>
      <c r="M397" s="259">
        <v>12.60838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1242.75</v>
      </c>
      <c r="D398" s="260">
        <v>1247.1333333333334</v>
      </c>
      <c r="E398" s="260">
        <v>1233.2666666666669</v>
      </c>
      <c r="F398" s="260">
        <v>1223.7833333333335</v>
      </c>
      <c r="G398" s="260">
        <v>1209.916666666667</v>
      </c>
      <c r="H398" s="260">
        <v>1256.6166666666668</v>
      </c>
      <c r="I398" s="260">
        <v>1270.4833333333331</v>
      </c>
      <c r="J398" s="260">
        <v>1279.9666666666667</v>
      </c>
      <c r="K398" s="259">
        <v>1261</v>
      </c>
      <c r="L398" s="259">
        <v>1237.6500000000001</v>
      </c>
      <c r="M398" s="259">
        <v>12.53218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393.9</v>
      </c>
      <c r="D399" s="260">
        <v>396.5</v>
      </c>
      <c r="E399" s="260">
        <v>389.6</v>
      </c>
      <c r="F399" s="260">
        <v>385.3</v>
      </c>
      <c r="G399" s="260">
        <v>378.40000000000003</v>
      </c>
      <c r="H399" s="260">
        <v>400.8</v>
      </c>
      <c r="I399" s="260">
        <v>407.7</v>
      </c>
      <c r="J399" s="260">
        <v>412</v>
      </c>
      <c r="K399" s="259">
        <v>403.4</v>
      </c>
      <c r="L399" s="259">
        <v>392.2</v>
      </c>
      <c r="M399" s="259">
        <v>0.60968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35.549999999999997</v>
      </c>
      <c r="D400" s="260">
        <v>35.583333333333336</v>
      </c>
      <c r="E400" s="260">
        <v>35.166666666666671</v>
      </c>
      <c r="F400" s="260">
        <v>34.783333333333339</v>
      </c>
      <c r="G400" s="260">
        <v>34.366666666666674</v>
      </c>
      <c r="H400" s="260">
        <v>35.966666666666669</v>
      </c>
      <c r="I400" s="260">
        <v>36.38333333333334</v>
      </c>
      <c r="J400" s="260">
        <v>36.766666666666666</v>
      </c>
      <c r="K400" s="259">
        <v>36</v>
      </c>
      <c r="L400" s="259">
        <v>35.200000000000003</v>
      </c>
      <c r="M400" s="259">
        <v>34.360309999999998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4993.3</v>
      </c>
      <c r="D401" s="260">
        <v>5032.0999999999995</v>
      </c>
      <c r="E401" s="260">
        <v>4916.1999999999989</v>
      </c>
      <c r="F401" s="260">
        <v>4839.0999999999995</v>
      </c>
      <c r="G401" s="260">
        <v>4723.1999999999989</v>
      </c>
      <c r="H401" s="260">
        <v>5109.1999999999989</v>
      </c>
      <c r="I401" s="260">
        <v>5225.0999999999985</v>
      </c>
      <c r="J401" s="260">
        <v>5302.1999999999989</v>
      </c>
      <c r="K401" s="259">
        <v>5148</v>
      </c>
      <c r="L401" s="259">
        <v>4955</v>
      </c>
      <c r="M401" s="259">
        <v>2.6951800000000001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2275.25</v>
      </c>
      <c r="D402" s="260">
        <v>2291.2999999999997</v>
      </c>
      <c r="E402" s="260">
        <v>2234.1999999999994</v>
      </c>
      <c r="F402" s="260">
        <v>2193.1499999999996</v>
      </c>
      <c r="G402" s="260">
        <v>2136.0499999999993</v>
      </c>
      <c r="H402" s="260">
        <v>2332.3499999999995</v>
      </c>
      <c r="I402" s="260">
        <v>2389.4499999999998</v>
      </c>
      <c r="J402" s="260">
        <v>2430.4999999999995</v>
      </c>
      <c r="K402" s="259">
        <v>2348.4</v>
      </c>
      <c r="L402" s="259">
        <v>2250.25</v>
      </c>
      <c r="M402" s="259">
        <v>11.616379999999999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72.2</v>
      </c>
      <c r="D403" s="260">
        <v>72.516666666666666</v>
      </c>
      <c r="E403" s="260">
        <v>71.233333333333334</v>
      </c>
      <c r="F403" s="260">
        <v>70.266666666666666</v>
      </c>
      <c r="G403" s="260">
        <v>68.983333333333334</v>
      </c>
      <c r="H403" s="260">
        <v>73.483333333333334</v>
      </c>
      <c r="I403" s="260">
        <v>74.766666666666666</v>
      </c>
      <c r="J403" s="260">
        <v>75.733333333333334</v>
      </c>
      <c r="K403" s="259">
        <v>73.8</v>
      </c>
      <c r="L403" s="259">
        <v>71.55</v>
      </c>
      <c r="M403" s="259">
        <v>86.453140000000005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5544</v>
      </c>
      <c r="D404" s="260">
        <v>5541.7</v>
      </c>
      <c r="E404" s="260">
        <v>5528.4</v>
      </c>
      <c r="F404" s="260">
        <v>5512.8</v>
      </c>
      <c r="G404" s="260">
        <v>5499.5</v>
      </c>
      <c r="H404" s="260">
        <v>5557.2999999999993</v>
      </c>
      <c r="I404" s="260">
        <v>5570.6</v>
      </c>
      <c r="J404" s="260">
        <v>5586.1999999999989</v>
      </c>
      <c r="K404" s="259">
        <v>5555</v>
      </c>
      <c r="L404" s="259">
        <v>5526.1</v>
      </c>
      <c r="M404" s="259">
        <v>6.6659999999999997E-2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1342.5</v>
      </c>
      <c r="D405" s="260">
        <v>1343.8166666666666</v>
      </c>
      <c r="E405" s="260">
        <v>1329.7333333333331</v>
      </c>
      <c r="F405" s="260">
        <v>1316.9666666666665</v>
      </c>
      <c r="G405" s="260">
        <v>1302.883333333333</v>
      </c>
      <c r="H405" s="260">
        <v>1356.5833333333333</v>
      </c>
      <c r="I405" s="260">
        <v>1370.6666666666667</v>
      </c>
      <c r="J405" s="260">
        <v>1383.4333333333334</v>
      </c>
      <c r="K405" s="259">
        <v>1357.9</v>
      </c>
      <c r="L405" s="259">
        <v>1331.05</v>
      </c>
      <c r="M405" s="259">
        <v>0.33282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377.15</v>
      </c>
      <c r="D406" s="260">
        <v>378.7166666666667</v>
      </c>
      <c r="E406" s="260">
        <v>374.08333333333337</v>
      </c>
      <c r="F406" s="260">
        <v>371.01666666666665</v>
      </c>
      <c r="G406" s="260">
        <v>366.38333333333333</v>
      </c>
      <c r="H406" s="260">
        <v>381.78333333333342</v>
      </c>
      <c r="I406" s="260">
        <v>386.41666666666674</v>
      </c>
      <c r="J406" s="260">
        <v>389.48333333333346</v>
      </c>
      <c r="K406" s="259">
        <v>383.35</v>
      </c>
      <c r="L406" s="259">
        <v>375.65</v>
      </c>
      <c r="M406" s="259">
        <v>0.53610000000000002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2960.35</v>
      </c>
      <c r="D407" s="260">
        <v>2962.2166666666667</v>
      </c>
      <c r="E407" s="260">
        <v>2915.7333333333336</v>
      </c>
      <c r="F407" s="260">
        <v>2871.1166666666668</v>
      </c>
      <c r="G407" s="260">
        <v>2824.6333333333337</v>
      </c>
      <c r="H407" s="260">
        <v>3006.8333333333335</v>
      </c>
      <c r="I407" s="260">
        <v>3053.3166666666662</v>
      </c>
      <c r="J407" s="260">
        <v>3097.9333333333334</v>
      </c>
      <c r="K407" s="259">
        <v>3008.7</v>
      </c>
      <c r="L407" s="259">
        <v>2917.6</v>
      </c>
      <c r="M407" s="259">
        <v>0.89668000000000003</v>
      </c>
      <c r="N407" s="1"/>
      <c r="O407" s="1"/>
    </row>
    <row r="408" spans="1:15" ht="12.75" customHeight="1">
      <c r="A408" s="30">
        <v>398</v>
      </c>
      <c r="B408" s="269" t="s">
        <v>878</v>
      </c>
      <c r="C408" s="259">
        <v>384.6</v>
      </c>
      <c r="D408" s="260">
        <v>385.85000000000008</v>
      </c>
      <c r="E408" s="260">
        <v>378.90000000000015</v>
      </c>
      <c r="F408" s="260">
        <v>373.20000000000005</v>
      </c>
      <c r="G408" s="260">
        <v>366.25000000000011</v>
      </c>
      <c r="H408" s="260">
        <v>391.55000000000018</v>
      </c>
      <c r="I408" s="260">
        <v>398.50000000000011</v>
      </c>
      <c r="J408" s="260">
        <v>404.20000000000022</v>
      </c>
      <c r="K408" s="259">
        <v>392.8</v>
      </c>
      <c r="L408" s="259">
        <v>380.15</v>
      </c>
      <c r="M408" s="259">
        <v>0.54844000000000004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2699.45</v>
      </c>
      <c r="D409" s="260">
        <v>2694.1</v>
      </c>
      <c r="E409" s="260">
        <v>2677.7</v>
      </c>
      <c r="F409" s="260">
        <v>2655.95</v>
      </c>
      <c r="G409" s="260">
        <v>2639.5499999999997</v>
      </c>
      <c r="H409" s="260">
        <v>2715.85</v>
      </c>
      <c r="I409" s="260">
        <v>2732.2500000000005</v>
      </c>
      <c r="J409" s="260">
        <v>2754</v>
      </c>
      <c r="K409" s="259">
        <v>2710.5</v>
      </c>
      <c r="L409" s="259">
        <v>2672.35</v>
      </c>
      <c r="M409" s="259">
        <v>3.1550000000000002E-2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278.64999999999998</v>
      </c>
      <c r="D410" s="260">
        <v>279.40000000000003</v>
      </c>
      <c r="E410" s="260">
        <v>274.80000000000007</v>
      </c>
      <c r="F410" s="260">
        <v>270.95000000000005</v>
      </c>
      <c r="G410" s="260">
        <v>266.35000000000008</v>
      </c>
      <c r="H410" s="260">
        <v>283.25000000000006</v>
      </c>
      <c r="I410" s="260">
        <v>287.85000000000008</v>
      </c>
      <c r="J410" s="260">
        <v>291.70000000000005</v>
      </c>
      <c r="K410" s="259">
        <v>284</v>
      </c>
      <c r="L410" s="259">
        <v>275.55</v>
      </c>
      <c r="M410" s="259">
        <v>1.60568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128.44999999999999</v>
      </c>
      <c r="D411" s="260">
        <v>128.76666666666665</v>
      </c>
      <c r="E411" s="260">
        <v>127.0333333333333</v>
      </c>
      <c r="F411" s="260">
        <v>125.61666666666665</v>
      </c>
      <c r="G411" s="260">
        <v>123.8833333333333</v>
      </c>
      <c r="H411" s="260">
        <v>130.18333333333331</v>
      </c>
      <c r="I411" s="260">
        <v>131.91666666666666</v>
      </c>
      <c r="J411" s="260">
        <v>133.33333333333331</v>
      </c>
      <c r="K411" s="259">
        <v>130.5</v>
      </c>
      <c r="L411" s="259">
        <v>127.35</v>
      </c>
      <c r="M411" s="259">
        <v>6.9692299999999996</v>
      </c>
      <c r="N411" s="1"/>
      <c r="O411" s="1"/>
    </row>
    <row r="412" spans="1:15" ht="12.75" customHeight="1">
      <c r="A412" s="30">
        <v>402</v>
      </c>
      <c r="B412" s="269" t="s">
        <v>879</v>
      </c>
      <c r="C412" s="259">
        <v>655.29999999999995</v>
      </c>
      <c r="D412" s="260">
        <v>655.08333333333337</v>
      </c>
      <c r="E412" s="260">
        <v>640.2166666666667</v>
      </c>
      <c r="F412" s="260">
        <v>625.13333333333333</v>
      </c>
      <c r="G412" s="260">
        <v>610.26666666666665</v>
      </c>
      <c r="H412" s="260">
        <v>670.16666666666674</v>
      </c>
      <c r="I412" s="260">
        <v>685.0333333333333</v>
      </c>
      <c r="J412" s="260">
        <v>700.11666666666679</v>
      </c>
      <c r="K412" s="259">
        <v>669.95</v>
      </c>
      <c r="L412" s="259">
        <v>640</v>
      </c>
      <c r="M412" s="259">
        <v>2.14439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23148</v>
      </c>
      <c r="D413" s="260">
        <v>23102.666666666668</v>
      </c>
      <c r="E413" s="260">
        <v>22855.333333333336</v>
      </c>
      <c r="F413" s="260">
        <v>22562.666666666668</v>
      </c>
      <c r="G413" s="260">
        <v>22315.333333333336</v>
      </c>
      <c r="H413" s="260">
        <v>23395.333333333336</v>
      </c>
      <c r="I413" s="260">
        <v>23642.666666666672</v>
      </c>
      <c r="J413" s="260">
        <v>23935.333333333336</v>
      </c>
      <c r="K413" s="259">
        <v>23350</v>
      </c>
      <c r="L413" s="259">
        <v>22810</v>
      </c>
      <c r="M413" s="259">
        <v>0.39104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56.55</v>
      </c>
      <c r="D414" s="260">
        <v>56.533333333333331</v>
      </c>
      <c r="E414" s="260">
        <v>55.86666666666666</v>
      </c>
      <c r="F414" s="260">
        <v>55.18333333333333</v>
      </c>
      <c r="G414" s="260">
        <v>54.516666666666659</v>
      </c>
      <c r="H414" s="260">
        <v>57.216666666666661</v>
      </c>
      <c r="I414" s="260">
        <v>57.883333333333333</v>
      </c>
      <c r="J414" s="260">
        <v>58.566666666666663</v>
      </c>
      <c r="K414" s="259">
        <v>57.2</v>
      </c>
      <c r="L414" s="259">
        <v>55.85</v>
      </c>
      <c r="M414" s="259">
        <v>92.029250000000005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1251.25</v>
      </c>
      <c r="D415" s="260">
        <v>1259.2333333333333</v>
      </c>
      <c r="E415" s="260">
        <v>1234.0166666666667</v>
      </c>
      <c r="F415" s="260">
        <v>1216.7833333333333</v>
      </c>
      <c r="G415" s="260">
        <v>1191.5666666666666</v>
      </c>
      <c r="H415" s="260">
        <v>1276.4666666666667</v>
      </c>
      <c r="I415" s="260">
        <v>1301.6833333333334</v>
      </c>
      <c r="J415" s="260">
        <v>1318.9166666666667</v>
      </c>
      <c r="K415" s="259">
        <v>1284.45</v>
      </c>
      <c r="L415" s="259">
        <v>1242</v>
      </c>
      <c r="M415" s="259">
        <v>11.331160000000001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296.75</v>
      </c>
      <c r="D416" s="260">
        <v>296.93333333333334</v>
      </c>
      <c r="E416" s="260">
        <v>292.81666666666666</v>
      </c>
      <c r="F416" s="260">
        <v>288.88333333333333</v>
      </c>
      <c r="G416" s="260">
        <v>284.76666666666665</v>
      </c>
      <c r="H416" s="260">
        <v>300.86666666666667</v>
      </c>
      <c r="I416" s="260">
        <v>304.98333333333335</v>
      </c>
      <c r="J416" s="260">
        <v>308.91666666666669</v>
      </c>
      <c r="K416" s="259">
        <v>301.05</v>
      </c>
      <c r="L416" s="259">
        <v>293</v>
      </c>
      <c r="M416" s="259">
        <v>2.8479100000000002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2838.3</v>
      </c>
      <c r="D417" s="260">
        <v>2856.0166666666664</v>
      </c>
      <c r="E417" s="260">
        <v>2810.0333333333328</v>
      </c>
      <c r="F417" s="260">
        <v>2781.7666666666664</v>
      </c>
      <c r="G417" s="260">
        <v>2735.7833333333328</v>
      </c>
      <c r="H417" s="260">
        <v>2884.2833333333328</v>
      </c>
      <c r="I417" s="260">
        <v>2930.2666666666664</v>
      </c>
      <c r="J417" s="260">
        <v>2958.5333333333328</v>
      </c>
      <c r="K417" s="259">
        <v>2902</v>
      </c>
      <c r="L417" s="259">
        <v>2827.75</v>
      </c>
      <c r="M417" s="259">
        <v>2.2318500000000001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621.4</v>
      </c>
      <c r="D418" s="260">
        <v>624.48333333333335</v>
      </c>
      <c r="E418" s="260">
        <v>614.9666666666667</v>
      </c>
      <c r="F418" s="260">
        <v>608.5333333333333</v>
      </c>
      <c r="G418" s="260">
        <v>599.01666666666665</v>
      </c>
      <c r="H418" s="260">
        <v>630.91666666666674</v>
      </c>
      <c r="I418" s="260">
        <v>640.43333333333339</v>
      </c>
      <c r="J418" s="260">
        <v>646.86666666666679</v>
      </c>
      <c r="K418" s="259">
        <v>634</v>
      </c>
      <c r="L418" s="259">
        <v>618.04999999999995</v>
      </c>
      <c r="M418" s="259">
        <v>0.71179000000000003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3951.7</v>
      </c>
      <c r="D419" s="260">
        <v>3968.8833333333332</v>
      </c>
      <c r="E419" s="260">
        <v>3902.8166666666666</v>
      </c>
      <c r="F419" s="260">
        <v>3853.9333333333334</v>
      </c>
      <c r="G419" s="260">
        <v>3787.8666666666668</v>
      </c>
      <c r="H419" s="260">
        <v>4017.7666666666664</v>
      </c>
      <c r="I419" s="260">
        <v>4083.833333333333</v>
      </c>
      <c r="J419" s="260">
        <v>4132.7166666666662</v>
      </c>
      <c r="K419" s="259">
        <v>4034.95</v>
      </c>
      <c r="L419" s="259">
        <v>3920</v>
      </c>
      <c r="M419" s="259">
        <v>0.23105000000000001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445.65</v>
      </c>
      <c r="D420" s="260">
        <v>448.18333333333334</v>
      </c>
      <c r="E420" s="260">
        <v>439.4666666666667</v>
      </c>
      <c r="F420" s="260">
        <v>433.28333333333336</v>
      </c>
      <c r="G420" s="260">
        <v>424.56666666666672</v>
      </c>
      <c r="H420" s="260">
        <v>454.36666666666667</v>
      </c>
      <c r="I420" s="260">
        <v>463.08333333333326</v>
      </c>
      <c r="J420" s="260">
        <v>469.26666666666665</v>
      </c>
      <c r="K420" s="259">
        <v>456.9</v>
      </c>
      <c r="L420" s="259">
        <v>442</v>
      </c>
      <c r="M420" s="259">
        <v>8.4552999999999994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524.70000000000005</v>
      </c>
      <c r="D421" s="260">
        <v>530.40000000000009</v>
      </c>
      <c r="E421" s="260">
        <v>517.70000000000016</v>
      </c>
      <c r="F421" s="260">
        <v>510.70000000000005</v>
      </c>
      <c r="G421" s="260">
        <v>498.00000000000011</v>
      </c>
      <c r="H421" s="260">
        <v>537.4000000000002</v>
      </c>
      <c r="I421" s="260">
        <v>550.1</v>
      </c>
      <c r="J421" s="260">
        <v>557.10000000000025</v>
      </c>
      <c r="K421" s="259">
        <v>543.1</v>
      </c>
      <c r="L421" s="259">
        <v>523.4</v>
      </c>
      <c r="M421" s="259">
        <v>0.4657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602.25</v>
      </c>
      <c r="D422" s="260">
        <v>610.48333333333335</v>
      </c>
      <c r="E422" s="260">
        <v>589.9666666666667</v>
      </c>
      <c r="F422" s="260">
        <v>577.68333333333339</v>
      </c>
      <c r="G422" s="260">
        <v>557.16666666666674</v>
      </c>
      <c r="H422" s="260">
        <v>622.76666666666665</v>
      </c>
      <c r="I422" s="260">
        <v>643.2833333333333</v>
      </c>
      <c r="J422" s="260">
        <v>655.56666666666661</v>
      </c>
      <c r="K422" s="259">
        <v>631</v>
      </c>
      <c r="L422" s="259">
        <v>598.20000000000005</v>
      </c>
      <c r="M422" s="259">
        <v>2.7241399999999998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602.70000000000005</v>
      </c>
      <c r="D423" s="260">
        <v>601.86666666666667</v>
      </c>
      <c r="E423" s="260">
        <v>597.98333333333335</v>
      </c>
      <c r="F423" s="260">
        <v>593.26666666666665</v>
      </c>
      <c r="G423" s="260">
        <v>589.38333333333333</v>
      </c>
      <c r="H423" s="260">
        <v>606.58333333333337</v>
      </c>
      <c r="I423" s="260">
        <v>610.46666666666681</v>
      </c>
      <c r="J423" s="260">
        <v>615.18333333333339</v>
      </c>
      <c r="K423" s="259">
        <v>605.75</v>
      </c>
      <c r="L423" s="259">
        <v>597.15</v>
      </c>
      <c r="M423" s="259">
        <v>129.33674999999999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80.650000000000006</v>
      </c>
      <c r="D424" s="260">
        <v>80.983333333333334</v>
      </c>
      <c r="E424" s="260">
        <v>79.516666666666666</v>
      </c>
      <c r="F424" s="260">
        <v>78.383333333333326</v>
      </c>
      <c r="G424" s="260">
        <v>76.916666666666657</v>
      </c>
      <c r="H424" s="260">
        <v>82.116666666666674</v>
      </c>
      <c r="I424" s="260">
        <v>83.583333333333343</v>
      </c>
      <c r="J424" s="260">
        <v>84.716666666666683</v>
      </c>
      <c r="K424" s="259">
        <v>82.45</v>
      </c>
      <c r="L424" s="259">
        <v>79.849999999999994</v>
      </c>
      <c r="M424" s="259">
        <v>177.52343999999999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277.35000000000002</v>
      </c>
      <c r="D425" s="260">
        <v>279.83333333333331</v>
      </c>
      <c r="E425" s="260">
        <v>273.81666666666661</v>
      </c>
      <c r="F425" s="260">
        <v>270.2833333333333</v>
      </c>
      <c r="G425" s="260">
        <v>264.26666666666659</v>
      </c>
      <c r="H425" s="260">
        <v>283.36666666666662</v>
      </c>
      <c r="I425" s="260">
        <v>289.38333333333338</v>
      </c>
      <c r="J425" s="260">
        <v>292.91666666666663</v>
      </c>
      <c r="K425" s="259">
        <v>285.85000000000002</v>
      </c>
      <c r="L425" s="259">
        <v>276.3</v>
      </c>
      <c r="M425" s="259">
        <v>1.7679499999999999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177.7</v>
      </c>
      <c r="D426" s="260">
        <v>175.95000000000002</v>
      </c>
      <c r="E426" s="260">
        <v>172.00000000000003</v>
      </c>
      <c r="F426" s="260">
        <v>166.3</v>
      </c>
      <c r="G426" s="260">
        <v>162.35000000000002</v>
      </c>
      <c r="H426" s="260">
        <v>181.65000000000003</v>
      </c>
      <c r="I426" s="260">
        <v>185.60000000000002</v>
      </c>
      <c r="J426" s="260">
        <v>191.30000000000004</v>
      </c>
      <c r="K426" s="259">
        <v>179.9</v>
      </c>
      <c r="L426" s="259">
        <v>170.25</v>
      </c>
      <c r="M426" s="259">
        <v>24.056239999999999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383.05</v>
      </c>
      <c r="D427" s="260">
        <v>382.93333333333334</v>
      </c>
      <c r="E427" s="260">
        <v>379.16666666666669</v>
      </c>
      <c r="F427" s="260">
        <v>375.28333333333336</v>
      </c>
      <c r="G427" s="260">
        <v>371.51666666666671</v>
      </c>
      <c r="H427" s="260">
        <v>386.81666666666666</v>
      </c>
      <c r="I427" s="260">
        <v>390.58333333333331</v>
      </c>
      <c r="J427" s="260">
        <v>394.46666666666664</v>
      </c>
      <c r="K427" s="259">
        <v>386.7</v>
      </c>
      <c r="L427" s="259">
        <v>379.05</v>
      </c>
      <c r="M427" s="259">
        <v>0.47203000000000001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454.3</v>
      </c>
      <c r="D428" s="260">
        <v>456.59999999999997</v>
      </c>
      <c r="E428" s="260">
        <v>449.24999999999994</v>
      </c>
      <c r="F428" s="260">
        <v>444.2</v>
      </c>
      <c r="G428" s="260">
        <v>436.84999999999997</v>
      </c>
      <c r="H428" s="260">
        <v>461.64999999999992</v>
      </c>
      <c r="I428" s="260">
        <v>468.99999999999994</v>
      </c>
      <c r="J428" s="260">
        <v>474.0499999999999</v>
      </c>
      <c r="K428" s="259">
        <v>463.95</v>
      </c>
      <c r="L428" s="259">
        <v>451.55</v>
      </c>
      <c r="M428" s="259">
        <v>3.2839800000000001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243.1</v>
      </c>
      <c r="D429" s="260">
        <v>243.83333333333334</v>
      </c>
      <c r="E429" s="260">
        <v>237.81666666666669</v>
      </c>
      <c r="F429" s="260">
        <v>232.53333333333336</v>
      </c>
      <c r="G429" s="260">
        <v>226.51666666666671</v>
      </c>
      <c r="H429" s="260">
        <v>249.11666666666667</v>
      </c>
      <c r="I429" s="260">
        <v>255.13333333333333</v>
      </c>
      <c r="J429" s="260">
        <v>260.41666666666663</v>
      </c>
      <c r="K429" s="259">
        <v>249.85</v>
      </c>
      <c r="L429" s="259">
        <v>238.55</v>
      </c>
      <c r="M429" s="259">
        <v>5.3164999999999996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1009.6</v>
      </c>
      <c r="D430" s="260">
        <v>1011.15</v>
      </c>
      <c r="E430" s="260">
        <v>1004.4499999999999</v>
      </c>
      <c r="F430" s="260">
        <v>999.3</v>
      </c>
      <c r="G430" s="260">
        <v>992.59999999999991</v>
      </c>
      <c r="H430" s="260">
        <v>1016.3</v>
      </c>
      <c r="I430" s="260">
        <v>1023</v>
      </c>
      <c r="J430" s="260">
        <v>1028.1500000000001</v>
      </c>
      <c r="K430" s="259">
        <v>1017.85</v>
      </c>
      <c r="L430" s="259">
        <v>1006</v>
      </c>
      <c r="M430" s="259">
        <v>11.30682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479.15</v>
      </c>
      <c r="D431" s="260">
        <v>480.15000000000003</v>
      </c>
      <c r="E431" s="260">
        <v>473.30000000000007</v>
      </c>
      <c r="F431" s="260">
        <v>467.45000000000005</v>
      </c>
      <c r="G431" s="260">
        <v>460.60000000000008</v>
      </c>
      <c r="H431" s="260">
        <v>486.00000000000006</v>
      </c>
      <c r="I431" s="260">
        <v>492.85000000000008</v>
      </c>
      <c r="J431" s="260">
        <v>498.70000000000005</v>
      </c>
      <c r="K431" s="259">
        <v>487</v>
      </c>
      <c r="L431" s="259">
        <v>474.3</v>
      </c>
      <c r="M431" s="259">
        <v>11.46339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2230.25</v>
      </c>
      <c r="D432" s="260">
        <v>2227.2833333333333</v>
      </c>
      <c r="E432" s="260">
        <v>2214.5666666666666</v>
      </c>
      <c r="F432" s="260">
        <v>2198.8833333333332</v>
      </c>
      <c r="G432" s="260">
        <v>2186.1666666666665</v>
      </c>
      <c r="H432" s="260">
        <v>2242.9666666666667</v>
      </c>
      <c r="I432" s="260">
        <v>2255.6833333333329</v>
      </c>
      <c r="J432" s="260">
        <v>2271.3666666666668</v>
      </c>
      <c r="K432" s="259">
        <v>2240</v>
      </c>
      <c r="L432" s="259">
        <v>2211.6</v>
      </c>
      <c r="M432" s="259">
        <v>0.49632999999999999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906.7</v>
      </c>
      <c r="D433" s="260">
        <v>904.25</v>
      </c>
      <c r="E433" s="260">
        <v>891.5</v>
      </c>
      <c r="F433" s="260">
        <v>876.3</v>
      </c>
      <c r="G433" s="260">
        <v>863.55</v>
      </c>
      <c r="H433" s="260">
        <v>919.45</v>
      </c>
      <c r="I433" s="260">
        <v>932.2</v>
      </c>
      <c r="J433" s="260">
        <v>947.40000000000009</v>
      </c>
      <c r="K433" s="259">
        <v>917</v>
      </c>
      <c r="L433" s="259">
        <v>889.05</v>
      </c>
      <c r="M433" s="259">
        <v>0.63736999999999999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395.35</v>
      </c>
      <c r="D434" s="260">
        <v>396.7</v>
      </c>
      <c r="E434" s="260">
        <v>389.5</v>
      </c>
      <c r="F434" s="260">
        <v>383.65000000000003</v>
      </c>
      <c r="G434" s="260">
        <v>376.45000000000005</v>
      </c>
      <c r="H434" s="260">
        <v>402.54999999999995</v>
      </c>
      <c r="I434" s="260">
        <v>409.74999999999989</v>
      </c>
      <c r="J434" s="260">
        <v>415.59999999999991</v>
      </c>
      <c r="K434" s="259">
        <v>403.9</v>
      </c>
      <c r="L434" s="259">
        <v>390.85</v>
      </c>
      <c r="M434" s="259">
        <v>1.94218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329.3</v>
      </c>
      <c r="D435" s="260">
        <v>332.31666666666666</v>
      </c>
      <c r="E435" s="260">
        <v>324.63333333333333</v>
      </c>
      <c r="F435" s="260">
        <v>319.96666666666664</v>
      </c>
      <c r="G435" s="260">
        <v>312.2833333333333</v>
      </c>
      <c r="H435" s="260">
        <v>336.98333333333335</v>
      </c>
      <c r="I435" s="260">
        <v>344.66666666666663</v>
      </c>
      <c r="J435" s="260">
        <v>349.33333333333337</v>
      </c>
      <c r="K435" s="259">
        <v>340</v>
      </c>
      <c r="L435" s="259">
        <v>327.64999999999998</v>
      </c>
      <c r="M435" s="259">
        <v>1.9081900000000001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2289.4</v>
      </c>
      <c r="D436" s="260">
        <v>2277.8833333333332</v>
      </c>
      <c r="E436" s="260">
        <v>2255.7666666666664</v>
      </c>
      <c r="F436" s="260">
        <v>2222.1333333333332</v>
      </c>
      <c r="G436" s="260">
        <v>2200.0166666666664</v>
      </c>
      <c r="H436" s="260">
        <v>2311.5166666666664</v>
      </c>
      <c r="I436" s="260">
        <v>2333.6333333333332</v>
      </c>
      <c r="J436" s="260">
        <v>2367.2666666666664</v>
      </c>
      <c r="K436" s="259">
        <v>2300</v>
      </c>
      <c r="L436" s="259">
        <v>2244.25</v>
      </c>
      <c r="M436" s="259">
        <v>0.47333999999999998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477.1</v>
      </c>
      <c r="D437" s="260">
        <v>474.86666666666662</v>
      </c>
      <c r="E437" s="260">
        <v>468.23333333333323</v>
      </c>
      <c r="F437" s="260">
        <v>459.36666666666662</v>
      </c>
      <c r="G437" s="260">
        <v>452.73333333333323</v>
      </c>
      <c r="H437" s="260">
        <v>483.73333333333323</v>
      </c>
      <c r="I437" s="260">
        <v>490.36666666666656</v>
      </c>
      <c r="J437" s="260">
        <v>499.23333333333323</v>
      </c>
      <c r="K437" s="259">
        <v>481.5</v>
      </c>
      <c r="L437" s="259">
        <v>466</v>
      </c>
      <c r="M437" s="259">
        <v>2.97079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</v>
      </c>
      <c r="D438" s="260">
        <v>8.0833333333333339</v>
      </c>
      <c r="E438" s="260">
        <v>8.0166666666666675</v>
      </c>
      <c r="F438" s="260">
        <v>7.9333333333333336</v>
      </c>
      <c r="G438" s="260">
        <v>7.8666666666666671</v>
      </c>
      <c r="H438" s="260">
        <v>8.1666666666666679</v>
      </c>
      <c r="I438" s="260">
        <v>8.2333333333333343</v>
      </c>
      <c r="J438" s="260">
        <v>8.3166666666666682</v>
      </c>
      <c r="K438" s="259">
        <v>8.15</v>
      </c>
      <c r="L438" s="259">
        <v>8</v>
      </c>
      <c r="M438" s="259">
        <v>341.59447</v>
      </c>
      <c r="N438" s="1"/>
      <c r="O438" s="1"/>
    </row>
    <row r="439" spans="1:15" ht="12.75" customHeight="1">
      <c r="A439" s="30">
        <v>429</v>
      </c>
      <c r="B439" s="269" t="s">
        <v>880</v>
      </c>
      <c r="C439" s="259">
        <v>224.1</v>
      </c>
      <c r="D439" s="260">
        <v>224.04999999999998</v>
      </c>
      <c r="E439" s="260">
        <v>222.04999999999995</v>
      </c>
      <c r="F439" s="260">
        <v>219.99999999999997</v>
      </c>
      <c r="G439" s="260">
        <v>217.99999999999994</v>
      </c>
      <c r="H439" s="260">
        <v>226.09999999999997</v>
      </c>
      <c r="I439" s="260">
        <v>228.10000000000002</v>
      </c>
      <c r="J439" s="260">
        <v>230.14999999999998</v>
      </c>
      <c r="K439" s="259">
        <v>226.05</v>
      </c>
      <c r="L439" s="259">
        <v>222</v>
      </c>
      <c r="M439" s="259">
        <v>0.72021000000000002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835.35</v>
      </c>
      <c r="D440" s="260">
        <v>837.43333333333339</v>
      </c>
      <c r="E440" s="260">
        <v>829.91666666666674</v>
      </c>
      <c r="F440" s="260">
        <v>824.48333333333335</v>
      </c>
      <c r="G440" s="260">
        <v>816.9666666666667</v>
      </c>
      <c r="H440" s="260">
        <v>842.86666666666679</v>
      </c>
      <c r="I440" s="260">
        <v>850.38333333333344</v>
      </c>
      <c r="J440" s="260">
        <v>855.81666666666683</v>
      </c>
      <c r="K440" s="259">
        <v>844.95</v>
      </c>
      <c r="L440" s="259">
        <v>832</v>
      </c>
      <c r="M440" s="259">
        <v>0.18515000000000001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601.04999999999995</v>
      </c>
      <c r="D441" s="260">
        <v>605.11666666666667</v>
      </c>
      <c r="E441" s="260">
        <v>592.93333333333339</v>
      </c>
      <c r="F441" s="260">
        <v>584.81666666666672</v>
      </c>
      <c r="G441" s="260">
        <v>572.63333333333344</v>
      </c>
      <c r="H441" s="260">
        <v>613.23333333333335</v>
      </c>
      <c r="I441" s="260">
        <v>625.41666666666652</v>
      </c>
      <c r="J441" s="260">
        <v>633.5333333333333</v>
      </c>
      <c r="K441" s="259">
        <v>617.29999999999995</v>
      </c>
      <c r="L441" s="259">
        <v>597</v>
      </c>
      <c r="M441" s="259">
        <v>5.7992800000000004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1885.15</v>
      </c>
      <c r="D442" s="260">
        <v>1879.8</v>
      </c>
      <c r="E442" s="260">
        <v>1865.6999999999998</v>
      </c>
      <c r="F442" s="260">
        <v>1846.2499999999998</v>
      </c>
      <c r="G442" s="260">
        <v>1832.1499999999996</v>
      </c>
      <c r="H442" s="260">
        <v>1899.25</v>
      </c>
      <c r="I442" s="260">
        <v>1913.35</v>
      </c>
      <c r="J442" s="260">
        <v>1932.8000000000002</v>
      </c>
      <c r="K442" s="259">
        <v>1893.9</v>
      </c>
      <c r="L442" s="259">
        <v>1860.35</v>
      </c>
      <c r="M442" s="259">
        <v>0.22220999999999999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577.79999999999995</v>
      </c>
      <c r="D443" s="260">
        <v>585.01666666666665</v>
      </c>
      <c r="E443" s="260">
        <v>568.7833333333333</v>
      </c>
      <c r="F443" s="260">
        <v>559.76666666666665</v>
      </c>
      <c r="G443" s="260">
        <v>543.5333333333333</v>
      </c>
      <c r="H443" s="260">
        <v>594.0333333333333</v>
      </c>
      <c r="I443" s="260">
        <v>610.26666666666665</v>
      </c>
      <c r="J443" s="260">
        <v>619.2833333333333</v>
      </c>
      <c r="K443" s="259">
        <v>601.25</v>
      </c>
      <c r="L443" s="259">
        <v>576</v>
      </c>
      <c r="M443" s="259">
        <v>0.55686000000000002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868.1</v>
      </c>
      <c r="D444" s="260">
        <v>870.23333333333323</v>
      </c>
      <c r="E444" s="260">
        <v>862.86666666666645</v>
      </c>
      <c r="F444" s="260">
        <v>857.63333333333321</v>
      </c>
      <c r="G444" s="260">
        <v>850.26666666666642</v>
      </c>
      <c r="H444" s="260">
        <v>875.46666666666647</v>
      </c>
      <c r="I444" s="260">
        <v>882.83333333333326</v>
      </c>
      <c r="J444" s="260">
        <v>888.06666666666649</v>
      </c>
      <c r="K444" s="259">
        <v>877.6</v>
      </c>
      <c r="L444" s="259">
        <v>865</v>
      </c>
      <c r="M444" s="259">
        <v>0.34632000000000002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35.049999999999997</v>
      </c>
      <c r="D445" s="260">
        <v>35.216666666666669</v>
      </c>
      <c r="E445" s="260">
        <v>34.733333333333334</v>
      </c>
      <c r="F445" s="260">
        <v>34.416666666666664</v>
      </c>
      <c r="G445" s="260">
        <v>33.93333333333333</v>
      </c>
      <c r="H445" s="260">
        <v>35.533333333333339</v>
      </c>
      <c r="I445" s="260">
        <v>36.016666666666673</v>
      </c>
      <c r="J445" s="260">
        <v>36.333333333333343</v>
      </c>
      <c r="K445" s="259">
        <v>35.700000000000003</v>
      </c>
      <c r="L445" s="259">
        <v>34.9</v>
      </c>
      <c r="M445" s="259">
        <v>29.35998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1081.8499999999999</v>
      </c>
      <c r="D446" s="260">
        <v>1089.6666666666667</v>
      </c>
      <c r="E446" s="260">
        <v>1058.1833333333334</v>
      </c>
      <c r="F446" s="260">
        <v>1034.5166666666667</v>
      </c>
      <c r="G446" s="260">
        <v>1003.0333333333333</v>
      </c>
      <c r="H446" s="260">
        <v>1113.3333333333335</v>
      </c>
      <c r="I446" s="260">
        <v>1144.8166666666666</v>
      </c>
      <c r="J446" s="260">
        <v>1168.4833333333336</v>
      </c>
      <c r="K446" s="259">
        <v>1121.1500000000001</v>
      </c>
      <c r="L446" s="259">
        <v>1066</v>
      </c>
      <c r="M446" s="259">
        <v>25.088629999999998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742.75</v>
      </c>
      <c r="D447" s="260">
        <v>744</v>
      </c>
      <c r="E447" s="260">
        <v>735.75</v>
      </c>
      <c r="F447" s="260">
        <v>728.75</v>
      </c>
      <c r="G447" s="260">
        <v>720.5</v>
      </c>
      <c r="H447" s="260">
        <v>751</v>
      </c>
      <c r="I447" s="260">
        <v>759.25</v>
      </c>
      <c r="J447" s="260">
        <v>766.25</v>
      </c>
      <c r="K447" s="259">
        <v>752.25</v>
      </c>
      <c r="L447" s="259">
        <v>737</v>
      </c>
      <c r="M447" s="259">
        <v>1.21244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1015.75</v>
      </c>
      <c r="D448" s="260">
        <v>1018.25</v>
      </c>
      <c r="E448" s="260">
        <v>994.5</v>
      </c>
      <c r="F448" s="260">
        <v>973.25</v>
      </c>
      <c r="G448" s="260">
        <v>949.5</v>
      </c>
      <c r="H448" s="260">
        <v>1039.5</v>
      </c>
      <c r="I448" s="260">
        <v>1063.25</v>
      </c>
      <c r="J448" s="260">
        <v>1084.5</v>
      </c>
      <c r="K448" s="259">
        <v>1042</v>
      </c>
      <c r="L448" s="259">
        <v>997</v>
      </c>
      <c r="M448" s="259">
        <v>15.108309999999999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228.75</v>
      </c>
      <c r="D449" s="260">
        <v>229.9</v>
      </c>
      <c r="E449" s="260">
        <v>225</v>
      </c>
      <c r="F449" s="260">
        <v>221.25</v>
      </c>
      <c r="G449" s="260">
        <v>216.35</v>
      </c>
      <c r="H449" s="260">
        <v>233.65</v>
      </c>
      <c r="I449" s="260">
        <v>238.55000000000004</v>
      </c>
      <c r="J449" s="260">
        <v>242.3</v>
      </c>
      <c r="K449" s="259">
        <v>234.8</v>
      </c>
      <c r="L449" s="259">
        <v>226.15</v>
      </c>
      <c r="M449" s="259">
        <v>14.449020000000001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1292.55</v>
      </c>
      <c r="D450" s="260">
        <v>1298.1166666666666</v>
      </c>
      <c r="E450" s="260">
        <v>1274.4333333333332</v>
      </c>
      <c r="F450" s="260">
        <v>1256.3166666666666</v>
      </c>
      <c r="G450" s="260">
        <v>1232.6333333333332</v>
      </c>
      <c r="H450" s="260">
        <v>1316.2333333333331</v>
      </c>
      <c r="I450" s="260">
        <v>1339.9166666666665</v>
      </c>
      <c r="J450" s="260">
        <v>1358.0333333333331</v>
      </c>
      <c r="K450" s="259">
        <v>1321.8</v>
      </c>
      <c r="L450" s="259">
        <v>1280</v>
      </c>
      <c r="M450" s="259">
        <v>3.1341600000000001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3343.45</v>
      </c>
      <c r="D451" s="260">
        <v>3342.4</v>
      </c>
      <c r="E451" s="260">
        <v>3322.05</v>
      </c>
      <c r="F451" s="260">
        <v>3300.65</v>
      </c>
      <c r="G451" s="260">
        <v>3280.3</v>
      </c>
      <c r="H451" s="260">
        <v>3363.8</v>
      </c>
      <c r="I451" s="260">
        <v>3384.1499999999996</v>
      </c>
      <c r="J451" s="260">
        <v>3405.55</v>
      </c>
      <c r="K451" s="259">
        <v>3362.75</v>
      </c>
      <c r="L451" s="259">
        <v>3321</v>
      </c>
      <c r="M451" s="259">
        <v>11.6454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775.7</v>
      </c>
      <c r="D452" s="260">
        <v>779.31666666666661</v>
      </c>
      <c r="E452" s="260">
        <v>765.63333333333321</v>
      </c>
      <c r="F452" s="260">
        <v>755.56666666666661</v>
      </c>
      <c r="G452" s="260">
        <v>741.88333333333321</v>
      </c>
      <c r="H452" s="260">
        <v>789.38333333333321</v>
      </c>
      <c r="I452" s="260">
        <v>803.06666666666661</v>
      </c>
      <c r="J452" s="260">
        <v>813.13333333333321</v>
      </c>
      <c r="K452" s="259">
        <v>793</v>
      </c>
      <c r="L452" s="259">
        <v>769.25</v>
      </c>
      <c r="M452" s="259">
        <v>14.17103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6894.6</v>
      </c>
      <c r="D453" s="260">
        <v>6888.1833333333334</v>
      </c>
      <c r="E453" s="260">
        <v>6806.416666666667</v>
      </c>
      <c r="F453" s="260">
        <v>6718.2333333333336</v>
      </c>
      <c r="G453" s="260">
        <v>6636.4666666666672</v>
      </c>
      <c r="H453" s="260">
        <v>6976.3666666666668</v>
      </c>
      <c r="I453" s="260">
        <v>7058.1333333333332</v>
      </c>
      <c r="J453" s="260">
        <v>7146.3166666666666</v>
      </c>
      <c r="K453" s="259">
        <v>6969.95</v>
      </c>
      <c r="L453" s="259">
        <v>6800</v>
      </c>
      <c r="M453" s="259">
        <v>1.8587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2371.0500000000002</v>
      </c>
      <c r="D454" s="260">
        <v>2372.5333333333333</v>
      </c>
      <c r="E454" s="260">
        <v>2348.5166666666664</v>
      </c>
      <c r="F454" s="260">
        <v>2325.9833333333331</v>
      </c>
      <c r="G454" s="260">
        <v>2301.9666666666662</v>
      </c>
      <c r="H454" s="260">
        <v>2395.0666666666666</v>
      </c>
      <c r="I454" s="260">
        <v>2419.0833333333339</v>
      </c>
      <c r="J454" s="260">
        <v>2441.6166666666668</v>
      </c>
      <c r="K454" s="259">
        <v>2396.5500000000002</v>
      </c>
      <c r="L454" s="259">
        <v>2350</v>
      </c>
      <c r="M454" s="259">
        <v>0.17316000000000001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219.85</v>
      </c>
      <c r="D455" s="260">
        <v>219.45000000000002</v>
      </c>
      <c r="E455" s="260">
        <v>217.50000000000003</v>
      </c>
      <c r="F455" s="260">
        <v>215.15</v>
      </c>
      <c r="G455" s="260">
        <v>213.20000000000002</v>
      </c>
      <c r="H455" s="260">
        <v>221.80000000000004</v>
      </c>
      <c r="I455" s="260">
        <v>223.75000000000003</v>
      </c>
      <c r="J455" s="260">
        <v>226.10000000000005</v>
      </c>
      <c r="K455" s="259">
        <v>221.4</v>
      </c>
      <c r="L455" s="259">
        <v>217.1</v>
      </c>
      <c r="M455" s="259">
        <v>25.35624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423.8</v>
      </c>
      <c r="D456" s="260">
        <v>423.8</v>
      </c>
      <c r="E456" s="260">
        <v>421.15000000000003</v>
      </c>
      <c r="F456" s="260">
        <v>418.5</v>
      </c>
      <c r="G456" s="260">
        <v>415.85</v>
      </c>
      <c r="H456" s="260">
        <v>426.45000000000005</v>
      </c>
      <c r="I456" s="260">
        <v>429.1</v>
      </c>
      <c r="J456" s="260">
        <v>431.75000000000006</v>
      </c>
      <c r="K456" s="259">
        <v>426.45</v>
      </c>
      <c r="L456" s="259">
        <v>421.15</v>
      </c>
      <c r="M456" s="259">
        <v>98.519620000000003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220.45</v>
      </c>
      <c r="D457" s="260">
        <v>220.66666666666666</v>
      </c>
      <c r="E457" s="260">
        <v>218.48333333333332</v>
      </c>
      <c r="F457" s="260">
        <v>216.51666666666665</v>
      </c>
      <c r="G457" s="260">
        <v>214.33333333333331</v>
      </c>
      <c r="H457" s="260">
        <v>222.63333333333333</v>
      </c>
      <c r="I457" s="260">
        <v>224.81666666666666</v>
      </c>
      <c r="J457" s="260">
        <v>226.78333333333333</v>
      </c>
      <c r="K457" s="259">
        <v>222.85</v>
      </c>
      <c r="L457" s="259">
        <v>218.7</v>
      </c>
      <c r="M457" s="259">
        <v>77.187439999999995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105.5</v>
      </c>
      <c r="D458" s="260">
        <v>105.5</v>
      </c>
      <c r="E458" s="260">
        <v>104.7</v>
      </c>
      <c r="F458" s="260">
        <v>103.9</v>
      </c>
      <c r="G458" s="260">
        <v>103.10000000000001</v>
      </c>
      <c r="H458" s="260">
        <v>106.3</v>
      </c>
      <c r="I458" s="260">
        <v>107.10000000000001</v>
      </c>
      <c r="J458" s="260">
        <v>107.89999999999999</v>
      </c>
      <c r="K458" s="259">
        <v>106.3</v>
      </c>
      <c r="L458" s="259">
        <v>104.7</v>
      </c>
      <c r="M458" s="259">
        <v>289.92538000000002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101.3</v>
      </c>
      <c r="D459" s="260">
        <v>102.83333333333333</v>
      </c>
      <c r="E459" s="260">
        <v>98.966666666666654</v>
      </c>
      <c r="F459" s="260">
        <v>96.633333333333326</v>
      </c>
      <c r="G459" s="260">
        <v>92.766666666666652</v>
      </c>
      <c r="H459" s="260">
        <v>105.16666666666666</v>
      </c>
      <c r="I459" s="260">
        <v>109.03333333333333</v>
      </c>
      <c r="J459" s="260">
        <v>111.36666666666666</v>
      </c>
      <c r="K459" s="259">
        <v>106.7</v>
      </c>
      <c r="L459" s="259">
        <v>100.5</v>
      </c>
      <c r="M459" s="259">
        <v>14.57544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2538.6</v>
      </c>
      <c r="D460" s="260">
        <v>2539.1</v>
      </c>
      <c r="E460" s="260">
        <v>2489.5</v>
      </c>
      <c r="F460" s="260">
        <v>2440.4</v>
      </c>
      <c r="G460" s="260">
        <v>2390.8000000000002</v>
      </c>
      <c r="H460" s="260">
        <v>2588.1999999999998</v>
      </c>
      <c r="I460" s="260">
        <v>2637.7999999999993</v>
      </c>
      <c r="J460" s="260">
        <v>2686.8999999999996</v>
      </c>
      <c r="K460" s="259">
        <v>2588.6999999999998</v>
      </c>
      <c r="L460" s="259">
        <v>2490</v>
      </c>
      <c r="M460" s="259">
        <v>0.60360999999999998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1060.8499999999999</v>
      </c>
      <c r="D461" s="260">
        <v>1057.2833333333333</v>
      </c>
      <c r="E461" s="260">
        <v>1049.5666666666666</v>
      </c>
      <c r="F461" s="260">
        <v>1038.2833333333333</v>
      </c>
      <c r="G461" s="260">
        <v>1030.5666666666666</v>
      </c>
      <c r="H461" s="260">
        <v>1068.5666666666666</v>
      </c>
      <c r="I461" s="260">
        <v>1076.2833333333333</v>
      </c>
      <c r="J461" s="260">
        <v>1087.5666666666666</v>
      </c>
      <c r="K461" s="259">
        <v>1065</v>
      </c>
      <c r="L461" s="259">
        <v>1046</v>
      </c>
      <c r="M461" s="259">
        <v>16.173310000000001</v>
      </c>
      <c r="N461" s="1"/>
      <c r="O461" s="1"/>
    </row>
    <row r="462" spans="1:15" ht="12.75" customHeight="1">
      <c r="A462" s="30">
        <v>452</v>
      </c>
      <c r="B462" s="269" t="s">
        <v>881</v>
      </c>
      <c r="C462" s="259">
        <v>632.70000000000005</v>
      </c>
      <c r="D462" s="260">
        <v>631.70000000000005</v>
      </c>
      <c r="E462" s="260">
        <v>626.20000000000005</v>
      </c>
      <c r="F462" s="260">
        <v>619.70000000000005</v>
      </c>
      <c r="G462" s="260">
        <v>614.20000000000005</v>
      </c>
      <c r="H462" s="260">
        <v>638.20000000000005</v>
      </c>
      <c r="I462" s="260">
        <v>643.70000000000005</v>
      </c>
      <c r="J462" s="260">
        <v>650.20000000000005</v>
      </c>
      <c r="K462" s="259">
        <v>637.20000000000005</v>
      </c>
      <c r="L462" s="259">
        <v>625.20000000000005</v>
      </c>
      <c r="M462" s="259">
        <v>6.0022399999999996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93.65</v>
      </c>
      <c r="D463" s="260">
        <v>93.399999999999991</v>
      </c>
      <c r="E463" s="260">
        <v>92.049999999999983</v>
      </c>
      <c r="F463" s="260">
        <v>90.449999999999989</v>
      </c>
      <c r="G463" s="260">
        <v>89.09999999999998</v>
      </c>
      <c r="H463" s="260">
        <v>94.999999999999986</v>
      </c>
      <c r="I463" s="260">
        <v>96.34999999999998</v>
      </c>
      <c r="J463" s="260">
        <v>97.949999999999989</v>
      </c>
      <c r="K463" s="259">
        <v>94.75</v>
      </c>
      <c r="L463" s="259">
        <v>91.8</v>
      </c>
      <c r="M463" s="259">
        <v>3.98116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653.25</v>
      </c>
      <c r="D464" s="260">
        <v>649.85</v>
      </c>
      <c r="E464" s="260">
        <v>644.70000000000005</v>
      </c>
      <c r="F464" s="260">
        <v>636.15</v>
      </c>
      <c r="G464" s="260">
        <v>631</v>
      </c>
      <c r="H464" s="260">
        <v>658.40000000000009</v>
      </c>
      <c r="I464" s="260">
        <v>663.55</v>
      </c>
      <c r="J464" s="260">
        <v>672.10000000000014</v>
      </c>
      <c r="K464" s="259">
        <v>655</v>
      </c>
      <c r="L464" s="259">
        <v>641.29999999999995</v>
      </c>
      <c r="M464" s="259">
        <v>3.4649399999999999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2131.3000000000002</v>
      </c>
      <c r="D465" s="260">
        <v>2136.4500000000003</v>
      </c>
      <c r="E465" s="260">
        <v>2107.8500000000004</v>
      </c>
      <c r="F465" s="260">
        <v>2084.4</v>
      </c>
      <c r="G465" s="260">
        <v>2055.8000000000002</v>
      </c>
      <c r="H465" s="260">
        <v>2159.9000000000005</v>
      </c>
      <c r="I465" s="260">
        <v>2188.5</v>
      </c>
      <c r="J465" s="260">
        <v>2211.9500000000007</v>
      </c>
      <c r="K465" s="259">
        <v>2165.0500000000002</v>
      </c>
      <c r="L465" s="259">
        <v>2113</v>
      </c>
      <c r="M465" s="259">
        <v>0.19242000000000001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620.75</v>
      </c>
      <c r="D466" s="260">
        <v>624.05000000000007</v>
      </c>
      <c r="E466" s="260">
        <v>615.70000000000016</v>
      </c>
      <c r="F466" s="260">
        <v>610.65000000000009</v>
      </c>
      <c r="G466" s="260">
        <v>602.30000000000018</v>
      </c>
      <c r="H466" s="260">
        <v>629.10000000000014</v>
      </c>
      <c r="I466" s="260">
        <v>637.45000000000005</v>
      </c>
      <c r="J466" s="260">
        <v>642.50000000000011</v>
      </c>
      <c r="K466" s="259">
        <v>632.4</v>
      </c>
      <c r="L466" s="259">
        <v>619</v>
      </c>
      <c r="M466" s="259">
        <v>0.16353999999999999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3479.4</v>
      </c>
      <c r="D467" s="260">
        <v>3490.1999999999994</v>
      </c>
      <c r="E467" s="260">
        <v>3312.3999999999987</v>
      </c>
      <c r="F467" s="260">
        <v>3145.3999999999992</v>
      </c>
      <c r="G467" s="260">
        <v>2967.5999999999985</v>
      </c>
      <c r="H467" s="260">
        <v>3657.1999999999989</v>
      </c>
      <c r="I467" s="260">
        <v>3834.9999999999991</v>
      </c>
      <c r="J467" s="260">
        <v>4001.9999999999991</v>
      </c>
      <c r="K467" s="259">
        <v>3668</v>
      </c>
      <c r="L467" s="259">
        <v>3323.2</v>
      </c>
      <c r="M467" s="259">
        <v>19.67558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2565.8000000000002</v>
      </c>
      <c r="D468" s="260">
        <v>2564.7333333333336</v>
      </c>
      <c r="E468" s="260">
        <v>2546.0666666666671</v>
      </c>
      <c r="F468" s="260">
        <v>2526.3333333333335</v>
      </c>
      <c r="G468" s="260">
        <v>2507.666666666667</v>
      </c>
      <c r="H468" s="260">
        <v>2584.4666666666672</v>
      </c>
      <c r="I468" s="260">
        <v>2603.1333333333332</v>
      </c>
      <c r="J468" s="260">
        <v>2622.8666666666672</v>
      </c>
      <c r="K468" s="259">
        <v>2583.4</v>
      </c>
      <c r="L468" s="259">
        <v>2545</v>
      </c>
      <c r="M468" s="259">
        <v>10.387510000000001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1621.75</v>
      </c>
      <c r="D469" s="260">
        <v>1621.8999999999999</v>
      </c>
      <c r="E469" s="260">
        <v>1602.5999999999997</v>
      </c>
      <c r="F469" s="260">
        <v>1583.4499999999998</v>
      </c>
      <c r="G469" s="260">
        <v>1564.1499999999996</v>
      </c>
      <c r="H469" s="260">
        <v>1641.0499999999997</v>
      </c>
      <c r="I469" s="260">
        <v>1660.35</v>
      </c>
      <c r="J469" s="260">
        <v>1679.4999999999998</v>
      </c>
      <c r="K469" s="259">
        <v>1641.2</v>
      </c>
      <c r="L469" s="259">
        <v>1602.75</v>
      </c>
      <c r="M469" s="259">
        <v>1.60334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512.1</v>
      </c>
      <c r="D470" s="260">
        <v>511.50000000000006</v>
      </c>
      <c r="E470" s="260">
        <v>507.30000000000007</v>
      </c>
      <c r="F470" s="260">
        <v>502.5</v>
      </c>
      <c r="G470" s="260">
        <v>498.3</v>
      </c>
      <c r="H470" s="260">
        <v>516.30000000000018</v>
      </c>
      <c r="I470" s="260">
        <v>520.5</v>
      </c>
      <c r="J470" s="260">
        <v>525.30000000000018</v>
      </c>
      <c r="K470" s="259">
        <v>515.70000000000005</v>
      </c>
      <c r="L470" s="259">
        <v>506.7</v>
      </c>
      <c r="M470" s="259">
        <v>1.7009799999999999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624.75</v>
      </c>
      <c r="D471" s="260">
        <v>628.54999999999995</v>
      </c>
      <c r="E471" s="260">
        <v>612.49999999999989</v>
      </c>
      <c r="F471" s="260">
        <v>600.24999999999989</v>
      </c>
      <c r="G471" s="260">
        <v>584.19999999999982</v>
      </c>
      <c r="H471" s="260">
        <v>640.79999999999995</v>
      </c>
      <c r="I471" s="260">
        <v>656.85000000000014</v>
      </c>
      <c r="J471" s="260">
        <v>669.1</v>
      </c>
      <c r="K471" s="259">
        <v>644.6</v>
      </c>
      <c r="L471" s="259">
        <v>616.29999999999995</v>
      </c>
      <c r="M471" s="259">
        <v>0.878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1383.05</v>
      </c>
      <c r="D472" s="260">
        <v>1386.2166666666665</v>
      </c>
      <c r="E472" s="260">
        <v>1368.7333333333329</v>
      </c>
      <c r="F472" s="260">
        <v>1354.4166666666665</v>
      </c>
      <c r="G472" s="260">
        <v>1336.9333333333329</v>
      </c>
      <c r="H472" s="260">
        <v>1400.5333333333328</v>
      </c>
      <c r="I472" s="260">
        <v>1418.0166666666664</v>
      </c>
      <c r="J472" s="260">
        <v>1432.3333333333328</v>
      </c>
      <c r="K472" s="259">
        <v>1403.7</v>
      </c>
      <c r="L472" s="259">
        <v>1371.9</v>
      </c>
      <c r="M472" s="259">
        <v>5.9119599999999997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34.75</v>
      </c>
      <c r="D473" s="260">
        <v>34.85</v>
      </c>
      <c r="E473" s="260">
        <v>34.450000000000003</v>
      </c>
      <c r="F473" s="260">
        <v>34.15</v>
      </c>
      <c r="G473" s="260">
        <v>33.75</v>
      </c>
      <c r="H473" s="260">
        <v>35.150000000000006</v>
      </c>
      <c r="I473" s="260">
        <v>35.549999999999997</v>
      </c>
      <c r="J473" s="260">
        <v>35.850000000000009</v>
      </c>
      <c r="K473" s="259">
        <v>35.25</v>
      </c>
      <c r="L473" s="259">
        <v>34.549999999999997</v>
      </c>
      <c r="M473" s="259">
        <v>50.249929999999999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282.05</v>
      </c>
      <c r="D474" s="260">
        <v>280.78333333333336</v>
      </c>
      <c r="E474" s="260">
        <v>278.36666666666673</v>
      </c>
      <c r="F474" s="260">
        <v>274.68333333333339</v>
      </c>
      <c r="G474" s="260">
        <v>272.26666666666677</v>
      </c>
      <c r="H474" s="260">
        <v>284.4666666666667</v>
      </c>
      <c r="I474" s="260">
        <v>286.88333333333333</v>
      </c>
      <c r="J474" s="260">
        <v>290.56666666666666</v>
      </c>
      <c r="K474" s="259">
        <v>283.2</v>
      </c>
      <c r="L474" s="259">
        <v>277.10000000000002</v>
      </c>
      <c r="M474" s="259">
        <v>2.9439700000000002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289.75</v>
      </c>
      <c r="D475" s="260">
        <v>286.65000000000003</v>
      </c>
      <c r="E475" s="260">
        <v>280.30000000000007</v>
      </c>
      <c r="F475" s="260">
        <v>270.85000000000002</v>
      </c>
      <c r="G475" s="260">
        <v>264.50000000000006</v>
      </c>
      <c r="H475" s="260">
        <v>296.10000000000008</v>
      </c>
      <c r="I475" s="260">
        <v>302.4500000000001</v>
      </c>
      <c r="J475" s="260">
        <v>311.90000000000009</v>
      </c>
      <c r="K475" s="259">
        <v>293</v>
      </c>
      <c r="L475" s="259">
        <v>277.2</v>
      </c>
      <c r="M475" s="259">
        <v>7.52372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2575.15</v>
      </c>
      <c r="D476" s="260">
        <v>2559.6166666666663</v>
      </c>
      <c r="E476" s="260">
        <v>2518.4833333333327</v>
      </c>
      <c r="F476" s="260">
        <v>2461.8166666666662</v>
      </c>
      <c r="G476" s="260">
        <v>2420.6833333333325</v>
      </c>
      <c r="H476" s="260">
        <v>2616.2833333333328</v>
      </c>
      <c r="I476" s="260">
        <v>2657.416666666667</v>
      </c>
      <c r="J476" s="260">
        <v>2714.083333333333</v>
      </c>
      <c r="K476" s="259">
        <v>2600.75</v>
      </c>
      <c r="L476" s="259">
        <v>2502.9499999999998</v>
      </c>
      <c r="M476" s="259">
        <v>5.0300599999999998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637.20000000000005</v>
      </c>
      <c r="D477" s="260">
        <v>640.13333333333333</v>
      </c>
      <c r="E477" s="260">
        <v>630.36666666666667</v>
      </c>
      <c r="F477" s="260">
        <v>623.5333333333333</v>
      </c>
      <c r="G477" s="260">
        <v>613.76666666666665</v>
      </c>
      <c r="H477" s="260">
        <v>646.9666666666667</v>
      </c>
      <c r="I477" s="260">
        <v>656.73333333333335</v>
      </c>
      <c r="J477" s="260">
        <v>663.56666666666672</v>
      </c>
      <c r="K477" s="259">
        <v>649.9</v>
      </c>
      <c r="L477" s="259">
        <v>633.29999999999995</v>
      </c>
      <c r="M477" s="259">
        <v>1.0101500000000001</v>
      </c>
      <c r="N477" s="1"/>
      <c r="O477" s="1"/>
    </row>
    <row r="478" spans="1:15" ht="12.75" customHeight="1">
      <c r="A478" s="30">
        <v>468</v>
      </c>
      <c r="B478" s="269" t="s">
        <v>882</v>
      </c>
      <c r="C478" s="259">
        <v>554.1</v>
      </c>
      <c r="D478" s="260">
        <v>549.83333333333337</v>
      </c>
      <c r="E478" s="260">
        <v>543.76666666666677</v>
      </c>
      <c r="F478" s="260">
        <v>533.43333333333339</v>
      </c>
      <c r="G478" s="260">
        <v>527.36666666666679</v>
      </c>
      <c r="H478" s="260">
        <v>560.16666666666674</v>
      </c>
      <c r="I478" s="260">
        <v>566.23333333333335</v>
      </c>
      <c r="J478" s="260">
        <v>576.56666666666672</v>
      </c>
      <c r="K478" s="259">
        <v>555.9</v>
      </c>
      <c r="L478" s="259">
        <v>539.5</v>
      </c>
      <c r="M478" s="259">
        <v>3.3411900000000001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765.95</v>
      </c>
      <c r="D479" s="260">
        <v>767.4</v>
      </c>
      <c r="E479" s="260">
        <v>758.8</v>
      </c>
      <c r="F479" s="260">
        <v>751.65</v>
      </c>
      <c r="G479" s="260">
        <v>743.05</v>
      </c>
      <c r="H479" s="260">
        <v>774.55</v>
      </c>
      <c r="I479" s="260">
        <v>783.15000000000009</v>
      </c>
      <c r="J479" s="260">
        <v>790.3</v>
      </c>
      <c r="K479" s="259">
        <v>776</v>
      </c>
      <c r="L479" s="259">
        <v>760.25</v>
      </c>
      <c r="M479" s="259">
        <v>24.66319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685.45</v>
      </c>
      <c r="D480" s="260">
        <v>685.35</v>
      </c>
      <c r="E480" s="260">
        <v>683.1</v>
      </c>
      <c r="F480" s="260">
        <v>680.75</v>
      </c>
      <c r="G480" s="260">
        <v>678.5</v>
      </c>
      <c r="H480" s="260">
        <v>687.7</v>
      </c>
      <c r="I480" s="260">
        <v>689.95</v>
      </c>
      <c r="J480" s="260">
        <v>692.30000000000007</v>
      </c>
      <c r="K480" s="259">
        <v>687.6</v>
      </c>
      <c r="L480" s="259">
        <v>683</v>
      </c>
      <c r="M480" s="259">
        <v>1.4047499999999999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6814.45</v>
      </c>
      <c r="D481" s="260">
        <v>6838.5166666666664</v>
      </c>
      <c r="E481" s="260">
        <v>6737.9333333333325</v>
      </c>
      <c r="F481" s="260">
        <v>6661.4166666666661</v>
      </c>
      <c r="G481" s="260">
        <v>6560.8333333333321</v>
      </c>
      <c r="H481" s="260">
        <v>6915.0333333333328</v>
      </c>
      <c r="I481" s="260">
        <v>7015.6166666666668</v>
      </c>
      <c r="J481" s="260">
        <v>7092.1333333333332</v>
      </c>
      <c r="K481" s="259">
        <v>6939.1</v>
      </c>
      <c r="L481" s="259">
        <v>6762</v>
      </c>
      <c r="M481" s="259">
        <v>2.9699499999999999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73.900000000000006</v>
      </c>
      <c r="D482" s="260">
        <v>73.083333333333343</v>
      </c>
      <c r="E482" s="260">
        <v>71.716666666666683</v>
      </c>
      <c r="F482" s="260">
        <v>69.533333333333346</v>
      </c>
      <c r="G482" s="260">
        <v>68.166666666666686</v>
      </c>
      <c r="H482" s="260">
        <v>75.26666666666668</v>
      </c>
      <c r="I482" s="260">
        <v>76.633333333333354</v>
      </c>
      <c r="J482" s="260">
        <v>78.816666666666677</v>
      </c>
      <c r="K482" s="259">
        <v>74.45</v>
      </c>
      <c r="L482" s="259">
        <v>70.900000000000006</v>
      </c>
      <c r="M482" s="259">
        <v>620.76139000000001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1662.4</v>
      </c>
      <c r="D483" s="260">
        <v>1665.3833333333332</v>
      </c>
      <c r="E483" s="260">
        <v>1640.1666666666665</v>
      </c>
      <c r="F483" s="260">
        <v>1617.9333333333334</v>
      </c>
      <c r="G483" s="260">
        <v>1592.7166666666667</v>
      </c>
      <c r="H483" s="260">
        <v>1687.6166666666663</v>
      </c>
      <c r="I483" s="260">
        <v>1712.833333333333</v>
      </c>
      <c r="J483" s="260">
        <v>1735.0666666666662</v>
      </c>
      <c r="K483" s="259">
        <v>1690.6</v>
      </c>
      <c r="L483" s="259">
        <v>1643.15</v>
      </c>
      <c r="M483" s="259">
        <v>1.3130599999999999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874.05</v>
      </c>
      <c r="D484" s="275">
        <v>874.11666666666667</v>
      </c>
      <c r="E484" s="275">
        <v>861.18333333333339</v>
      </c>
      <c r="F484" s="275">
        <v>848.31666666666672</v>
      </c>
      <c r="G484" s="275">
        <v>835.38333333333344</v>
      </c>
      <c r="H484" s="275">
        <v>886.98333333333335</v>
      </c>
      <c r="I484" s="275">
        <v>899.91666666666652</v>
      </c>
      <c r="J484" s="274">
        <v>912.7833333333333</v>
      </c>
      <c r="K484" s="274">
        <v>887.05</v>
      </c>
      <c r="L484" s="274">
        <v>861.25</v>
      </c>
      <c r="M484" s="230">
        <v>12.270160000000001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255.8</v>
      </c>
      <c r="D485" s="275">
        <v>256.7833333333333</v>
      </c>
      <c r="E485" s="275">
        <v>252.06666666666661</v>
      </c>
      <c r="F485" s="275">
        <v>248.33333333333331</v>
      </c>
      <c r="G485" s="275">
        <v>243.61666666666662</v>
      </c>
      <c r="H485" s="275">
        <v>260.51666666666659</v>
      </c>
      <c r="I485" s="275">
        <v>265.23333333333329</v>
      </c>
      <c r="J485" s="274">
        <v>268.96666666666658</v>
      </c>
      <c r="K485" s="274">
        <v>261.5</v>
      </c>
      <c r="L485" s="274">
        <v>253.05</v>
      </c>
      <c r="M485" s="230">
        <v>1.00562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2755.05</v>
      </c>
      <c r="D486" s="260">
        <v>2771.85</v>
      </c>
      <c r="E486" s="260">
        <v>2727.7</v>
      </c>
      <c r="F486" s="260">
        <v>2700.35</v>
      </c>
      <c r="G486" s="260">
        <v>2656.2</v>
      </c>
      <c r="H486" s="260">
        <v>2799.2</v>
      </c>
      <c r="I486" s="260">
        <v>2843.3500000000004</v>
      </c>
      <c r="J486" s="260">
        <v>2870.7</v>
      </c>
      <c r="K486" s="259">
        <v>2816</v>
      </c>
      <c r="L486" s="259">
        <v>2744.5</v>
      </c>
      <c r="M486" s="259">
        <v>0.12775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700.95</v>
      </c>
      <c r="D487" s="275">
        <v>702.06666666666661</v>
      </c>
      <c r="E487" s="275">
        <v>687.43333333333317</v>
      </c>
      <c r="F487" s="275">
        <v>673.91666666666652</v>
      </c>
      <c r="G487" s="275">
        <v>659.28333333333308</v>
      </c>
      <c r="H487" s="275">
        <v>715.58333333333326</v>
      </c>
      <c r="I487" s="275">
        <v>730.2166666666667</v>
      </c>
      <c r="J487" s="274">
        <v>743.73333333333335</v>
      </c>
      <c r="K487" s="274">
        <v>716.7</v>
      </c>
      <c r="L487" s="274">
        <v>688.55</v>
      </c>
      <c r="M487" s="230">
        <v>1.70869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315</v>
      </c>
      <c r="D488" s="260">
        <v>317.5333333333333</v>
      </c>
      <c r="E488" s="260">
        <v>311.51666666666659</v>
      </c>
      <c r="F488" s="260">
        <v>308.0333333333333</v>
      </c>
      <c r="G488" s="260">
        <v>302.01666666666659</v>
      </c>
      <c r="H488" s="260">
        <v>321.01666666666659</v>
      </c>
      <c r="I488" s="260">
        <v>327.03333333333325</v>
      </c>
      <c r="J488" s="260">
        <v>330.51666666666659</v>
      </c>
      <c r="K488" s="259">
        <v>323.55</v>
      </c>
      <c r="L488" s="259">
        <v>314.05</v>
      </c>
      <c r="M488" s="259">
        <v>1.11527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339.35</v>
      </c>
      <c r="D489" s="275">
        <v>340.08333333333331</v>
      </c>
      <c r="E489" s="260">
        <v>334.26666666666665</v>
      </c>
      <c r="F489" s="260">
        <v>329.18333333333334</v>
      </c>
      <c r="G489" s="260">
        <v>323.36666666666667</v>
      </c>
      <c r="H489" s="260">
        <v>345.16666666666663</v>
      </c>
      <c r="I489" s="260">
        <v>350.98333333333335</v>
      </c>
      <c r="J489" s="260">
        <v>356.06666666666661</v>
      </c>
      <c r="K489" s="259">
        <v>345.9</v>
      </c>
      <c r="L489" s="259">
        <v>335</v>
      </c>
      <c r="M489" s="259">
        <v>2.43391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284.45</v>
      </c>
      <c r="D490" s="260">
        <v>285.55</v>
      </c>
      <c r="E490" s="260">
        <v>282.5</v>
      </c>
      <c r="F490" s="260">
        <v>280.55</v>
      </c>
      <c r="G490" s="260">
        <v>277.5</v>
      </c>
      <c r="H490" s="260">
        <v>287.5</v>
      </c>
      <c r="I490" s="260">
        <v>290.55000000000007</v>
      </c>
      <c r="J490" s="260">
        <v>292.5</v>
      </c>
      <c r="K490" s="259">
        <v>288.60000000000002</v>
      </c>
      <c r="L490" s="259">
        <v>283.60000000000002</v>
      </c>
      <c r="M490" s="259">
        <v>0.58206000000000002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1143.9000000000001</v>
      </c>
      <c r="D491" s="275">
        <v>1143.9666666666667</v>
      </c>
      <c r="E491" s="260">
        <v>1134.9333333333334</v>
      </c>
      <c r="F491" s="260">
        <v>1125.9666666666667</v>
      </c>
      <c r="G491" s="260">
        <v>1116.9333333333334</v>
      </c>
      <c r="H491" s="260">
        <v>1152.9333333333334</v>
      </c>
      <c r="I491" s="260">
        <v>1161.9666666666667</v>
      </c>
      <c r="J491" s="260">
        <v>1170.9333333333334</v>
      </c>
      <c r="K491" s="259">
        <v>1153</v>
      </c>
      <c r="L491" s="259">
        <v>1135</v>
      </c>
      <c r="M491" s="259">
        <v>11.7723</v>
      </c>
      <c r="N491" s="1"/>
      <c r="O491" s="1"/>
    </row>
    <row r="492" spans="1:15" ht="12.75" customHeight="1">
      <c r="A492" s="30">
        <v>482</v>
      </c>
      <c r="B492" s="230" t="s">
        <v>883</v>
      </c>
      <c r="C492" s="259">
        <v>1317.45</v>
      </c>
      <c r="D492" s="260">
        <v>1331.1499999999999</v>
      </c>
      <c r="E492" s="260">
        <v>1296.2999999999997</v>
      </c>
      <c r="F492" s="260">
        <v>1275.1499999999999</v>
      </c>
      <c r="G492" s="260">
        <v>1240.2999999999997</v>
      </c>
      <c r="H492" s="260">
        <v>1352.2999999999997</v>
      </c>
      <c r="I492" s="260">
        <v>1387.1499999999996</v>
      </c>
      <c r="J492" s="260">
        <v>1408.2999999999997</v>
      </c>
      <c r="K492" s="259">
        <v>1366</v>
      </c>
      <c r="L492" s="259">
        <v>1310</v>
      </c>
      <c r="M492" s="259">
        <v>1.6868799999999999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310.39999999999998</v>
      </c>
      <c r="D493" s="275">
        <v>312.05</v>
      </c>
      <c r="E493" s="260">
        <v>306.75</v>
      </c>
      <c r="F493" s="260">
        <v>303.09999999999997</v>
      </c>
      <c r="G493" s="260">
        <v>297.79999999999995</v>
      </c>
      <c r="H493" s="260">
        <v>315.70000000000005</v>
      </c>
      <c r="I493" s="260">
        <v>321.00000000000011</v>
      </c>
      <c r="J493" s="260">
        <v>324.65000000000009</v>
      </c>
      <c r="K493" s="259">
        <v>317.35000000000002</v>
      </c>
      <c r="L493" s="259">
        <v>308.39999999999998</v>
      </c>
      <c r="M493" s="259">
        <v>187.74924999999999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459.3</v>
      </c>
      <c r="D494" s="260">
        <v>459.9666666666667</v>
      </c>
      <c r="E494" s="260">
        <v>451.58333333333337</v>
      </c>
      <c r="F494" s="260">
        <v>443.86666666666667</v>
      </c>
      <c r="G494" s="260">
        <v>435.48333333333335</v>
      </c>
      <c r="H494" s="260">
        <v>467.68333333333339</v>
      </c>
      <c r="I494" s="260">
        <v>476.06666666666672</v>
      </c>
      <c r="J494" s="260">
        <v>483.78333333333342</v>
      </c>
      <c r="K494" s="259">
        <v>468.35</v>
      </c>
      <c r="L494" s="259">
        <v>452.25</v>
      </c>
      <c r="M494" s="259">
        <v>1.74472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2096.3000000000002</v>
      </c>
      <c r="D495" s="275">
        <v>2101.2000000000003</v>
      </c>
      <c r="E495" s="260">
        <v>2079.3500000000004</v>
      </c>
      <c r="F495" s="260">
        <v>2062.4</v>
      </c>
      <c r="G495" s="260">
        <v>2040.5500000000002</v>
      </c>
      <c r="H495" s="260">
        <v>2118.1500000000005</v>
      </c>
      <c r="I495" s="260">
        <v>2140</v>
      </c>
      <c r="J495" s="260">
        <v>2156.9500000000007</v>
      </c>
      <c r="K495" s="259">
        <v>2123.0500000000002</v>
      </c>
      <c r="L495" s="259">
        <v>2084.25</v>
      </c>
      <c r="M495" s="259">
        <v>0.33616000000000001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8.35</v>
      </c>
      <c r="D496" s="275">
        <v>8.35</v>
      </c>
      <c r="E496" s="260">
        <v>8.2999999999999989</v>
      </c>
      <c r="F496" s="260">
        <v>8.25</v>
      </c>
      <c r="G496" s="260">
        <v>8.1999999999999993</v>
      </c>
      <c r="H496" s="260">
        <v>8.3999999999999986</v>
      </c>
      <c r="I496" s="260">
        <v>8.4499999999999993</v>
      </c>
      <c r="J496" s="260">
        <v>8.4999999999999982</v>
      </c>
      <c r="K496" s="259">
        <v>8.4</v>
      </c>
      <c r="L496" s="259">
        <v>8.3000000000000007</v>
      </c>
      <c r="M496" s="259">
        <v>543.69156999999996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809.95</v>
      </c>
      <c r="D497" s="275">
        <v>815.13333333333333</v>
      </c>
      <c r="E497" s="260">
        <v>801.76666666666665</v>
      </c>
      <c r="F497" s="260">
        <v>793.58333333333337</v>
      </c>
      <c r="G497" s="260">
        <v>780.2166666666667</v>
      </c>
      <c r="H497" s="260">
        <v>823.31666666666661</v>
      </c>
      <c r="I497" s="260">
        <v>836.68333333333317</v>
      </c>
      <c r="J497" s="260">
        <v>844.86666666666656</v>
      </c>
      <c r="K497" s="259">
        <v>828.5</v>
      </c>
      <c r="L497" s="259">
        <v>806.95</v>
      </c>
      <c r="M497" s="259">
        <v>13.527889999999999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238.2</v>
      </c>
      <c r="D498" s="275">
        <v>239.15</v>
      </c>
      <c r="E498" s="260">
        <v>234.65</v>
      </c>
      <c r="F498" s="260">
        <v>231.1</v>
      </c>
      <c r="G498" s="260">
        <v>226.6</v>
      </c>
      <c r="H498" s="260">
        <v>242.70000000000002</v>
      </c>
      <c r="I498" s="260">
        <v>247.20000000000002</v>
      </c>
      <c r="J498" s="260">
        <v>250.75000000000003</v>
      </c>
      <c r="K498" s="259">
        <v>243.65</v>
      </c>
      <c r="L498" s="259">
        <v>235.6</v>
      </c>
      <c r="M498" s="259">
        <v>10.7598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77.3</v>
      </c>
      <c r="D499" s="275">
        <v>77.716666666666654</v>
      </c>
      <c r="E499" s="260">
        <v>76.583333333333314</v>
      </c>
      <c r="F499" s="260">
        <v>75.86666666666666</v>
      </c>
      <c r="G499" s="260">
        <v>74.73333333333332</v>
      </c>
      <c r="H499" s="260">
        <v>78.433333333333309</v>
      </c>
      <c r="I499" s="260">
        <v>79.566666666666663</v>
      </c>
      <c r="J499" s="260">
        <v>80.283333333333303</v>
      </c>
      <c r="K499" s="259">
        <v>78.849999999999994</v>
      </c>
      <c r="L499" s="259">
        <v>77</v>
      </c>
      <c r="M499" s="259">
        <v>5.6707999999999998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755.15</v>
      </c>
      <c r="D500" s="275">
        <v>759.1</v>
      </c>
      <c r="E500" s="260">
        <v>746.1</v>
      </c>
      <c r="F500" s="260">
        <v>737.05</v>
      </c>
      <c r="G500" s="260">
        <v>724.05</v>
      </c>
      <c r="H500" s="260">
        <v>768.15000000000009</v>
      </c>
      <c r="I500" s="260">
        <v>781.15000000000009</v>
      </c>
      <c r="J500" s="260">
        <v>790.20000000000016</v>
      </c>
      <c r="K500" s="259">
        <v>772.1</v>
      </c>
      <c r="L500" s="259">
        <v>750.05</v>
      </c>
      <c r="M500" s="259">
        <v>0.68635999999999997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1522.7</v>
      </c>
      <c r="D501" s="275">
        <v>1519.3666666666668</v>
      </c>
      <c r="E501" s="260">
        <v>1505.8833333333337</v>
      </c>
      <c r="F501" s="260">
        <v>1489.0666666666668</v>
      </c>
      <c r="G501" s="260">
        <v>1475.5833333333337</v>
      </c>
      <c r="H501" s="260">
        <v>1536.1833333333336</v>
      </c>
      <c r="I501" s="260">
        <v>1549.6666666666667</v>
      </c>
      <c r="J501" s="260">
        <v>1566.4833333333336</v>
      </c>
      <c r="K501" s="259">
        <v>1532.85</v>
      </c>
      <c r="L501" s="259">
        <v>1502.55</v>
      </c>
      <c r="M501" s="259">
        <v>0.54103000000000001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393.85</v>
      </c>
      <c r="D502" s="275">
        <v>395.18333333333334</v>
      </c>
      <c r="E502" s="260">
        <v>391.4666666666667</v>
      </c>
      <c r="F502" s="260">
        <v>389.08333333333337</v>
      </c>
      <c r="G502" s="260">
        <v>385.36666666666673</v>
      </c>
      <c r="H502" s="260">
        <v>397.56666666666666</v>
      </c>
      <c r="I502" s="260">
        <v>401.28333333333325</v>
      </c>
      <c r="J502" s="260">
        <v>403.66666666666663</v>
      </c>
      <c r="K502" s="259">
        <v>398.9</v>
      </c>
      <c r="L502" s="259">
        <v>392.8</v>
      </c>
      <c r="M502" s="259">
        <v>47.731009999999998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234.25</v>
      </c>
      <c r="D503" s="275">
        <v>234.93333333333331</v>
      </c>
      <c r="E503" s="260">
        <v>232.36666666666662</v>
      </c>
      <c r="F503" s="260">
        <v>230.48333333333332</v>
      </c>
      <c r="G503" s="260">
        <v>227.91666666666663</v>
      </c>
      <c r="H503" s="260">
        <v>236.81666666666661</v>
      </c>
      <c r="I503" s="260">
        <v>239.38333333333327</v>
      </c>
      <c r="J503" s="260">
        <v>241.26666666666659</v>
      </c>
      <c r="K503" s="259">
        <v>237.5</v>
      </c>
      <c r="L503" s="259">
        <v>233.05</v>
      </c>
      <c r="M503" s="259">
        <v>2.3178700000000001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16.850000000000001</v>
      </c>
      <c r="D504" s="275">
        <v>16.866666666666671</v>
      </c>
      <c r="E504" s="260">
        <v>16.683333333333341</v>
      </c>
      <c r="F504" s="260">
        <v>16.516666666666669</v>
      </c>
      <c r="G504" s="260">
        <v>16.333333333333339</v>
      </c>
      <c r="H504" s="260">
        <v>17.033333333333342</v>
      </c>
      <c r="I504" s="260">
        <v>17.216666666666672</v>
      </c>
      <c r="J504" s="260">
        <v>17.383333333333344</v>
      </c>
      <c r="K504" s="259">
        <v>17.05</v>
      </c>
      <c r="L504" s="259">
        <v>16.7</v>
      </c>
      <c r="M504" s="259">
        <v>474.92597999999998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9605.1</v>
      </c>
      <c r="D505" s="275">
        <v>9567.0333333333347</v>
      </c>
      <c r="E505" s="260">
        <v>9388.1166666666686</v>
      </c>
      <c r="F505" s="260">
        <v>9171.1333333333332</v>
      </c>
      <c r="G505" s="260">
        <v>8992.2166666666672</v>
      </c>
      <c r="H505" s="260">
        <v>9784.0166666666701</v>
      </c>
      <c r="I505" s="260">
        <v>9962.9333333333379</v>
      </c>
      <c r="J505" s="260">
        <v>10179.916666666672</v>
      </c>
      <c r="K505" s="259">
        <v>9745.9500000000007</v>
      </c>
      <c r="L505" s="259">
        <v>9350.0499999999993</v>
      </c>
      <c r="M505" s="259">
        <v>3.0179999999999998E-2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250.85</v>
      </c>
      <c r="D506" s="260">
        <v>251.76666666666665</v>
      </c>
      <c r="E506" s="260">
        <v>248.23333333333329</v>
      </c>
      <c r="F506" s="260">
        <v>245.61666666666665</v>
      </c>
      <c r="G506" s="260">
        <v>242.08333333333329</v>
      </c>
      <c r="H506" s="260">
        <v>254.3833333333333</v>
      </c>
      <c r="I506" s="260">
        <v>257.91666666666663</v>
      </c>
      <c r="J506" s="259">
        <v>260.5333333333333</v>
      </c>
      <c r="K506" s="259">
        <v>255.3</v>
      </c>
      <c r="L506" s="259">
        <v>249.15</v>
      </c>
      <c r="M506" s="230">
        <v>48.311430000000001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214.65</v>
      </c>
      <c r="D507" s="260">
        <v>215.21666666666667</v>
      </c>
      <c r="E507" s="260">
        <v>212.93333333333334</v>
      </c>
      <c r="F507" s="260">
        <v>211.21666666666667</v>
      </c>
      <c r="G507" s="260">
        <v>208.93333333333334</v>
      </c>
      <c r="H507" s="260">
        <v>216.93333333333334</v>
      </c>
      <c r="I507" s="260">
        <v>219.2166666666667</v>
      </c>
      <c r="J507" s="259">
        <v>220.93333333333334</v>
      </c>
      <c r="K507" s="259">
        <v>217.5</v>
      </c>
      <c r="L507" s="259">
        <v>213.5</v>
      </c>
      <c r="M507" s="230">
        <v>4.3275699999999997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67.150000000000006</v>
      </c>
      <c r="D508" s="275">
        <v>67.8</v>
      </c>
      <c r="E508" s="260">
        <v>66.25</v>
      </c>
      <c r="F508" s="260">
        <v>65.350000000000009</v>
      </c>
      <c r="G508" s="260">
        <v>63.800000000000011</v>
      </c>
      <c r="H508" s="260">
        <v>68.699999999999989</v>
      </c>
      <c r="I508" s="260">
        <v>70.249999999999972</v>
      </c>
      <c r="J508" s="260">
        <v>71.149999999999977</v>
      </c>
      <c r="K508" s="259">
        <v>69.349999999999994</v>
      </c>
      <c r="L508" s="259">
        <v>66.900000000000006</v>
      </c>
      <c r="M508" s="259">
        <v>628.55691999999999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401.5</v>
      </c>
      <c r="D509" s="275">
        <v>403.91666666666669</v>
      </c>
      <c r="E509" s="260">
        <v>397.83333333333337</v>
      </c>
      <c r="F509" s="260">
        <v>394.16666666666669</v>
      </c>
      <c r="G509" s="260">
        <v>388.08333333333337</v>
      </c>
      <c r="H509" s="260">
        <v>407.58333333333337</v>
      </c>
      <c r="I509" s="260">
        <v>413.66666666666674</v>
      </c>
      <c r="J509" s="260">
        <v>417.33333333333337</v>
      </c>
      <c r="K509" s="259">
        <v>410</v>
      </c>
      <c r="L509" s="259">
        <v>400.25</v>
      </c>
      <c r="M509" s="259">
        <v>8.9924700000000009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1558.35</v>
      </c>
      <c r="D510" s="260">
        <v>1569.0833333333333</v>
      </c>
      <c r="E510" s="260">
        <v>1539.3666666666666</v>
      </c>
      <c r="F510" s="260">
        <v>1520.3833333333332</v>
      </c>
      <c r="G510" s="260">
        <v>1490.6666666666665</v>
      </c>
      <c r="H510" s="260">
        <v>1588.0666666666666</v>
      </c>
      <c r="I510" s="260">
        <v>1617.7833333333333</v>
      </c>
      <c r="J510" s="259">
        <v>1636.7666666666667</v>
      </c>
      <c r="K510" s="259">
        <v>1598.8</v>
      </c>
      <c r="L510" s="259">
        <v>1550.1</v>
      </c>
      <c r="M510" s="230">
        <v>0.31667000000000001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1399.1</v>
      </c>
      <c r="D511" s="275">
        <v>1409.3666666666668</v>
      </c>
      <c r="E511" s="260">
        <v>1380.7333333333336</v>
      </c>
      <c r="F511" s="260">
        <v>1362.3666666666668</v>
      </c>
      <c r="G511" s="260">
        <v>1333.7333333333336</v>
      </c>
      <c r="H511" s="260">
        <v>1427.7333333333336</v>
      </c>
      <c r="I511" s="260">
        <v>1456.3666666666668</v>
      </c>
      <c r="J511" s="260">
        <v>1474.7333333333336</v>
      </c>
      <c r="K511" s="259">
        <v>1438</v>
      </c>
      <c r="L511" s="259">
        <v>1391</v>
      </c>
      <c r="M511" s="259">
        <v>0.34966000000000003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4"/>
      <c r="B5" s="405"/>
      <c r="C5" s="404"/>
      <c r="D5" s="40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6" t="s">
        <v>517</v>
      </c>
      <c r="C7" s="405"/>
      <c r="D7" s="7">
        <f>Main!B10</f>
        <v>44886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44883</v>
      </c>
      <c r="B10" s="29">
        <v>540718</v>
      </c>
      <c r="C10" s="28" t="s">
        <v>1042</v>
      </c>
      <c r="D10" s="28" t="s">
        <v>1043</v>
      </c>
      <c r="E10" s="28" t="s">
        <v>526</v>
      </c>
      <c r="F10" s="85">
        <v>51000</v>
      </c>
      <c r="G10" s="29">
        <v>67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44883</v>
      </c>
      <c r="B11" s="29">
        <v>540718</v>
      </c>
      <c r="C11" s="28" t="s">
        <v>1042</v>
      </c>
      <c r="D11" s="28" t="s">
        <v>1044</v>
      </c>
      <c r="E11" s="28" t="s">
        <v>527</v>
      </c>
      <c r="F11" s="85">
        <v>60000</v>
      </c>
      <c r="G11" s="29">
        <v>67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44883</v>
      </c>
      <c r="B12" s="29">
        <v>539277</v>
      </c>
      <c r="C12" s="28" t="s">
        <v>967</v>
      </c>
      <c r="D12" s="28" t="s">
        <v>968</v>
      </c>
      <c r="E12" s="28" t="s">
        <v>527</v>
      </c>
      <c r="F12" s="85">
        <v>140000</v>
      </c>
      <c r="G12" s="29">
        <v>300.45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44883</v>
      </c>
      <c r="B13" s="29">
        <v>539277</v>
      </c>
      <c r="C13" s="28" t="s">
        <v>967</v>
      </c>
      <c r="D13" s="28" t="s">
        <v>969</v>
      </c>
      <c r="E13" s="28" t="s">
        <v>527</v>
      </c>
      <c r="F13" s="85">
        <v>110000</v>
      </c>
      <c r="G13" s="29">
        <v>300.45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44883</v>
      </c>
      <c r="B14" s="29">
        <v>538833</v>
      </c>
      <c r="C14" s="28" t="s">
        <v>1045</v>
      </c>
      <c r="D14" s="28" t="s">
        <v>1046</v>
      </c>
      <c r="E14" s="28" t="s">
        <v>527</v>
      </c>
      <c r="F14" s="85">
        <v>500000</v>
      </c>
      <c r="G14" s="29">
        <v>6.5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44883</v>
      </c>
      <c r="B15" s="29">
        <v>538833</v>
      </c>
      <c r="C15" s="28" t="s">
        <v>1045</v>
      </c>
      <c r="D15" s="28" t="s">
        <v>1047</v>
      </c>
      <c r="E15" s="28" t="s">
        <v>526</v>
      </c>
      <c r="F15" s="85">
        <v>500000</v>
      </c>
      <c r="G15" s="29">
        <v>6.5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44883</v>
      </c>
      <c r="B16" s="29">
        <v>539546</v>
      </c>
      <c r="C16" s="28" t="s">
        <v>926</v>
      </c>
      <c r="D16" s="28" t="s">
        <v>927</v>
      </c>
      <c r="E16" s="28" t="s">
        <v>527</v>
      </c>
      <c r="F16" s="85">
        <v>43237</v>
      </c>
      <c r="G16" s="29">
        <v>65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44883</v>
      </c>
      <c r="B17" s="29">
        <v>540681</v>
      </c>
      <c r="C17" s="28" t="s">
        <v>1048</v>
      </c>
      <c r="D17" s="28" t="s">
        <v>1049</v>
      </c>
      <c r="E17" s="28" t="s">
        <v>526</v>
      </c>
      <c r="F17" s="85">
        <v>30000</v>
      </c>
      <c r="G17" s="29">
        <v>9.8000000000000007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44883</v>
      </c>
      <c r="B18" s="29">
        <v>542727</v>
      </c>
      <c r="C18" s="28" t="s">
        <v>987</v>
      </c>
      <c r="D18" s="28" t="s">
        <v>1000</v>
      </c>
      <c r="E18" s="28" t="s">
        <v>527</v>
      </c>
      <c r="F18" s="85">
        <v>22000</v>
      </c>
      <c r="G18" s="29">
        <v>61.05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44883</v>
      </c>
      <c r="B19" s="29">
        <v>542724</v>
      </c>
      <c r="C19" s="28" t="s">
        <v>1050</v>
      </c>
      <c r="D19" s="28" t="s">
        <v>1051</v>
      </c>
      <c r="E19" s="28" t="s">
        <v>527</v>
      </c>
      <c r="F19" s="85">
        <v>401340</v>
      </c>
      <c r="G19" s="29">
        <v>2.41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44883</v>
      </c>
      <c r="B20" s="29">
        <v>542906</v>
      </c>
      <c r="C20" s="28" t="s">
        <v>1052</v>
      </c>
      <c r="D20" s="28" t="s">
        <v>1053</v>
      </c>
      <c r="E20" s="28" t="s">
        <v>527</v>
      </c>
      <c r="F20" s="85">
        <v>26333</v>
      </c>
      <c r="G20" s="29">
        <v>37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44883</v>
      </c>
      <c r="B21" s="29">
        <v>530581</v>
      </c>
      <c r="C21" s="28" t="s">
        <v>1054</v>
      </c>
      <c r="D21" s="28" t="s">
        <v>1055</v>
      </c>
      <c r="E21" s="28" t="s">
        <v>526</v>
      </c>
      <c r="F21" s="85">
        <v>30152</v>
      </c>
      <c r="G21" s="29">
        <v>9.76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44883</v>
      </c>
      <c r="B22" s="29">
        <v>542668</v>
      </c>
      <c r="C22" s="28" t="s">
        <v>1001</v>
      </c>
      <c r="D22" s="28" t="s">
        <v>1056</v>
      </c>
      <c r="E22" s="28" t="s">
        <v>526</v>
      </c>
      <c r="F22" s="85">
        <v>7500</v>
      </c>
      <c r="G22" s="29">
        <v>189.7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44883</v>
      </c>
      <c r="B23" s="29">
        <v>542668</v>
      </c>
      <c r="C23" s="28" t="s">
        <v>1001</v>
      </c>
      <c r="D23" s="28" t="s">
        <v>1056</v>
      </c>
      <c r="E23" s="28" t="s">
        <v>527</v>
      </c>
      <c r="F23" s="85">
        <v>500</v>
      </c>
      <c r="G23" s="29">
        <v>189.75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44883</v>
      </c>
      <c r="B24" s="29">
        <v>542668</v>
      </c>
      <c r="C24" s="28" t="s">
        <v>1001</v>
      </c>
      <c r="D24" s="28" t="s">
        <v>1057</v>
      </c>
      <c r="E24" s="28" t="s">
        <v>527</v>
      </c>
      <c r="F24" s="85">
        <v>8000</v>
      </c>
      <c r="G24" s="29">
        <v>189.75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44883</v>
      </c>
      <c r="B25" s="29">
        <v>542668</v>
      </c>
      <c r="C25" s="28" t="s">
        <v>1001</v>
      </c>
      <c r="D25" s="28" t="s">
        <v>1058</v>
      </c>
      <c r="E25" s="28" t="s">
        <v>527</v>
      </c>
      <c r="F25" s="85">
        <v>19500</v>
      </c>
      <c r="G25" s="29">
        <v>189.75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44883</v>
      </c>
      <c r="B26" s="29">
        <v>542668</v>
      </c>
      <c r="C26" s="28" t="s">
        <v>1001</v>
      </c>
      <c r="D26" s="28" t="s">
        <v>1059</v>
      </c>
      <c r="E26" s="28" t="s">
        <v>527</v>
      </c>
      <c r="F26" s="85">
        <v>5000</v>
      </c>
      <c r="G26" s="29">
        <v>189.46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44883</v>
      </c>
      <c r="B27" s="29">
        <v>542668</v>
      </c>
      <c r="C27" s="28" t="s">
        <v>1001</v>
      </c>
      <c r="D27" s="28" t="s">
        <v>1059</v>
      </c>
      <c r="E27" s="28" t="s">
        <v>526</v>
      </c>
      <c r="F27" s="85">
        <v>10000</v>
      </c>
      <c r="G27" s="29">
        <v>189.43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44883</v>
      </c>
      <c r="B28" s="29">
        <v>542668</v>
      </c>
      <c r="C28" s="28" t="s">
        <v>1001</v>
      </c>
      <c r="D28" s="28" t="s">
        <v>947</v>
      </c>
      <c r="E28" s="28" t="s">
        <v>527</v>
      </c>
      <c r="F28" s="85">
        <v>11500</v>
      </c>
      <c r="G28" s="29">
        <v>189.75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44883</v>
      </c>
      <c r="B29" s="29">
        <v>543239</v>
      </c>
      <c r="C29" s="28" t="s">
        <v>1060</v>
      </c>
      <c r="D29" s="28" t="s">
        <v>1061</v>
      </c>
      <c r="E29" s="28" t="s">
        <v>527</v>
      </c>
      <c r="F29" s="85">
        <v>14400</v>
      </c>
      <c r="G29" s="29">
        <v>911.95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44883</v>
      </c>
      <c r="B30" s="29">
        <v>531737</v>
      </c>
      <c r="C30" s="28" t="s">
        <v>889</v>
      </c>
      <c r="D30" s="28" t="s">
        <v>1062</v>
      </c>
      <c r="E30" s="28" t="s">
        <v>527</v>
      </c>
      <c r="F30" s="85">
        <v>9738</v>
      </c>
      <c r="G30" s="29">
        <v>2.72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44883</v>
      </c>
      <c r="B31" s="29">
        <v>531737</v>
      </c>
      <c r="C31" s="28" t="s">
        <v>889</v>
      </c>
      <c r="D31" s="28" t="s">
        <v>1062</v>
      </c>
      <c r="E31" s="28" t="s">
        <v>526</v>
      </c>
      <c r="F31" s="85">
        <v>254738</v>
      </c>
      <c r="G31" s="29">
        <v>2.72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44883</v>
      </c>
      <c r="B32" s="29">
        <v>531737</v>
      </c>
      <c r="C32" s="28" t="s">
        <v>889</v>
      </c>
      <c r="D32" s="28" t="s">
        <v>1063</v>
      </c>
      <c r="E32" s="28" t="s">
        <v>527</v>
      </c>
      <c r="F32" s="85">
        <v>1020000</v>
      </c>
      <c r="G32" s="29">
        <v>2.72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44883</v>
      </c>
      <c r="B33" s="29">
        <v>531737</v>
      </c>
      <c r="C33" s="28" t="s">
        <v>889</v>
      </c>
      <c r="D33" s="28" t="s">
        <v>1064</v>
      </c>
      <c r="E33" s="28" t="s">
        <v>527</v>
      </c>
      <c r="F33" s="85">
        <v>1020000</v>
      </c>
      <c r="G33" s="29">
        <v>2.72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44883</v>
      </c>
      <c r="B34" s="29">
        <v>531737</v>
      </c>
      <c r="C34" s="28" t="s">
        <v>889</v>
      </c>
      <c r="D34" s="28" t="s">
        <v>1065</v>
      </c>
      <c r="E34" s="28" t="s">
        <v>527</v>
      </c>
      <c r="F34" s="85">
        <v>1070000</v>
      </c>
      <c r="G34" s="29">
        <v>2.72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44883</v>
      </c>
      <c r="B35" s="29">
        <v>531737</v>
      </c>
      <c r="C35" s="28" t="s">
        <v>889</v>
      </c>
      <c r="D35" s="28" t="s">
        <v>970</v>
      </c>
      <c r="E35" s="28" t="s">
        <v>527</v>
      </c>
      <c r="F35" s="85">
        <v>500000</v>
      </c>
      <c r="G35" s="29">
        <v>2.72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44883</v>
      </c>
      <c r="B36" s="29">
        <v>531737</v>
      </c>
      <c r="C36" s="28" t="s">
        <v>889</v>
      </c>
      <c r="D36" s="28" t="s">
        <v>1066</v>
      </c>
      <c r="E36" s="28" t="s">
        <v>527</v>
      </c>
      <c r="F36" s="85">
        <v>508620</v>
      </c>
      <c r="G36" s="29">
        <v>2.72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44883</v>
      </c>
      <c r="B37" s="29">
        <v>531737</v>
      </c>
      <c r="C37" s="28" t="s">
        <v>889</v>
      </c>
      <c r="D37" s="28" t="s">
        <v>988</v>
      </c>
      <c r="E37" s="28" t="s">
        <v>527</v>
      </c>
      <c r="F37" s="85">
        <v>295800</v>
      </c>
      <c r="G37" s="29">
        <v>2.72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44883</v>
      </c>
      <c r="B38" s="29">
        <v>531737</v>
      </c>
      <c r="C38" s="28" t="s">
        <v>889</v>
      </c>
      <c r="D38" s="28" t="s">
        <v>1059</v>
      </c>
      <c r="E38" s="28" t="s">
        <v>526</v>
      </c>
      <c r="F38" s="85">
        <v>320000</v>
      </c>
      <c r="G38" s="29">
        <v>2.72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44883</v>
      </c>
      <c r="B39" s="29">
        <v>531737</v>
      </c>
      <c r="C39" s="28" t="s">
        <v>889</v>
      </c>
      <c r="D39" s="28" t="s">
        <v>1067</v>
      </c>
      <c r="E39" s="28" t="s">
        <v>526</v>
      </c>
      <c r="F39" s="85">
        <v>175000</v>
      </c>
      <c r="G39" s="29">
        <v>2.72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44883</v>
      </c>
      <c r="B40" s="29">
        <v>531737</v>
      </c>
      <c r="C40" s="28" t="s">
        <v>889</v>
      </c>
      <c r="D40" s="28" t="s">
        <v>1067</v>
      </c>
      <c r="E40" s="28" t="s">
        <v>527</v>
      </c>
      <c r="F40" s="85">
        <v>318000</v>
      </c>
      <c r="G40" s="29">
        <v>2.72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44883</v>
      </c>
      <c r="B41" s="29">
        <v>531737</v>
      </c>
      <c r="C41" s="28" t="s">
        <v>889</v>
      </c>
      <c r="D41" s="28" t="s">
        <v>1068</v>
      </c>
      <c r="E41" s="28" t="s">
        <v>526</v>
      </c>
      <c r="F41" s="85">
        <v>267003</v>
      </c>
      <c r="G41" s="29">
        <v>2.72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44883</v>
      </c>
      <c r="B42" s="29">
        <v>532467</v>
      </c>
      <c r="C42" s="28" t="s">
        <v>1069</v>
      </c>
      <c r="D42" s="28" t="s">
        <v>1070</v>
      </c>
      <c r="E42" s="28" t="s">
        <v>527</v>
      </c>
      <c r="F42" s="85">
        <v>61691</v>
      </c>
      <c r="G42" s="29">
        <v>102.01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44883</v>
      </c>
      <c r="B43" s="29">
        <v>532467</v>
      </c>
      <c r="C43" s="28" t="s">
        <v>1069</v>
      </c>
      <c r="D43" s="28" t="s">
        <v>1071</v>
      </c>
      <c r="E43" s="28" t="s">
        <v>527</v>
      </c>
      <c r="F43" s="85">
        <v>84997</v>
      </c>
      <c r="G43" s="29">
        <v>101.66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44883</v>
      </c>
      <c r="B44" s="29">
        <v>542592</v>
      </c>
      <c r="C44" s="28" t="s">
        <v>1002</v>
      </c>
      <c r="D44" s="28" t="s">
        <v>1072</v>
      </c>
      <c r="E44" s="28" t="s">
        <v>527</v>
      </c>
      <c r="F44" s="85">
        <v>5000</v>
      </c>
      <c r="G44" s="29">
        <v>144.04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44883</v>
      </c>
      <c r="B45" s="29">
        <v>542592</v>
      </c>
      <c r="C45" s="28" t="s">
        <v>1002</v>
      </c>
      <c r="D45" s="28" t="s">
        <v>1073</v>
      </c>
      <c r="E45" s="28" t="s">
        <v>526</v>
      </c>
      <c r="F45" s="85">
        <v>4000</v>
      </c>
      <c r="G45" s="29">
        <v>140.72999999999999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44883</v>
      </c>
      <c r="B46" s="29">
        <v>542592</v>
      </c>
      <c r="C46" s="28" t="s">
        <v>1002</v>
      </c>
      <c r="D46" s="28" t="s">
        <v>1074</v>
      </c>
      <c r="E46" s="28" t="s">
        <v>527</v>
      </c>
      <c r="F46" s="85">
        <v>4000</v>
      </c>
      <c r="G46" s="29">
        <v>138.41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44883</v>
      </c>
      <c r="B47" s="29">
        <v>539224</v>
      </c>
      <c r="C47" s="28" t="s">
        <v>1003</v>
      </c>
      <c r="D47" s="28" t="s">
        <v>947</v>
      </c>
      <c r="E47" s="28" t="s">
        <v>527</v>
      </c>
      <c r="F47" s="85">
        <v>25000</v>
      </c>
      <c r="G47" s="29">
        <v>70.650000000000006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44883</v>
      </c>
      <c r="B48" s="29">
        <v>505720</v>
      </c>
      <c r="C48" s="28" t="s">
        <v>1075</v>
      </c>
      <c r="D48" s="28" t="s">
        <v>1076</v>
      </c>
      <c r="E48" s="28" t="s">
        <v>526</v>
      </c>
      <c r="F48" s="85">
        <v>358000</v>
      </c>
      <c r="G48" s="29">
        <v>186.75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44883</v>
      </c>
      <c r="B49" s="29">
        <v>505720</v>
      </c>
      <c r="C49" s="28" t="s">
        <v>1075</v>
      </c>
      <c r="D49" s="28" t="s">
        <v>1077</v>
      </c>
      <c r="E49" s="28" t="s">
        <v>527</v>
      </c>
      <c r="F49" s="85">
        <v>358000</v>
      </c>
      <c r="G49" s="29">
        <v>186.75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44883</v>
      </c>
      <c r="B50" s="29">
        <v>542924</v>
      </c>
      <c r="C50" s="28" t="s">
        <v>1004</v>
      </c>
      <c r="D50" s="28" t="s">
        <v>1005</v>
      </c>
      <c r="E50" s="28" t="s">
        <v>527</v>
      </c>
      <c r="F50" s="85">
        <v>322500</v>
      </c>
      <c r="G50" s="29">
        <v>9.01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44883</v>
      </c>
      <c r="B51" s="29">
        <v>542924</v>
      </c>
      <c r="C51" s="28" t="s">
        <v>1004</v>
      </c>
      <c r="D51" s="28" t="s">
        <v>1078</v>
      </c>
      <c r="E51" s="28" t="s">
        <v>526</v>
      </c>
      <c r="F51" s="85">
        <v>34500</v>
      </c>
      <c r="G51" s="29">
        <v>9.01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44883</v>
      </c>
      <c r="B52" s="29">
        <v>542924</v>
      </c>
      <c r="C52" s="28" t="s">
        <v>1004</v>
      </c>
      <c r="D52" s="28" t="s">
        <v>1078</v>
      </c>
      <c r="E52" s="28" t="s">
        <v>527</v>
      </c>
      <c r="F52" s="85">
        <v>33000</v>
      </c>
      <c r="G52" s="29">
        <v>9.01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44883</v>
      </c>
      <c r="B53" s="29">
        <v>542924</v>
      </c>
      <c r="C53" s="28" t="s">
        <v>1004</v>
      </c>
      <c r="D53" s="28" t="s">
        <v>1079</v>
      </c>
      <c r="E53" s="28" t="s">
        <v>526</v>
      </c>
      <c r="F53" s="85">
        <v>45000</v>
      </c>
      <c r="G53" s="29">
        <v>9.01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44883</v>
      </c>
      <c r="B54" s="29">
        <v>543286</v>
      </c>
      <c r="C54" s="28" t="s">
        <v>1006</v>
      </c>
      <c r="D54" s="28" t="s">
        <v>1007</v>
      </c>
      <c r="E54" s="28" t="s">
        <v>527</v>
      </c>
      <c r="F54" s="85">
        <v>30000</v>
      </c>
      <c r="G54" s="29">
        <v>18.760000000000002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44883</v>
      </c>
      <c r="B55" s="29">
        <v>517467</v>
      </c>
      <c r="C55" s="28" t="s">
        <v>1080</v>
      </c>
      <c r="D55" s="28" t="s">
        <v>1081</v>
      </c>
      <c r="E55" s="28" t="s">
        <v>526</v>
      </c>
      <c r="F55" s="85">
        <v>974379</v>
      </c>
      <c r="G55" s="29">
        <v>3.2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44883</v>
      </c>
      <c r="B56" s="29">
        <v>539275</v>
      </c>
      <c r="C56" s="28" t="s">
        <v>1082</v>
      </c>
      <c r="D56" s="28" t="s">
        <v>1083</v>
      </c>
      <c r="E56" s="28" t="s">
        <v>527</v>
      </c>
      <c r="F56" s="85">
        <v>58369</v>
      </c>
      <c r="G56" s="29">
        <v>88.52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44883</v>
      </c>
      <c r="B57" s="29">
        <v>543305</v>
      </c>
      <c r="C57" s="28" t="s">
        <v>1008</v>
      </c>
      <c r="D57" s="28" t="s">
        <v>1084</v>
      </c>
      <c r="E57" s="28" t="s">
        <v>527</v>
      </c>
      <c r="F57" s="85">
        <v>24000</v>
      </c>
      <c r="G57" s="29">
        <v>9.6300000000000008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44883</v>
      </c>
      <c r="B58" s="29">
        <v>540386</v>
      </c>
      <c r="C58" s="28" t="s">
        <v>1085</v>
      </c>
      <c r="D58" s="28" t="s">
        <v>1086</v>
      </c>
      <c r="E58" s="28" t="s">
        <v>527</v>
      </c>
      <c r="F58" s="85">
        <v>15092</v>
      </c>
      <c r="G58" s="29">
        <v>2.48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44883</v>
      </c>
      <c r="B59" s="29">
        <v>540386</v>
      </c>
      <c r="C59" s="28" t="s">
        <v>1085</v>
      </c>
      <c r="D59" s="28" t="s">
        <v>1086</v>
      </c>
      <c r="E59" s="28" t="s">
        <v>526</v>
      </c>
      <c r="F59" s="85">
        <v>575092</v>
      </c>
      <c r="G59" s="29">
        <v>2.44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44883</v>
      </c>
      <c r="B60" s="29">
        <v>540386</v>
      </c>
      <c r="C60" s="28" t="s">
        <v>1085</v>
      </c>
      <c r="D60" s="28" t="s">
        <v>1087</v>
      </c>
      <c r="E60" s="28" t="s">
        <v>527</v>
      </c>
      <c r="F60" s="85">
        <v>753308</v>
      </c>
      <c r="G60" s="29">
        <v>2.48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44883</v>
      </c>
      <c r="B61" s="29">
        <v>540386</v>
      </c>
      <c r="C61" s="28" t="s">
        <v>1085</v>
      </c>
      <c r="D61" s="28" t="s">
        <v>1087</v>
      </c>
      <c r="E61" s="28" t="s">
        <v>526</v>
      </c>
      <c r="F61" s="85">
        <v>50427</v>
      </c>
      <c r="G61" s="29">
        <v>2.44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44883</v>
      </c>
      <c r="B62" s="29">
        <v>543637</v>
      </c>
      <c r="C62" s="28" t="s">
        <v>1088</v>
      </c>
      <c r="D62" s="28" t="s">
        <v>1089</v>
      </c>
      <c r="E62" s="28" t="s">
        <v>527</v>
      </c>
      <c r="F62" s="85">
        <v>132000</v>
      </c>
      <c r="G62" s="29">
        <v>39.15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44883</v>
      </c>
      <c r="B63" s="29">
        <v>543637</v>
      </c>
      <c r="C63" s="28" t="s">
        <v>1088</v>
      </c>
      <c r="D63" s="28" t="s">
        <v>1090</v>
      </c>
      <c r="E63" s="28" t="s">
        <v>526</v>
      </c>
      <c r="F63" s="85">
        <v>162000</v>
      </c>
      <c r="G63" s="29">
        <v>39.229999999999997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44883</v>
      </c>
      <c r="B64" s="29">
        <v>543637</v>
      </c>
      <c r="C64" s="28" t="s">
        <v>1088</v>
      </c>
      <c r="D64" s="28" t="s">
        <v>1090</v>
      </c>
      <c r="E64" s="28" t="s">
        <v>527</v>
      </c>
      <c r="F64" s="85">
        <v>141600</v>
      </c>
      <c r="G64" s="29">
        <v>39.450000000000003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44883</v>
      </c>
      <c r="B65" s="29">
        <v>539673</v>
      </c>
      <c r="C65" s="28" t="s">
        <v>1091</v>
      </c>
      <c r="D65" s="28" t="s">
        <v>1092</v>
      </c>
      <c r="E65" s="28" t="s">
        <v>527</v>
      </c>
      <c r="F65" s="85">
        <v>10874</v>
      </c>
      <c r="G65" s="29">
        <v>27.55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44883</v>
      </c>
      <c r="B66" s="29">
        <v>539673</v>
      </c>
      <c r="C66" s="28" t="s">
        <v>1091</v>
      </c>
      <c r="D66" s="28" t="s">
        <v>1093</v>
      </c>
      <c r="E66" s="28" t="s">
        <v>526</v>
      </c>
      <c r="F66" s="85">
        <v>7349</v>
      </c>
      <c r="G66" s="29">
        <v>27.55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44883</v>
      </c>
      <c r="B67" s="29">
        <v>539673</v>
      </c>
      <c r="C67" s="28" t="s">
        <v>1091</v>
      </c>
      <c r="D67" s="28" t="s">
        <v>1094</v>
      </c>
      <c r="E67" s="28" t="s">
        <v>526</v>
      </c>
      <c r="F67" s="85">
        <v>10672</v>
      </c>
      <c r="G67" s="29">
        <v>27.55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44883</v>
      </c>
      <c r="B68" s="29">
        <v>519191</v>
      </c>
      <c r="C68" s="28" t="s">
        <v>1095</v>
      </c>
      <c r="D68" s="28" t="s">
        <v>1096</v>
      </c>
      <c r="E68" s="28" t="s">
        <v>527</v>
      </c>
      <c r="F68" s="85">
        <v>27699</v>
      </c>
      <c r="G68" s="29">
        <v>9.2899999999999991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44883</v>
      </c>
      <c r="B69" s="29">
        <v>543366</v>
      </c>
      <c r="C69" s="28" t="s">
        <v>971</v>
      </c>
      <c r="D69" s="28" t="s">
        <v>1009</v>
      </c>
      <c r="E69" s="28" t="s">
        <v>526</v>
      </c>
      <c r="F69" s="85">
        <v>27600</v>
      </c>
      <c r="G69" s="29">
        <v>81.099999999999994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44883</v>
      </c>
      <c r="B70" s="29">
        <v>543366</v>
      </c>
      <c r="C70" s="28" t="s">
        <v>971</v>
      </c>
      <c r="D70" s="28" t="s">
        <v>1097</v>
      </c>
      <c r="E70" s="28" t="s">
        <v>526</v>
      </c>
      <c r="F70" s="85">
        <v>4800</v>
      </c>
      <c r="G70" s="29">
        <v>77.5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44883</v>
      </c>
      <c r="B71" s="29">
        <v>543366</v>
      </c>
      <c r="C71" s="28" t="s">
        <v>971</v>
      </c>
      <c r="D71" s="28" t="s">
        <v>1098</v>
      </c>
      <c r="E71" s="28" t="s">
        <v>526</v>
      </c>
      <c r="F71" s="85">
        <v>8400</v>
      </c>
      <c r="G71" s="29">
        <v>77.5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44883</v>
      </c>
      <c r="B72" s="29">
        <v>543366</v>
      </c>
      <c r="C72" s="28" t="s">
        <v>971</v>
      </c>
      <c r="D72" s="28" t="s">
        <v>1099</v>
      </c>
      <c r="E72" s="28" t="s">
        <v>526</v>
      </c>
      <c r="F72" s="85">
        <v>12000</v>
      </c>
      <c r="G72" s="29">
        <v>77.5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44883</v>
      </c>
      <c r="B73" s="29">
        <v>543366</v>
      </c>
      <c r="C73" s="28" t="s">
        <v>971</v>
      </c>
      <c r="D73" s="28" t="s">
        <v>1100</v>
      </c>
      <c r="E73" s="28" t="s">
        <v>526</v>
      </c>
      <c r="F73" s="85">
        <v>12000</v>
      </c>
      <c r="G73" s="29">
        <v>77.5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44883</v>
      </c>
      <c r="B74" s="29">
        <v>543366</v>
      </c>
      <c r="C74" s="28" t="s">
        <v>971</v>
      </c>
      <c r="D74" s="28" t="s">
        <v>1101</v>
      </c>
      <c r="E74" s="28" t="s">
        <v>527</v>
      </c>
      <c r="F74" s="85">
        <v>9600</v>
      </c>
      <c r="G74" s="29">
        <v>77.5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44883</v>
      </c>
      <c r="B75" s="29">
        <v>543366</v>
      </c>
      <c r="C75" s="28" t="s">
        <v>971</v>
      </c>
      <c r="D75" s="28" t="s">
        <v>1102</v>
      </c>
      <c r="E75" s="28" t="s">
        <v>527</v>
      </c>
      <c r="F75" s="85">
        <v>13200</v>
      </c>
      <c r="G75" s="29">
        <v>77.5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44883</v>
      </c>
      <c r="B76" s="29">
        <v>543366</v>
      </c>
      <c r="C76" s="28" t="s">
        <v>971</v>
      </c>
      <c r="D76" s="28" t="s">
        <v>1103</v>
      </c>
      <c r="E76" s="28" t="s">
        <v>526</v>
      </c>
      <c r="F76" s="85">
        <v>4800</v>
      </c>
      <c r="G76" s="29">
        <v>81.150000000000006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44883</v>
      </c>
      <c r="B77" s="29">
        <v>543366</v>
      </c>
      <c r="C77" s="28" t="s">
        <v>971</v>
      </c>
      <c r="D77" s="28" t="s">
        <v>1104</v>
      </c>
      <c r="E77" s="28" t="s">
        <v>527</v>
      </c>
      <c r="F77" s="85">
        <v>8400</v>
      </c>
      <c r="G77" s="29">
        <v>77.5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44883</v>
      </c>
      <c r="B78" s="29">
        <v>543366</v>
      </c>
      <c r="C78" s="28" t="s">
        <v>971</v>
      </c>
      <c r="D78" s="28" t="s">
        <v>1010</v>
      </c>
      <c r="E78" s="28" t="s">
        <v>527</v>
      </c>
      <c r="F78" s="85">
        <v>31200</v>
      </c>
      <c r="G78" s="29">
        <v>81.150000000000006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44883</v>
      </c>
      <c r="B79" s="29">
        <v>512399</v>
      </c>
      <c r="C79" s="28" t="s">
        <v>1105</v>
      </c>
      <c r="D79" s="28" t="s">
        <v>1106</v>
      </c>
      <c r="E79" s="28" t="s">
        <v>526</v>
      </c>
      <c r="F79" s="85">
        <v>151300</v>
      </c>
      <c r="G79" s="29">
        <v>219.96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44883</v>
      </c>
      <c r="B80" s="29">
        <v>512399</v>
      </c>
      <c r="C80" s="28" t="s">
        <v>1105</v>
      </c>
      <c r="D80" s="28" t="s">
        <v>1107</v>
      </c>
      <c r="E80" s="28" t="s">
        <v>527</v>
      </c>
      <c r="F80" s="85">
        <v>150000</v>
      </c>
      <c r="G80" s="29">
        <v>220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44883</v>
      </c>
      <c r="B81" s="29">
        <v>540147</v>
      </c>
      <c r="C81" s="28" t="s">
        <v>1108</v>
      </c>
      <c r="D81" s="28" t="s">
        <v>1109</v>
      </c>
      <c r="E81" s="28" t="s">
        <v>526</v>
      </c>
      <c r="F81" s="85">
        <v>75000</v>
      </c>
      <c r="G81" s="29">
        <v>23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44883</v>
      </c>
      <c r="B82" s="29">
        <v>540147</v>
      </c>
      <c r="C82" s="28" t="s">
        <v>1108</v>
      </c>
      <c r="D82" s="28" t="s">
        <v>1110</v>
      </c>
      <c r="E82" s="28" t="s">
        <v>527</v>
      </c>
      <c r="F82" s="85">
        <v>125000</v>
      </c>
      <c r="G82" s="29">
        <v>23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44883</v>
      </c>
      <c r="B83" s="29">
        <v>539310</v>
      </c>
      <c r="C83" s="28" t="s">
        <v>1012</v>
      </c>
      <c r="D83" s="28" t="s">
        <v>1013</v>
      </c>
      <c r="E83" s="28" t="s">
        <v>527</v>
      </c>
      <c r="F83" s="85">
        <v>150000</v>
      </c>
      <c r="G83" s="29">
        <v>69.010000000000005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44883</v>
      </c>
      <c r="B84" s="29">
        <v>539310</v>
      </c>
      <c r="C84" s="28" t="s">
        <v>1012</v>
      </c>
      <c r="D84" s="28" t="s">
        <v>1013</v>
      </c>
      <c r="E84" s="28" t="s">
        <v>526</v>
      </c>
      <c r="F84" s="85">
        <v>150000</v>
      </c>
      <c r="G84" s="29">
        <v>71.45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44883</v>
      </c>
      <c r="B85" s="29">
        <v>532035</v>
      </c>
      <c r="C85" s="28" t="s">
        <v>1111</v>
      </c>
      <c r="D85" s="28" t="s">
        <v>1112</v>
      </c>
      <c r="E85" s="28" t="s">
        <v>527</v>
      </c>
      <c r="F85" s="85">
        <v>189091</v>
      </c>
      <c r="G85" s="29">
        <v>44.95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44883</v>
      </c>
      <c r="B86" s="29">
        <v>532035</v>
      </c>
      <c r="C86" s="28" t="s">
        <v>1111</v>
      </c>
      <c r="D86" s="28" t="s">
        <v>1113</v>
      </c>
      <c r="E86" s="28" t="s">
        <v>526</v>
      </c>
      <c r="F86" s="85">
        <v>54000</v>
      </c>
      <c r="G86" s="29">
        <v>44.95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44883</v>
      </c>
      <c r="B87" s="29">
        <v>503657</v>
      </c>
      <c r="C87" s="28" t="s">
        <v>1014</v>
      </c>
      <c r="D87" s="28" t="s">
        <v>1114</v>
      </c>
      <c r="E87" s="28" t="s">
        <v>526</v>
      </c>
      <c r="F87" s="85">
        <v>100000</v>
      </c>
      <c r="G87" s="29">
        <v>19.22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44883</v>
      </c>
      <c r="B88" s="29">
        <v>506178</v>
      </c>
      <c r="C88" s="28" t="s">
        <v>1115</v>
      </c>
      <c r="D88" s="28" t="s">
        <v>1116</v>
      </c>
      <c r="E88" s="28" t="s">
        <v>526</v>
      </c>
      <c r="F88" s="85">
        <v>50000</v>
      </c>
      <c r="G88" s="29">
        <v>14.73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44883</v>
      </c>
      <c r="B89" s="29">
        <v>506178</v>
      </c>
      <c r="C89" s="28" t="s">
        <v>1115</v>
      </c>
      <c r="D89" s="28" t="s">
        <v>1117</v>
      </c>
      <c r="E89" s="28" t="s">
        <v>527</v>
      </c>
      <c r="F89" s="85">
        <v>50000</v>
      </c>
      <c r="G89" s="29">
        <v>14.73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44883</v>
      </c>
      <c r="B90" s="29">
        <v>538920</v>
      </c>
      <c r="C90" s="28" t="s">
        <v>1118</v>
      </c>
      <c r="D90" s="28" t="s">
        <v>1011</v>
      </c>
      <c r="E90" s="28" t="s">
        <v>527</v>
      </c>
      <c r="F90" s="85">
        <v>457976</v>
      </c>
      <c r="G90" s="29">
        <v>45.35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44883</v>
      </c>
      <c r="B91" s="29">
        <v>538920</v>
      </c>
      <c r="C91" s="28" t="s">
        <v>1118</v>
      </c>
      <c r="D91" s="28" t="s">
        <v>1011</v>
      </c>
      <c r="E91" s="28" t="s">
        <v>526</v>
      </c>
      <c r="F91" s="85">
        <v>250</v>
      </c>
      <c r="G91" s="29">
        <v>44.75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44883</v>
      </c>
      <c r="B92" s="29" t="s">
        <v>1119</v>
      </c>
      <c r="C92" s="28" t="s">
        <v>1120</v>
      </c>
      <c r="D92" s="28" t="s">
        <v>1121</v>
      </c>
      <c r="E92" s="28" t="s">
        <v>526</v>
      </c>
      <c r="F92" s="85">
        <v>152924</v>
      </c>
      <c r="G92" s="29">
        <v>237.27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44883</v>
      </c>
      <c r="B93" s="29" t="s">
        <v>1015</v>
      </c>
      <c r="C93" s="28" t="s">
        <v>1016</v>
      </c>
      <c r="D93" s="28" t="s">
        <v>991</v>
      </c>
      <c r="E93" s="28" t="s">
        <v>526</v>
      </c>
      <c r="F93" s="85">
        <v>223662</v>
      </c>
      <c r="G93" s="29">
        <v>28.01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44883</v>
      </c>
      <c r="B94" s="29" t="s">
        <v>1122</v>
      </c>
      <c r="C94" s="28" t="s">
        <v>1123</v>
      </c>
      <c r="D94" s="28" t="s">
        <v>1124</v>
      </c>
      <c r="E94" s="28" t="s">
        <v>526</v>
      </c>
      <c r="F94" s="85">
        <v>91200</v>
      </c>
      <c r="G94" s="29">
        <v>61.69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44883</v>
      </c>
      <c r="B95" s="29" t="s">
        <v>1125</v>
      </c>
      <c r="C95" s="28" t="s">
        <v>1126</v>
      </c>
      <c r="D95" s="28" t="s">
        <v>1127</v>
      </c>
      <c r="E95" s="28" t="s">
        <v>526</v>
      </c>
      <c r="F95" s="85">
        <v>100349</v>
      </c>
      <c r="G95" s="29">
        <v>59.23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44883</v>
      </c>
      <c r="B96" s="29" t="s">
        <v>1125</v>
      </c>
      <c r="C96" s="28" t="s">
        <v>1126</v>
      </c>
      <c r="D96" s="28" t="s">
        <v>1128</v>
      </c>
      <c r="E96" s="28" t="s">
        <v>526</v>
      </c>
      <c r="F96" s="85">
        <v>97004</v>
      </c>
      <c r="G96" s="29">
        <v>58.67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44883</v>
      </c>
      <c r="B97" s="29" t="s">
        <v>1017</v>
      </c>
      <c r="C97" s="28" t="s">
        <v>1018</v>
      </c>
      <c r="D97" s="28" t="s">
        <v>1129</v>
      </c>
      <c r="E97" s="28" t="s">
        <v>526</v>
      </c>
      <c r="F97" s="85">
        <v>159000</v>
      </c>
      <c r="G97" s="29">
        <v>7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44883</v>
      </c>
      <c r="B98" s="29" t="s">
        <v>1130</v>
      </c>
      <c r="C98" s="28" t="s">
        <v>1131</v>
      </c>
      <c r="D98" s="28" t="s">
        <v>1132</v>
      </c>
      <c r="E98" s="28" t="s">
        <v>526</v>
      </c>
      <c r="F98" s="85">
        <v>412000</v>
      </c>
      <c r="G98" s="29">
        <v>14.53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44883</v>
      </c>
      <c r="B99" s="29" t="s">
        <v>1130</v>
      </c>
      <c r="C99" s="28" t="s">
        <v>1131</v>
      </c>
      <c r="D99" s="28" t="s">
        <v>1133</v>
      </c>
      <c r="E99" s="28" t="s">
        <v>526</v>
      </c>
      <c r="F99" s="85">
        <v>567877</v>
      </c>
      <c r="G99" s="29">
        <v>13.8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44883</v>
      </c>
      <c r="B100" s="29" t="s">
        <v>1134</v>
      </c>
      <c r="C100" s="28" t="s">
        <v>1135</v>
      </c>
      <c r="D100" s="28" t="s">
        <v>1132</v>
      </c>
      <c r="E100" s="28" t="s">
        <v>526</v>
      </c>
      <c r="F100" s="85">
        <v>19621832</v>
      </c>
      <c r="G100" s="29">
        <v>0.3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44883</v>
      </c>
      <c r="B101" s="29" t="s">
        <v>1134</v>
      </c>
      <c r="C101" s="28" t="s">
        <v>1135</v>
      </c>
      <c r="D101" s="28" t="s">
        <v>1136</v>
      </c>
      <c r="E101" s="28" t="s">
        <v>526</v>
      </c>
      <c r="F101" s="85">
        <v>9000000</v>
      </c>
      <c r="G101" s="29">
        <v>0.3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44883</v>
      </c>
      <c r="B102" s="29" t="s">
        <v>1022</v>
      </c>
      <c r="C102" s="28" t="s">
        <v>1023</v>
      </c>
      <c r="D102" s="28" t="s">
        <v>1137</v>
      </c>
      <c r="E102" s="28" t="s">
        <v>526</v>
      </c>
      <c r="F102" s="85">
        <v>57870</v>
      </c>
      <c r="G102" s="29">
        <v>651.51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44883</v>
      </c>
      <c r="B103" s="29" t="s">
        <v>1022</v>
      </c>
      <c r="C103" s="28" t="s">
        <v>1023</v>
      </c>
      <c r="D103" s="28" t="s">
        <v>1138</v>
      </c>
      <c r="E103" s="28" t="s">
        <v>526</v>
      </c>
      <c r="F103" s="85">
        <v>54487</v>
      </c>
      <c r="G103" s="29">
        <v>649.66999999999996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44883</v>
      </c>
      <c r="B104" s="29" t="s">
        <v>1139</v>
      </c>
      <c r="C104" s="28" t="s">
        <v>1140</v>
      </c>
      <c r="D104" s="28" t="s">
        <v>1141</v>
      </c>
      <c r="E104" s="28" t="s">
        <v>526</v>
      </c>
      <c r="F104" s="85">
        <v>100000</v>
      </c>
      <c r="G104" s="29">
        <v>47.75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44883</v>
      </c>
      <c r="B105" s="29" t="s">
        <v>1139</v>
      </c>
      <c r="C105" s="28" t="s">
        <v>1140</v>
      </c>
      <c r="D105" s="28" t="s">
        <v>1142</v>
      </c>
      <c r="E105" s="28" t="s">
        <v>526</v>
      </c>
      <c r="F105" s="85">
        <v>100000</v>
      </c>
      <c r="G105" s="29">
        <v>47.75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44883</v>
      </c>
      <c r="B106" s="29" t="s">
        <v>1143</v>
      </c>
      <c r="C106" s="28" t="s">
        <v>1144</v>
      </c>
      <c r="D106" s="28" t="s">
        <v>1145</v>
      </c>
      <c r="E106" s="28" t="s">
        <v>526</v>
      </c>
      <c r="F106" s="85">
        <v>128000</v>
      </c>
      <c r="G106" s="29">
        <v>59.97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44883</v>
      </c>
      <c r="B107" s="29" t="s">
        <v>1143</v>
      </c>
      <c r="C107" s="28" t="s">
        <v>1144</v>
      </c>
      <c r="D107" s="28" t="s">
        <v>1146</v>
      </c>
      <c r="E107" s="28" t="s">
        <v>526</v>
      </c>
      <c r="F107" s="85">
        <v>126000</v>
      </c>
      <c r="G107" s="29">
        <v>62.52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44883</v>
      </c>
      <c r="B108" s="29" t="s">
        <v>1019</v>
      </c>
      <c r="C108" s="28" t="s">
        <v>1020</v>
      </c>
      <c r="D108" s="28" t="s">
        <v>1021</v>
      </c>
      <c r="E108" s="28" t="s">
        <v>526</v>
      </c>
      <c r="F108" s="85">
        <v>93904</v>
      </c>
      <c r="G108" s="29">
        <v>113.69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44883</v>
      </c>
      <c r="B109" s="29" t="s">
        <v>1019</v>
      </c>
      <c r="C109" s="28" t="s">
        <v>1020</v>
      </c>
      <c r="D109" s="28" t="s">
        <v>1147</v>
      </c>
      <c r="E109" s="28" t="s">
        <v>526</v>
      </c>
      <c r="F109" s="85">
        <v>121645</v>
      </c>
      <c r="G109" s="29">
        <v>113.38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44883</v>
      </c>
      <c r="B110" s="29" t="s">
        <v>1019</v>
      </c>
      <c r="C110" s="28" t="s">
        <v>1020</v>
      </c>
      <c r="D110" s="28" t="s">
        <v>991</v>
      </c>
      <c r="E110" s="28" t="s">
        <v>526</v>
      </c>
      <c r="F110" s="85">
        <v>58956</v>
      </c>
      <c r="G110" s="29">
        <v>111.46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44883</v>
      </c>
      <c r="B111" s="29" t="s">
        <v>1024</v>
      </c>
      <c r="C111" s="28" t="s">
        <v>1025</v>
      </c>
      <c r="D111" s="28" t="s">
        <v>1148</v>
      </c>
      <c r="E111" s="28" t="s">
        <v>526</v>
      </c>
      <c r="F111" s="85">
        <v>256735</v>
      </c>
      <c r="G111" s="29">
        <v>10.93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44883</v>
      </c>
      <c r="B112" s="29" t="s">
        <v>1149</v>
      </c>
      <c r="C112" s="28" t="s">
        <v>1150</v>
      </c>
      <c r="D112" s="28" t="s">
        <v>947</v>
      </c>
      <c r="E112" s="28" t="s">
        <v>526</v>
      </c>
      <c r="F112" s="85">
        <v>132603</v>
      </c>
      <c r="G112" s="29">
        <v>153.25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44883</v>
      </c>
      <c r="B113" s="29" t="s">
        <v>1149</v>
      </c>
      <c r="C113" s="28" t="s">
        <v>1150</v>
      </c>
      <c r="D113" s="28" t="s">
        <v>1090</v>
      </c>
      <c r="E113" s="28" t="s">
        <v>526</v>
      </c>
      <c r="F113" s="85">
        <v>74052</v>
      </c>
      <c r="G113" s="29">
        <v>152.91999999999999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44883</v>
      </c>
      <c r="B114" s="29" t="s">
        <v>1149</v>
      </c>
      <c r="C114" s="28" t="s">
        <v>1150</v>
      </c>
      <c r="D114" s="28" t="s">
        <v>1151</v>
      </c>
      <c r="E114" s="28" t="s">
        <v>526</v>
      </c>
      <c r="F114" s="85">
        <v>60000</v>
      </c>
      <c r="G114" s="29">
        <v>167.45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44883</v>
      </c>
      <c r="B115" s="29" t="s">
        <v>1149</v>
      </c>
      <c r="C115" s="28" t="s">
        <v>1150</v>
      </c>
      <c r="D115" s="28" t="s">
        <v>1152</v>
      </c>
      <c r="E115" s="28" t="s">
        <v>526</v>
      </c>
      <c r="F115" s="85">
        <v>110348</v>
      </c>
      <c r="G115" s="29">
        <v>164.28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44883</v>
      </c>
      <c r="B116" s="29" t="s">
        <v>1149</v>
      </c>
      <c r="C116" s="28" t="s">
        <v>1150</v>
      </c>
      <c r="D116" s="28" t="s">
        <v>1059</v>
      </c>
      <c r="E116" s="28" t="s">
        <v>526</v>
      </c>
      <c r="F116" s="85">
        <v>72234</v>
      </c>
      <c r="G116" s="29">
        <v>165.45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44883</v>
      </c>
      <c r="B117" s="29" t="s">
        <v>1149</v>
      </c>
      <c r="C117" s="28" t="s">
        <v>1150</v>
      </c>
      <c r="D117" s="28" t="s">
        <v>1153</v>
      </c>
      <c r="E117" s="28" t="s">
        <v>526</v>
      </c>
      <c r="F117" s="85">
        <v>233450</v>
      </c>
      <c r="G117" s="29">
        <v>167.33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44883</v>
      </c>
      <c r="B118" s="29" t="s">
        <v>1149</v>
      </c>
      <c r="C118" s="28" t="s">
        <v>1150</v>
      </c>
      <c r="D118" s="28" t="s">
        <v>1154</v>
      </c>
      <c r="E118" s="28" t="s">
        <v>526</v>
      </c>
      <c r="F118" s="85">
        <v>142071</v>
      </c>
      <c r="G118" s="29">
        <v>162.19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44883</v>
      </c>
      <c r="B119" s="29" t="s">
        <v>989</v>
      </c>
      <c r="C119" s="28" t="s">
        <v>990</v>
      </c>
      <c r="D119" s="28" t="s">
        <v>1155</v>
      </c>
      <c r="E119" s="28" t="s">
        <v>527</v>
      </c>
      <c r="F119" s="85">
        <v>25600</v>
      </c>
      <c r="G119" s="29">
        <v>138.87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44883</v>
      </c>
      <c r="B120" s="29" t="s">
        <v>1015</v>
      </c>
      <c r="C120" s="28" t="s">
        <v>1016</v>
      </c>
      <c r="D120" s="28" t="s">
        <v>991</v>
      </c>
      <c r="E120" s="28" t="s">
        <v>527</v>
      </c>
      <c r="F120" s="85">
        <v>223662</v>
      </c>
      <c r="G120" s="29">
        <v>28.15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44883</v>
      </c>
      <c r="B121" s="29" t="s">
        <v>1122</v>
      </c>
      <c r="C121" s="28" t="s">
        <v>1123</v>
      </c>
      <c r="D121" s="28" t="s">
        <v>1124</v>
      </c>
      <c r="E121" s="28" t="s">
        <v>527</v>
      </c>
      <c r="F121" s="85">
        <v>14400</v>
      </c>
      <c r="G121" s="29">
        <v>60.1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44883</v>
      </c>
      <c r="B122" s="29" t="s">
        <v>1122</v>
      </c>
      <c r="C122" s="28" t="s">
        <v>1123</v>
      </c>
      <c r="D122" s="28" t="s">
        <v>1156</v>
      </c>
      <c r="E122" s="28" t="s">
        <v>527</v>
      </c>
      <c r="F122" s="85">
        <v>91200</v>
      </c>
      <c r="G122" s="29">
        <v>60.14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44883</v>
      </c>
      <c r="B123" s="29" t="s">
        <v>1125</v>
      </c>
      <c r="C123" s="28" t="s">
        <v>1126</v>
      </c>
      <c r="D123" s="28" t="s">
        <v>1127</v>
      </c>
      <c r="E123" s="28" t="s">
        <v>527</v>
      </c>
      <c r="F123" s="85">
        <v>100349</v>
      </c>
      <c r="G123" s="29">
        <v>59.11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44883</v>
      </c>
      <c r="B124" s="29" t="s">
        <v>1125</v>
      </c>
      <c r="C124" s="28" t="s">
        <v>1126</v>
      </c>
      <c r="D124" s="28" t="s">
        <v>1128</v>
      </c>
      <c r="E124" s="28" t="s">
        <v>527</v>
      </c>
      <c r="F124" s="85">
        <v>97004</v>
      </c>
      <c r="G124" s="29">
        <v>59.18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44883</v>
      </c>
      <c r="B125" s="29" t="s">
        <v>1130</v>
      </c>
      <c r="C125" s="28" t="s">
        <v>1131</v>
      </c>
      <c r="D125" s="28" t="s">
        <v>1132</v>
      </c>
      <c r="E125" s="28" t="s">
        <v>527</v>
      </c>
      <c r="F125" s="85">
        <v>412000</v>
      </c>
      <c r="G125" s="29">
        <v>13.89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44883</v>
      </c>
      <c r="B126" s="29" t="s">
        <v>1130</v>
      </c>
      <c r="C126" s="28" t="s">
        <v>1131</v>
      </c>
      <c r="D126" s="28" t="s">
        <v>1133</v>
      </c>
      <c r="E126" s="28" t="s">
        <v>527</v>
      </c>
      <c r="F126" s="85">
        <v>567877</v>
      </c>
      <c r="G126" s="29">
        <v>14.84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44883</v>
      </c>
      <c r="B127" s="29" t="s">
        <v>1157</v>
      </c>
      <c r="C127" s="28" t="s">
        <v>1158</v>
      </c>
      <c r="D127" s="28" t="s">
        <v>1159</v>
      </c>
      <c r="E127" s="28" t="s">
        <v>527</v>
      </c>
      <c r="F127" s="85">
        <v>240000</v>
      </c>
      <c r="G127" s="29">
        <v>19.260000000000002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44883</v>
      </c>
      <c r="B128" s="29" t="s">
        <v>1134</v>
      </c>
      <c r="C128" s="28" t="s">
        <v>1135</v>
      </c>
      <c r="D128" s="28" t="s">
        <v>1160</v>
      </c>
      <c r="E128" s="28" t="s">
        <v>527</v>
      </c>
      <c r="F128" s="85">
        <v>25000000</v>
      </c>
      <c r="G128" s="29">
        <v>0.3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44883</v>
      </c>
      <c r="B129" s="29" t="s">
        <v>1134</v>
      </c>
      <c r="C129" s="28" t="s">
        <v>1135</v>
      </c>
      <c r="D129" s="28" t="s">
        <v>1136</v>
      </c>
      <c r="E129" s="28" t="s">
        <v>527</v>
      </c>
      <c r="F129" s="85">
        <v>7531243</v>
      </c>
      <c r="G129" s="29">
        <v>0.3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44883</v>
      </c>
      <c r="B130" s="29" t="s">
        <v>1134</v>
      </c>
      <c r="C130" s="28" t="s">
        <v>1135</v>
      </c>
      <c r="D130" s="28" t="s">
        <v>1161</v>
      </c>
      <c r="E130" s="28" t="s">
        <v>527</v>
      </c>
      <c r="F130" s="85">
        <v>25000000</v>
      </c>
      <c r="G130" s="29">
        <v>0.3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44883</v>
      </c>
      <c r="B131" s="29" t="s">
        <v>1134</v>
      </c>
      <c r="C131" s="28" t="s">
        <v>1135</v>
      </c>
      <c r="D131" s="28" t="s">
        <v>1132</v>
      </c>
      <c r="E131" s="28" t="s">
        <v>527</v>
      </c>
      <c r="F131" s="85">
        <v>18621832</v>
      </c>
      <c r="G131" s="29">
        <v>0.3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44883</v>
      </c>
      <c r="B132" s="29" t="s">
        <v>1162</v>
      </c>
      <c r="C132" s="28" t="s">
        <v>1163</v>
      </c>
      <c r="D132" s="28" t="s">
        <v>1164</v>
      </c>
      <c r="E132" s="28" t="s">
        <v>527</v>
      </c>
      <c r="F132" s="85">
        <v>943120</v>
      </c>
      <c r="G132" s="29">
        <v>4.0999999999999996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44883</v>
      </c>
      <c r="B133" s="29" t="s">
        <v>1022</v>
      </c>
      <c r="C133" s="28" t="s">
        <v>1023</v>
      </c>
      <c r="D133" s="28" t="s">
        <v>1138</v>
      </c>
      <c r="E133" s="28" t="s">
        <v>527</v>
      </c>
      <c r="F133" s="85">
        <v>54487</v>
      </c>
      <c r="G133" s="29">
        <v>651.45000000000005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44883</v>
      </c>
      <c r="B134" s="29" t="s">
        <v>1022</v>
      </c>
      <c r="C134" s="28" t="s">
        <v>1023</v>
      </c>
      <c r="D134" s="28" t="s">
        <v>1137</v>
      </c>
      <c r="E134" s="28" t="s">
        <v>527</v>
      </c>
      <c r="F134" s="85">
        <v>57870</v>
      </c>
      <c r="G134" s="29">
        <v>652.01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44883</v>
      </c>
      <c r="B135" s="29" t="s">
        <v>992</v>
      </c>
      <c r="C135" s="28" t="s">
        <v>993</v>
      </c>
      <c r="D135" s="28" t="s">
        <v>994</v>
      </c>
      <c r="E135" s="28" t="s">
        <v>527</v>
      </c>
      <c r="F135" s="85">
        <v>11000000</v>
      </c>
      <c r="G135" s="29">
        <v>17.61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44883</v>
      </c>
      <c r="B136" s="29" t="s">
        <v>1139</v>
      </c>
      <c r="C136" s="28" t="s">
        <v>1140</v>
      </c>
      <c r="D136" s="28" t="s">
        <v>1165</v>
      </c>
      <c r="E136" s="28" t="s">
        <v>527</v>
      </c>
      <c r="F136" s="85">
        <v>80000</v>
      </c>
      <c r="G136" s="29">
        <v>47.52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44883</v>
      </c>
      <c r="B137" s="29" t="s">
        <v>1139</v>
      </c>
      <c r="C137" s="28" t="s">
        <v>1140</v>
      </c>
      <c r="D137" s="28" t="s">
        <v>1166</v>
      </c>
      <c r="E137" s="28" t="s">
        <v>527</v>
      </c>
      <c r="F137" s="85">
        <v>100000</v>
      </c>
      <c r="G137" s="29">
        <v>47.53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44883</v>
      </c>
      <c r="B138" s="29" t="s">
        <v>1167</v>
      </c>
      <c r="C138" s="28" t="s">
        <v>1168</v>
      </c>
      <c r="D138" s="28" t="s">
        <v>1169</v>
      </c>
      <c r="E138" s="28" t="s">
        <v>527</v>
      </c>
      <c r="F138" s="85">
        <v>380000</v>
      </c>
      <c r="G138" s="29">
        <v>12.24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44883</v>
      </c>
      <c r="B139" s="29" t="s">
        <v>812</v>
      </c>
      <c r="C139" s="28" t="s">
        <v>1170</v>
      </c>
      <c r="D139" s="28" t="s">
        <v>1171</v>
      </c>
      <c r="E139" s="28" t="s">
        <v>527</v>
      </c>
      <c r="F139" s="85">
        <v>54215250</v>
      </c>
      <c r="G139" s="29">
        <v>184.55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44883</v>
      </c>
      <c r="B140" s="29" t="s">
        <v>1172</v>
      </c>
      <c r="C140" s="28" t="s">
        <v>1173</v>
      </c>
      <c r="D140" s="28" t="s">
        <v>1174</v>
      </c>
      <c r="E140" s="28" t="s">
        <v>527</v>
      </c>
      <c r="F140" s="85">
        <v>28800</v>
      </c>
      <c r="G140" s="29">
        <v>82.65</v>
      </c>
      <c r="H140" s="29" t="s">
        <v>798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44883</v>
      </c>
      <c r="B141" s="29" t="s">
        <v>1143</v>
      </c>
      <c r="C141" s="28" t="s">
        <v>1144</v>
      </c>
      <c r="D141" s="28" t="s">
        <v>1175</v>
      </c>
      <c r="E141" s="28" t="s">
        <v>527</v>
      </c>
      <c r="F141" s="85">
        <v>72000</v>
      </c>
      <c r="G141" s="29">
        <v>63</v>
      </c>
      <c r="H141" s="29" t="s">
        <v>798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44883</v>
      </c>
      <c r="B142" s="29" t="s">
        <v>1143</v>
      </c>
      <c r="C142" s="28" t="s">
        <v>1144</v>
      </c>
      <c r="D142" s="28" t="s">
        <v>1176</v>
      </c>
      <c r="E142" s="28" t="s">
        <v>527</v>
      </c>
      <c r="F142" s="85">
        <v>72000</v>
      </c>
      <c r="G142" s="29">
        <v>62</v>
      </c>
      <c r="H142" s="29" t="s">
        <v>798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44883</v>
      </c>
      <c r="B143" s="29" t="s">
        <v>1143</v>
      </c>
      <c r="C143" s="28" t="s">
        <v>1144</v>
      </c>
      <c r="D143" s="28" t="s">
        <v>1177</v>
      </c>
      <c r="E143" s="28" t="s">
        <v>527</v>
      </c>
      <c r="F143" s="85">
        <v>92000</v>
      </c>
      <c r="G143" s="29">
        <v>60</v>
      </c>
      <c r="H143" s="29" t="s">
        <v>798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44883</v>
      </c>
      <c r="B144" s="29" t="s">
        <v>1019</v>
      </c>
      <c r="C144" s="28" t="s">
        <v>1020</v>
      </c>
      <c r="D144" s="28" t="s">
        <v>991</v>
      </c>
      <c r="E144" s="28" t="s">
        <v>527</v>
      </c>
      <c r="F144" s="85">
        <v>58956</v>
      </c>
      <c r="G144" s="29">
        <v>111.47</v>
      </c>
      <c r="H144" s="29" t="s">
        <v>798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44883</v>
      </c>
      <c r="B145" s="29" t="s">
        <v>1019</v>
      </c>
      <c r="C145" s="28" t="s">
        <v>1020</v>
      </c>
      <c r="D145" s="28" t="s">
        <v>1021</v>
      </c>
      <c r="E145" s="28" t="s">
        <v>527</v>
      </c>
      <c r="F145" s="85">
        <v>11904</v>
      </c>
      <c r="G145" s="29">
        <v>112.98</v>
      </c>
      <c r="H145" s="29" t="s">
        <v>798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44883</v>
      </c>
      <c r="B146" s="29" t="s">
        <v>1019</v>
      </c>
      <c r="C146" s="28" t="s">
        <v>1020</v>
      </c>
      <c r="D146" s="28" t="s">
        <v>1147</v>
      </c>
      <c r="E146" s="28" t="s">
        <v>527</v>
      </c>
      <c r="F146" s="85">
        <v>7397</v>
      </c>
      <c r="G146" s="29">
        <v>104.1</v>
      </c>
      <c r="H146" s="29" t="s">
        <v>798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44883</v>
      </c>
      <c r="B147" s="29" t="s">
        <v>1024</v>
      </c>
      <c r="C147" s="28" t="s">
        <v>1025</v>
      </c>
      <c r="D147" s="28" t="s">
        <v>1148</v>
      </c>
      <c r="E147" s="28" t="s">
        <v>527</v>
      </c>
      <c r="F147" s="85">
        <v>256735</v>
      </c>
      <c r="G147" s="29">
        <v>10.86</v>
      </c>
      <c r="H147" s="29" t="s">
        <v>798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44883</v>
      </c>
      <c r="B148" s="29" t="s">
        <v>1149</v>
      </c>
      <c r="C148" s="28" t="s">
        <v>1150</v>
      </c>
      <c r="D148" s="28" t="s">
        <v>1154</v>
      </c>
      <c r="E148" s="28" t="s">
        <v>527</v>
      </c>
      <c r="F148" s="85">
        <v>142071</v>
      </c>
      <c r="G148" s="29">
        <v>167.31</v>
      </c>
      <c r="H148" s="29" t="s">
        <v>798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44883</v>
      </c>
      <c r="B149" s="29" t="s">
        <v>1149</v>
      </c>
      <c r="C149" s="28" t="s">
        <v>1150</v>
      </c>
      <c r="D149" s="28" t="s">
        <v>1152</v>
      </c>
      <c r="E149" s="28" t="s">
        <v>527</v>
      </c>
      <c r="F149" s="85">
        <v>110348</v>
      </c>
      <c r="G149" s="29">
        <v>166.16</v>
      </c>
      <c r="H149" s="29" t="s">
        <v>798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44883</v>
      </c>
      <c r="B150" s="29" t="s">
        <v>1149</v>
      </c>
      <c r="C150" s="28" t="s">
        <v>1150</v>
      </c>
      <c r="D150" s="28" t="s">
        <v>1151</v>
      </c>
      <c r="E150" s="28" t="s">
        <v>527</v>
      </c>
      <c r="F150" s="85">
        <v>60000</v>
      </c>
      <c r="G150" s="29">
        <v>153.82</v>
      </c>
      <c r="H150" s="29" t="s">
        <v>798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44883</v>
      </c>
      <c r="B151" s="29" t="s">
        <v>1149</v>
      </c>
      <c r="C151" s="28" t="s">
        <v>1150</v>
      </c>
      <c r="D151" s="28" t="s">
        <v>947</v>
      </c>
      <c r="E151" s="28" t="s">
        <v>527</v>
      </c>
      <c r="F151" s="85">
        <v>132503</v>
      </c>
      <c r="G151" s="29">
        <v>162.81</v>
      </c>
      <c r="H151" s="29" t="s">
        <v>798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44883</v>
      </c>
      <c r="B152" s="29" t="s">
        <v>1149</v>
      </c>
      <c r="C152" s="28" t="s">
        <v>1150</v>
      </c>
      <c r="D152" s="28" t="s">
        <v>1090</v>
      </c>
      <c r="E152" s="28" t="s">
        <v>527</v>
      </c>
      <c r="F152" s="85">
        <v>74052</v>
      </c>
      <c r="G152" s="29">
        <v>155.21</v>
      </c>
      <c r="H152" s="29" t="s">
        <v>798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44883</v>
      </c>
      <c r="B153" s="29" t="s">
        <v>1149</v>
      </c>
      <c r="C153" s="28" t="s">
        <v>1150</v>
      </c>
      <c r="D153" s="28" t="s">
        <v>1059</v>
      </c>
      <c r="E153" s="28" t="s">
        <v>527</v>
      </c>
      <c r="F153" s="85">
        <v>65091</v>
      </c>
      <c r="G153" s="29">
        <v>165.25</v>
      </c>
      <c r="H153" s="29" t="s">
        <v>798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44883</v>
      </c>
      <c r="B154" s="29" t="s">
        <v>1149</v>
      </c>
      <c r="C154" s="28" t="s">
        <v>1150</v>
      </c>
      <c r="D154" s="28" t="s">
        <v>1153</v>
      </c>
      <c r="E154" s="28" t="s">
        <v>527</v>
      </c>
      <c r="F154" s="85">
        <v>3150</v>
      </c>
      <c r="G154" s="29">
        <v>157.07</v>
      </c>
      <c r="H154" s="29" t="s">
        <v>798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2"/>
  <sheetViews>
    <sheetView topLeftCell="A7" zoomScale="85" zoomScaleNormal="85" workbookViewId="0">
      <selection activeCell="I30" sqref="I30:J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543</v>
      </c>
      <c r="F10" s="212">
        <v>1625</v>
      </c>
      <c r="G10" s="212">
        <v>1535</v>
      </c>
      <c r="H10" s="212"/>
      <c r="I10" s="337" t="s">
        <v>848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849</v>
      </c>
      <c r="J11" s="283" t="s">
        <v>925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543</v>
      </c>
      <c r="F12" s="346">
        <v>1915</v>
      </c>
      <c r="G12" s="346">
        <v>1780</v>
      </c>
      <c r="H12" s="346">
        <v>1995</v>
      </c>
      <c r="I12" s="347" t="s">
        <v>845</v>
      </c>
      <c r="J12" s="348" t="s">
        <v>986</v>
      </c>
      <c r="K12" s="348">
        <f t="shared" si="0"/>
        <v>80</v>
      </c>
      <c r="L12" s="349">
        <f t="shared" si="1"/>
        <v>-13.404999999999999</v>
      </c>
      <c r="M12" s="350">
        <f t="shared" si="2"/>
        <v>3.4775456919060053E-2</v>
      </c>
      <c r="N12" s="348" t="s">
        <v>541</v>
      </c>
      <c r="O12" s="351">
        <v>44882</v>
      </c>
      <c r="P12" s="311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543</v>
      </c>
      <c r="F13" s="307" t="s">
        <v>852</v>
      </c>
      <c r="G13" s="307">
        <v>1075</v>
      </c>
      <c r="H13" s="307"/>
      <c r="I13" s="299" t="s">
        <v>853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854</v>
      </c>
      <c r="J14" s="327" t="s">
        <v>1026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11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851</v>
      </c>
      <c r="J15" s="283" t="s">
        <v>905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850</v>
      </c>
      <c r="J16" s="369" t="s">
        <v>918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884</v>
      </c>
      <c r="J17" s="283" t="s">
        <v>953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886</v>
      </c>
      <c r="J18" s="283" t="s">
        <v>904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888</v>
      </c>
      <c r="J19" s="348" t="s">
        <v>899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846</v>
      </c>
      <c r="J20" s="283" t="s">
        <v>910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853</v>
      </c>
      <c r="J21" s="283" t="s">
        <v>960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901</v>
      </c>
      <c r="E22" s="298" t="s">
        <v>543</v>
      </c>
      <c r="F22" s="307" t="s">
        <v>902</v>
      </c>
      <c r="G22" s="307">
        <v>790</v>
      </c>
      <c r="H22" s="307"/>
      <c r="I22" s="299" t="s">
        <v>903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44872</v>
      </c>
      <c r="C23" s="354"/>
      <c r="D23" s="355" t="s">
        <v>498</v>
      </c>
      <c r="E23" s="356" t="s">
        <v>543</v>
      </c>
      <c r="F23" s="357">
        <v>36.75</v>
      </c>
      <c r="G23" s="357">
        <v>34.75</v>
      </c>
      <c r="H23" s="357">
        <v>39.1</v>
      </c>
      <c r="I23" s="358" t="s">
        <v>938</v>
      </c>
      <c r="J23" s="283" t="s">
        <v>941</v>
      </c>
      <c r="K23" s="283">
        <f t="shared" ref="K23" si="18">H23-F23</f>
        <v>2.3500000000000014</v>
      </c>
      <c r="L23" s="359">
        <f t="shared" ref="L23" si="19">(F23*-0.7)/100</f>
        <v>-0.25724999999999998</v>
      </c>
      <c r="M23" s="360">
        <f t="shared" ref="M23" si="20">(K23+L23)/F23</f>
        <v>5.6945578231292558E-2</v>
      </c>
      <c r="N23" s="283" t="s">
        <v>541</v>
      </c>
      <c r="O23" s="361">
        <v>44874</v>
      </c>
      <c r="P23" s="283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7">
        <v>44875</v>
      </c>
      <c r="C24" s="296"/>
      <c r="D24" s="297" t="s">
        <v>61</v>
      </c>
      <c r="E24" s="298" t="s">
        <v>543</v>
      </c>
      <c r="F24" s="307" t="s">
        <v>949</v>
      </c>
      <c r="G24" s="307">
        <v>780</v>
      </c>
      <c r="H24" s="307"/>
      <c r="I24" s="299" t="s">
        <v>950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41">
        <v>16</v>
      </c>
      <c r="B25" s="342">
        <v>44875</v>
      </c>
      <c r="C25" s="343"/>
      <c r="D25" s="344" t="s">
        <v>353</v>
      </c>
      <c r="E25" s="345" t="s">
        <v>543</v>
      </c>
      <c r="F25" s="346">
        <v>1860</v>
      </c>
      <c r="G25" s="346">
        <v>1740</v>
      </c>
      <c r="H25" s="346">
        <v>1940</v>
      </c>
      <c r="I25" s="347" t="s">
        <v>951</v>
      </c>
      <c r="J25" s="348" t="s">
        <v>986</v>
      </c>
      <c r="K25" s="348">
        <f t="shared" ref="K25" si="21">H25-F25</f>
        <v>80</v>
      </c>
      <c r="L25" s="349">
        <f t="shared" ref="L25" si="22">(F25*-0.7)/100</f>
        <v>-13.02</v>
      </c>
      <c r="M25" s="350">
        <f t="shared" ref="M25" si="23">(K25+L25)/F25</f>
        <v>3.6010752688172047E-2</v>
      </c>
      <c r="N25" s="348" t="s">
        <v>541</v>
      </c>
      <c r="O25" s="351">
        <v>44881</v>
      </c>
      <c r="P25" s="348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958</v>
      </c>
      <c r="G26" s="307">
        <v>6340</v>
      </c>
      <c r="H26" s="307"/>
      <c r="I26" s="299" t="s">
        <v>959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 t="s">
        <v>542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2">
        <v>18</v>
      </c>
      <c r="B27" s="373">
        <v>44876</v>
      </c>
      <c r="C27" s="354"/>
      <c r="D27" s="355" t="s">
        <v>458</v>
      </c>
      <c r="E27" s="356" t="s">
        <v>543</v>
      </c>
      <c r="F27" s="357">
        <v>146</v>
      </c>
      <c r="G27" s="357">
        <v>135</v>
      </c>
      <c r="H27" s="357">
        <v>155.25</v>
      </c>
      <c r="I27" s="358" t="s">
        <v>888</v>
      </c>
      <c r="J27" s="283" t="s">
        <v>985</v>
      </c>
      <c r="K27" s="283">
        <f t="shared" ref="K27:K28" si="24">H27-F27</f>
        <v>9.25</v>
      </c>
      <c r="L27" s="359">
        <f t="shared" ref="L27:L28" si="25">(F27*-0.7)/100</f>
        <v>-1.0219999999999998</v>
      </c>
      <c r="M27" s="360">
        <f t="shared" ref="M27:M28" si="26">(K27+L27)/F27</f>
        <v>5.6356164383561641E-2</v>
      </c>
      <c r="N27" s="283" t="s">
        <v>541</v>
      </c>
      <c r="O27" s="361">
        <v>44879</v>
      </c>
      <c r="P27" s="283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41">
        <v>19</v>
      </c>
      <c r="B28" s="342">
        <v>44880</v>
      </c>
      <c r="C28" s="343"/>
      <c r="D28" s="344" t="s">
        <v>365</v>
      </c>
      <c r="E28" s="345" t="s">
        <v>543</v>
      </c>
      <c r="F28" s="346">
        <v>3425</v>
      </c>
      <c r="G28" s="346">
        <v>3170</v>
      </c>
      <c r="H28" s="346">
        <v>3570</v>
      </c>
      <c r="I28" s="347" t="s">
        <v>973</v>
      </c>
      <c r="J28" s="348" t="s">
        <v>996</v>
      </c>
      <c r="K28" s="348">
        <f t="shared" si="24"/>
        <v>145</v>
      </c>
      <c r="L28" s="349">
        <f t="shared" si="25"/>
        <v>-23.975000000000001</v>
      </c>
      <c r="M28" s="350">
        <f t="shared" si="26"/>
        <v>3.5335766423357666E-2</v>
      </c>
      <c r="N28" s="348" t="s">
        <v>541</v>
      </c>
      <c r="O28" s="351">
        <v>44882</v>
      </c>
      <c r="P28" s="348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286">
        <v>20</v>
      </c>
      <c r="B29" s="377">
        <v>44882</v>
      </c>
      <c r="C29" s="296"/>
      <c r="D29" s="297" t="s">
        <v>82</v>
      </c>
      <c r="E29" s="298" t="s">
        <v>543</v>
      </c>
      <c r="F29" s="307" t="s">
        <v>997</v>
      </c>
      <c r="G29" s="307">
        <v>290</v>
      </c>
      <c r="H29" s="307"/>
      <c r="I29" s="299" t="s">
        <v>998</v>
      </c>
      <c r="J29" s="311" t="s">
        <v>544</v>
      </c>
      <c r="K29" s="311"/>
      <c r="L29" s="290"/>
      <c r="M29" s="291"/>
      <c r="N29" s="311"/>
      <c r="O29" s="292"/>
      <c r="P29" s="311"/>
      <c r="Q29" s="208"/>
      <c r="R29" s="208" t="s">
        <v>808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286">
        <v>21</v>
      </c>
      <c r="B30" s="377">
        <v>44883</v>
      </c>
      <c r="C30" s="296"/>
      <c r="D30" s="297" t="s">
        <v>806</v>
      </c>
      <c r="E30" s="298" t="s">
        <v>543</v>
      </c>
      <c r="F30" s="307" t="s">
        <v>1040</v>
      </c>
      <c r="G30" s="307">
        <v>369</v>
      </c>
      <c r="H30" s="307"/>
      <c r="I30" s="299" t="s">
        <v>1041</v>
      </c>
      <c r="J30" s="311" t="s">
        <v>544</v>
      </c>
      <c r="K30" s="311"/>
      <c r="L30" s="290"/>
      <c r="M30" s="291"/>
      <c r="N30" s="311"/>
      <c r="O30" s="292"/>
      <c r="P30" s="311"/>
      <c r="Q30" s="208"/>
      <c r="R30" s="208" t="s">
        <v>542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ht="13.9" customHeight="1">
      <c r="A31" s="288"/>
      <c r="B31" s="287"/>
      <c r="C31" s="296"/>
      <c r="D31" s="297"/>
      <c r="E31" s="298"/>
      <c r="F31" s="288"/>
      <c r="G31" s="288"/>
      <c r="H31" s="288"/>
      <c r="I31" s="299"/>
      <c r="J31" s="289"/>
      <c r="K31" s="289"/>
      <c r="L31" s="290"/>
      <c r="M31" s="291"/>
      <c r="N31" s="289"/>
      <c r="O31" s="292"/>
      <c r="P31" s="290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56" ht="12" customHeight="1">
      <c r="A34" s="109" t="s">
        <v>545</v>
      </c>
      <c r="B34" s="110"/>
      <c r="C34" s="111"/>
      <c r="D34" s="112"/>
      <c r="E34" s="113"/>
      <c r="F34" s="113"/>
      <c r="G34" s="113"/>
      <c r="H34" s="113"/>
      <c r="I34" s="113"/>
      <c r="J34" s="114"/>
      <c r="K34" s="113"/>
      <c r="L34" s="115"/>
      <c r="M34" s="54"/>
      <c r="N34" s="114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16" t="s">
        <v>546</v>
      </c>
      <c r="B35" s="109"/>
      <c r="C35" s="109"/>
      <c r="D35" s="109"/>
      <c r="E35" s="41"/>
      <c r="F35" s="117" t="s">
        <v>547</v>
      </c>
      <c r="G35" s="6"/>
      <c r="H35" s="6"/>
      <c r="I35" s="6"/>
      <c r="J35" s="118"/>
      <c r="K35" s="119"/>
      <c r="L35" s="119"/>
      <c r="M35" s="120"/>
      <c r="N35" s="1"/>
      <c r="O35" s="12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09" t="s">
        <v>548</v>
      </c>
      <c r="B36" s="109"/>
      <c r="C36" s="109"/>
      <c r="D36" s="109" t="s">
        <v>797</v>
      </c>
      <c r="E36" s="6"/>
      <c r="F36" s="117" t="s">
        <v>549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2"/>
      <c r="K37" s="119"/>
      <c r="L37" s="119"/>
      <c r="M37" s="6"/>
      <c r="N37" s="123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.75" customHeight="1">
      <c r="A38" s="1"/>
      <c r="B38" s="124" t="s">
        <v>550</v>
      </c>
      <c r="C38" s="124"/>
      <c r="D38" s="124"/>
      <c r="E38" s="124"/>
      <c r="F38" s="125"/>
      <c r="G38" s="6"/>
      <c r="H38" s="6"/>
      <c r="I38" s="126"/>
      <c r="J38" s="127"/>
      <c r="K38" s="128"/>
      <c r="L38" s="127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56" ht="38.25" customHeight="1">
      <c r="A39" s="323" t="s">
        <v>16</v>
      </c>
      <c r="B39" s="323" t="s">
        <v>518</v>
      </c>
      <c r="C39" s="323"/>
      <c r="D39" s="249" t="s">
        <v>529</v>
      </c>
      <c r="E39" s="323" t="s">
        <v>530</v>
      </c>
      <c r="F39" s="323" t="s">
        <v>531</v>
      </c>
      <c r="G39" s="323" t="s">
        <v>551</v>
      </c>
      <c r="H39" s="323" t="s">
        <v>533</v>
      </c>
      <c r="I39" s="323" t="s">
        <v>534</v>
      </c>
      <c r="J39" s="96" t="s">
        <v>535</v>
      </c>
      <c r="K39" s="94" t="s">
        <v>552</v>
      </c>
      <c r="L39" s="130" t="s">
        <v>537</v>
      </c>
      <c r="M39" s="96" t="s">
        <v>538</v>
      </c>
      <c r="N39" s="93" t="s">
        <v>539</v>
      </c>
      <c r="O39" s="249" t="s">
        <v>540</v>
      </c>
      <c r="P39" s="41"/>
      <c r="Q39" s="1"/>
      <c r="R39" s="246"/>
      <c r="S39" s="246"/>
      <c r="T39" s="246"/>
      <c r="U39" s="240"/>
      <c r="V39" s="240"/>
      <c r="W39" s="240"/>
      <c r="X39" s="240"/>
      <c r="Y39" s="240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s="247" customFormat="1" ht="13.9" customHeight="1">
      <c r="A40" s="362">
        <v>1</v>
      </c>
      <c r="B40" s="363">
        <v>44853</v>
      </c>
      <c r="C40" s="364"/>
      <c r="D40" s="365" t="s">
        <v>196</v>
      </c>
      <c r="E40" s="366" t="s">
        <v>543</v>
      </c>
      <c r="F40" s="367">
        <v>772</v>
      </c>
      <c r="G40" s="367">
        <v>750</v>
      </c>
      <c r="H40" s="367">
        <v>779</v>
      </c>
      <c r="I40" s="368" t="s">
        <v>885</v>
      </c>
      <c r="J40" s="369" t="s">
        <v>943</v>
      </c>
      <c r="K40" s="369">
        <f t="shared" ref="K40:K41" si="27">H40-F40</f>
        <v>7</v>
      </c>
      <c r="L40" s="370">
        <f t="shared" ref="L40:L41" si="28">(F40*-0.7)/100</f>
        <v>-5.4039999999999999</v>
      </c>
      <c r="M40" s="371">
        <f t="shared" ref="M40:M41" si="29">(K40+L40)/F40</f>
        <v>2.0673575129533679E-3</v>
      </c>
      <c r="N40" s="369" t="s">
        <v>662</v>
      </c>
      <c r="O40" s="372">
        <v>44874</v>
      </c>
      <c r="P40" s="41"/>
      <c r="Q40" s="208"/>
      <c r="R40" s="20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</row>
    <row r="41" spans="1:56" s="301" customFormat="1" ht="13.5" customHeight="1">
      <c r="A41" s="378">
        <v>2</v>
      </c>
      <c r="B41" s="332">
        <v>44867</v>
      </c>
      <c r="C41" s="379"/>
      <c r="D41" s="380" t="s">
        <v>213</v>
      </c>
      <c r="E41" s="381" t="s">
        <v>543</v>
      </c>
      <c r="F41" s="378">
        <v>264.5</v>
      </c>
      <c r="G41" s="378">
        <v>255</v>
      </c>
      <c r="H41" s="378">
        <v>256</v>
      </c>
      <c r="I41" s="382" t="s">
        <v>906</v>
      </c>
      <c r="J41" s="327" t="s">
        <v>979</v>
      </c>
      <c r="K41" s="327">
        <f t="shared" si="27"/>
        <v>-8.5</v>
      </c>
      <c r="L41" s="383">
        <f t="shared" si="28"/>
        <v>-1.8514999999999997</v>
      </c>
      <c r="M41" s="384">
        <f t="shared" si="29"/>
        <v>-3.9136105860113422E-2</v>
      </c>
      <c r="N41" s="327" t="s">
        <v>553</v>
      </c>
      <c r="O41" s="385">
        <v>44881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3"/>
      <c r="AJ41" s="294"/>
      <c r="AK41" s="300"/>
      <c r="AL41" s="300"/>
    </row>
    <row r="42" spans="1:56" s="301" customFormat="1" ht="13.5" customHeight="1">
      <c r="A42" s="357">
        <v>3</v>
      </c>
      <c r="B42" s="373">
        <v>44868</v>
      </c>
      <c r="C42" s="354"/>
      <c r="D42" s="355" t="s">
        <v>188</v>
      </c>
      <c r="E42" s="356" t="s">
        <v>543</v>
      </c>
      <c r="F42" s="357">
        <v>578</v>
      </c>
      <c r="G42" s="357">
        <v>559</v>
      </c>
      <c r="H42" s="357">
        <v>613</v>
      </c>
      <c r="I42" s="358" t="s">
        <v>911</v>
      </c>
      <c r="J42" s="283" t="s">
        <v>918</v>
      </c>
      <c r="K42" s="283">
        <f t="shared" ref="K42:K43" si="30">H42-F42</f>
        <v>35</v>
      </c>
      <c r="L42" s="359">
        <f t="shared" ref="L42:L43" si="31">(F42*-0.7)/100</f>
        <v>-4.0459999999999994</v>
      </c>
      <c r="M42" s="360">
        <f t="shared" ref="M42:M43" si="32">(K42+L42)/F42</f>
        <v>5.3553633217993078E-2</v>
      </c>
      <c r="N42" s="283" t="s">
        <v>541</v>
      </c>
      <c r="O42" s="361">
        <v>44872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78">
        <v>4</v>
      </c>
      <c r="B43" s="332">
        <v>44868</v>
      </c>
      <c r="C43" s="379"/>
      <c r="D43" s="380" t="s">
        <v>412</v>
      </c>
      <c r="E43" s="381" t="s">
        <v>543</v>
      </c>
      <c r="F43" s="378">
        <v>462</v>
      </c>
      <c r="G43" s="378">
        <v>447</v>
      </c>
      <c r="H43" s="378">
        <v>446</v>
      </c>
      <c r="I43" s="382" t="s">
        <v>912</v>
      </c>
      <c r="J43" s="327" t="s">
        <v>944</v>
      </c>
      <c r="K43" s="327">
        <f t="shared" si="30"/>
        <v>-16</v>
      </c>
      <c r="L43" s="383">
        <f t="shared" si="31"/>
        <v>-3.234</v>
      </c>
      <c r="M43" s="384">
        <f t="shared" si="32"/>
        <v>-4.1632034632034638E-2</v>
      </c>
      <c r="N43" s="327" t="s">
        <v>553</v>
      </c>
      <c r="O43" s="385">
        <v>44874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57">
        <v>5</v>
      </c>
      <c r="B44" s="373">
        <v>44872</v>
      </c>
      <c r="C44" s="354"/>
      <c r="D44" s="355" t="s">
        <v>46</v>
      </c>
      <c r="E44" s="356" t="s">
        <v>543</v>
      </c>
      <c r="F44" s="357">
        <v>848.5</v>
      </c>
      <c r="G44" s="357">
        <v>822</v>
      </c>
      <c r="H44" s="357">
        <v>875</v>
      </c>
      <c r="I44" s="358" t="s">
        <v>939</v>
      </c>
      <c r="J44" s="283" t="s">
        <v>942</v>
      </c>
      <c r="K44" s="283">
        <f t="shared" ref="K44:K45" si="33">H44-F44</f>
        <v>26.5</v>
      </c>
      <c r="L44" s="359">
        <f t="shared" ref="L44" si="34">(F44*-0.7)/100</f>
        <v>-5.9394999999999989</v>
      </c>
      <c r="M44" s="360">
        <f t="shared" ref="M44:M45" si="35">(K44+L44)/F44</f>
        <v>2.4231585150265175E-2</v>
      </c>
      <c r="N44" s="283" t="s">
        <v>541</v>
      </c>
      <c r="O44" s="361">
        <v>44874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78">
        <v>6</v>
      </c>
      <c r="B45" s="332">
        <v>44876</v>
      </c>
      <c r="C45" s="379"/>
      <c r="D45" s="380" t="s">
        <v>954</v>
      </c>
      <c r="E45" s="381" t="s">
        <v>543</v>
      </c>
      <c r="F45" s="378">
        <v>2110</v>
      </c>
      <c r="G45" s="378">
        <v>2040</v>
      </c>
      <c r="H45" s="378">
        <v>2040</v>
      </c>
      <c r="I45" s="382" t="s">
        <v>955</v>
      </c>
      <c r="J45" s="327" t="s">
        <v>995</v>
      </c>
      <c r="K45" s="327">
        <f t="shared" si="33"/>
        <v>-70</v>
      </c>
      <c r="L45" s="383">
        <f>(F45*-0.07)/100</f>
        <v>-1.4770000000000001</v>
      </c>
      <c r="M45" s="384">
        <f t="shared" si="35"/>
        <v>-3.3875355450236969E-2</v>
      </c>
      <c r="N45" s="327" t="s">
        <v>553</v>
      </c>
      <c r="O45" s="385">
        <v>44882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78">
        <v>7</v>
      </c>
      <c r="B46" s="332">
        <v>44879</v>
      </c>
      <c r="C46" s="379"/>
      <c r="D46" s="380" t="s">
        <v>351</v>
      </c>
      <c r="E46" s="381" t="s">
        <v>543</v>
      </c>
      <c r="F46" s="378">
        <v>109</v>
      </c>
      <c r="G46" s="378">
        <v>105.5</v>
      </c>
      <c r="H46" s="378">
        <v>105.5</v>
      </c>
      <c r="I46" s="382" t="s">
        <v>961</v>
      </c>
      <c r="J46" s="327" t="s">
        <v>1027</v>
      </c>
      <c r="K46" s="327">
        <f t="shared" ref="K46" si="36">H46-F46</f>
        <v>-3.5</v>
      </c>
      <c r="L46" s="383">
        <f>(F46*-0.7)/100</f>
        <v>-0.76300000000000001</v>
      </c>
      <c r="M46" s="384">
        <f t="shared" ref="M46" si="37">(K46+L46)/F46</f>
        <v>-3.9110091743119267E-2</v>
      </c>
      <c r="N46" s="327" t="s">
        <v>553</v>
      </c>
      <c r="O46" s="385">
        <v>44883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8</v>
      </c>
      <c r="B47" s="373">
        <v>44881</v>
      </c>
      <c r="C47" s="354"/>
      <c r="D47" s="355" t="s">
        <v>458</v>
      </c>
      <c r="E47" s="356" t="s">
        <v>543</v>
      </c>
      <c r="F47" s="357">
        <v>160</v>
      </c>
      <c r="G47" s="357">
        <v>155</v>
      </c>
      <c r="H47" s="357">
        <v>164</v>
      </c>
      <c r="I47" s="358" t="s">
        <v>980</v>
      </c>
      <c r="J47" s="283" t="s">
        <v>981</v>
      </c>
      <c r="K47" s="283">
        <f t="shared" ref="K47:K48" si="38">H47-F47</f>
        <v>4</v>
      </c>
      <c r="L47" s="359">
        <f>(F47*-0.07)/100</f>
        <v>-0.11200000000000002</v>
      </c>
      <c r="M47" s="360">
        <f t="shared" ref="M47:M48" si="39">(K47+L47)/F47</f>
        <v>2.4299999999999999E-2</v>
      </c>
      <c r="N47" s="283" t="s">
        <v>541</v>
      </c>
      <c r="O47" s="361">
        <v>44881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9</v>
      </c>
      <c r="B48" s="332">
        <v>44881</v>
      </c>
      <c r="C48" s="379"/>
      <c r="D48" s="380" t="s">
        <v>426</v>
      </c>
      <c r="E48" s="381" t="s">
        <v>543</v>
      </c>
      <c r="F48" s="378">
        <v>249</v>
      </c>
      <c r="G48" s="378">
        <v>242</v>
      </c>
      <c r="H48" s="378">
        <v>242.5</v>
      </c>
      <c r="I48" s="382" t="s">
        <v>982</v>
      </c>
      <c r="J48" s="327" t="s">
        <v>983</v>
      </c>
      <c r="K48" s="327">
        <f t="shared" si="38"/>
        <v>-6.5</v>
      </c>
      <c r="L48" s="383">
        <f>(F48*-0.07)/100</f>
        <v>-0.17430000000000004</v>
      </c>
      <c r="M48" s="384">
        <f t="shared" si="39"/>
        <v>-2.6804417670682729E-2</v>
      </c>
      <c r="N48" s="327" t="s">
        <v>553</v>
      </c>
      <c r="O48" s="385">
        <v>44881</v>
      </c>
      <c r="P48" s="41"/>
      <c r="Q48" s="247"/>
      <c r="R48" s="248" t="s">
        <v>808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295" customFormat="1" ht="13.5" customHeight="1">
      <c r="A49" s="357">
        <v>10</v>
      </c>
      <c r="B49" s="373">
        <v>44883</v>
      </c>
      <c r="C49" s="354"/>
      <c r="D49" s="355" t="s">
        <v>506</v>
      </c>
      <c r="E49" s="356" t="s">
        <v>543</v>
      </c>
      <c r="F49" s="357">
        <v>335</v>
      </c>
      <c r="G49" s="357">
        <v>326</v>
      </c>
      <c r="H49" s="357">
        <v>344</v>
      </c>
      <c r="I49" s="358" t="s">
        <v>1028</v>
      </c>
      <c r="J49" s="283" t="s">
        <v>748</v>
      </c>
      <c r="K49" s="283">
        <f t="shared" ref="K49" si="40">H49-F49</f>
        <v>9</v>
      </c>
      <c r="L49" s="359">
        <f>(F49*-0.07)/100</f>
        <v>-0.23450000000000004</v>
      </c>
      <c r="M49" s="360">
        <f t="shared" ref="M49" si="41">(K49+L49)/F49</f>
        <v>2.6165671641791042E-2</v>
      </c>
      <c r="N49" s="283" t="s">
        <v>541</v>
      </c>
      <c r="O49" s="361">
        <v>44883</v>
      </c>
      <c r="P49" s="388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294"/>
      <c r="AL49" s="294"/>
    </row>
    <row r="50" spans="1:38" s="295" customFormat="1" ht="13.5" customHeight="1">
      <c r="A50" s="307">
        <v>11</v>
      </c>
      <c r="B50" s="308">
        <v>44883</v>
      </c>
      <c r="C50" s="296"/>
      <c r="D50" s="297" t="s">
        <v>1032</v>
      </c>
      <c r="E50" s="298" t="s">
        <v>543</v>
      </c>
      <c r="F50" s="307" t="s">
        <v>1033</v>
      </c>
      <c r="G50" s="307">
        <v>484</v>
      </c>
      <c r="H50" s="307"/>
      <c r="I50" s="299" t="s">
        <v>1034</v>
      </c>
      <c r="J50" s="311" t="s">
        <v>544</v>
      </c>
      <c r="K50" s="311"/>
      <c r="L50" s="290"/>
      <c r="M50" s="291"/>
      <c r="N50" s="311"/>
      <c r="O50" s="292"/>
      <c r="P50" s="388"/>
      <c r="Q50" s="247"/>
      <c r="R50" s="248" t="s">
        <v>808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294"/>
      <c r="AL50" s="294"/>
    </row>
    <row r="51" spans="1:38" s="295" customFormat="1" ht="13.5" customHeight="1">
      <c r="A51" s="307"/>
      <c r="B51" s="308"/>
      <c r="C51" s="296"/>
      <c r="D51" s="297"/>
      <c r="E51" s="298"/>
      <c r="F51" s="307"/>
      <c r="G51" s="307"/>
      <c r="H51" s="307"/>
      <c r="I51" s="299"/>
      <c r="J51" s="311"/>
      <c r="K51" s="311"/>
      <c r="L51" s="290"/>
      <c r="M51" s="291"/>
      <c r="N51" s="311"/>
      <c r="O51" s="292"/>
      <c r="P51" s="388"/>
      <c r="Q51" s="247"/>
      <c r="R51" s="24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294"/>
      <c r="AL51" s="294"/>
    </row>
    <row r="52" spans="1:38" s="295" customFormat="1" ht="15" customHeight="1">
      <c r="A52" s="307"/>
      <c r="B52" s="308"/>
      <c r="C52" s="296"/>
      <c r="D52" s="297"/>
      <c r="E52" s="298"/>
      <c r="F52" s="307"/>
      <c r="G52" s="307"/>
      <c r="H52" s="307"/>
      <c r="I52" s="299"/>
      <c r="J52" s="311"/>
      <c r="K52" s="311"/>
      <c r="L52" s="290"/>
      <c r="M52" s="291"/>
      <c r="N52" s="311"/>
      <c r="O52" s="292"/>
      <c r="P52" s="388"/>
      <c r="Q52" s="247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294"/>
      <c r="AL52" s="294"/>
    </row>
    <row r="53" spans="1:38" ht="15" customHeight="1">
      <c r="A53" s="250"/>
      <c r="B53" s="251"/>
      <c r="C53" s="252"/>
      <c r="D53" s="253"/>
      <c r="E53" s="254"/>
      <c r="F53" s="254"/>
      <c r="G53" s="254"/>
      <c r="H53" s="254"/>
      <c r="I53" s="254"/>
      <c r="J53" s="255"/>
      <c r="K53" s="255"/>
      <c r="L53" s="256"/>
      <c r="M53" s="257"/>
      <c r="N53" s="255"/>
      <c r="O53" s="258"/>
      <c r="P53" s="231"/>
      <c r="Q53" s="247"/>
      <c r="R53" s="24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1"/>
      <c r="AI53" s="1"/>
      <c r="AJ53" s="1"/>
      <c r="AK53" s="1"/>
      <c r="AL53" s="1"/>
    </row>
    <row r="54" spans="1:38" ht="44.25" customHeight="1">
      <c r="A54" s="109" t="s">
        <v>545</v>
      </c>
      <c r="B54" s="131"/>
      <c r="C54" s="131"/>
      <c r="D54" s="1"/>
      <c r="E54" s="6"/>
      <c r="F54" s="6"/>
      <c r="G54" s="6"/>
      <c r="H54" s="6" t="s">
        <v>557</v>
      </c>
      <c r="I54" s="6"/>
      <c r="J54" s="6"/>
      <c r="K54" s="105"/>
      <c r="L54" s="133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42"/>
      <c r="AD54" s="242"/>
      <c r="AE54" s="242"/>
      <c r="AF54" s="242"/>
      <c r="AG54" s="242"/>
      <c r="AH54" s="242"/>
    </row>
    <row r="55" spans="1:38" ht="12.75" customHeight="1">
      <c r="A55" s="116" t="s">
        <v>546</v>
      </c>
      <c r="B55" s="109"/>
      <c r="C55" s="109"/>
      <c r="D55" s="109"/>
      <c r="E55" s="41"/>
      <c r="F55" s="117" t="s">
        <v>547</v>
      </c>
      <c r="G55" s="54"/>
      <c r="H55" s="41"/>
      <c r="I55" s="54"/>
      <c r="J55" s="6"/>
      <c r="K55" s="134"/>
      <c r="L55" s="135"/>
      <c r="M55" s="6"/>
      <c r="N55" s="99"/>
      <c r="O55" s="136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6"/>
      <c r="B56" s="109"/>
      <c r="C56" s="109"/>
      <c r="D56" s="109"/>
      <c r="E56" s="6"/>
      <c r="F56" s="117" t="s">
        <v>549</v>
      </c>
      <c r="G56" s="54"/>
      <c r="H56" s="41"/>
      <c r="I56" s="54"/>
      <c r="J56" s="6"/>
      <c r="K56" s="134"/>
      <c r="L56" s="135"/>
      <c r="M56" s="6"/>
      <c r="N56" s="99"/>
      <c r="O56" s="13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2"/>
      <c r="K57" s="119"/>
      <c r="L57" s="120"/>
      <c r="M57" s="6"/>
      <c r="N57" s="12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7" t="s">
        <v>558</v>
      </c>
      <c r="B58" s="137"/>
      <c r="C58" s="137"/>
      <c r="D58" s="137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518</v>
      </c>
      <c r="C59" s="94"/>
      <c r="D59" s="95" t="s">
        <v>529</v>
      </c>
      <c r="E59" s="94" t="s">
        <v>530</v>
      </c>
      <c r="F59" s="94" t="s">
        <v>531</v>
      </c>
      <c r="G59" s="94" t="s">
        <v>551</v>
      </c>
      <c r="H59" s="94" t="s">
        <v>533</v>
      </c>
      <c r="I59" s="94" t="s">
        <v>534</v>
      </c>
      <c r="J59" s="93" t="s">
        <v>535</v>
      </c>
      <c r="K59" s="138" t="s">
        <v>559</v>
      </c>
      <c r="L59" s="96" t="s">
        <v>537</v>
      </c>
      <c r="M59" s="138" t="s">
        <v>560</v>
      </c>
      <c r="N59" s="94" t="s">
        <v>561</v>
      </c>
      <c r="O59" s="93" t="s">
        <v>539</v>
      </c>
      <c r="P59" s="95" t="s">
        <v>540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09" customFormat="1" ht="12.75" customHeight="1">
      <c r="A60" s="309">
        <v>1</v>
      </c>
      <c r="B60" s="281">
        <v>44862</v>
      </c>
      <c r="C60" s="316"/>
      <c r="D60" s="316" t="s">
        <v>890</v>
      </c>
      <c r="E60" s="309" t="s">
        <v>543</v>
      </c>
      <c r="F60" s="309">
        <v>577</v>
      </c>
      <c r="G60" s="309">
        <v>568</v>
      </c>
      <c r="H60" s="310">
        <v>587</v>
      </c>
      <c r="I60" s="310" t="s">
        <v>891</v>
      </c>
      <c r="J60" s="283" t="s">
        <v>897</v>
      </c>
      <c r="K60" s="282">
        <f t="shared" ref="K60" si="42">H60-F60</f>
        <v>10</v>
      </c>
      <c r="L60" s="284">
        <f t="shared" ref="L60:L61" si="43">(H60*N60)*0.07%</f>
        <v>616.35000000000014</v>
      </c>
      <c r="M60" s="285">
        <f t="shared" ref="M60:M61" si="44">(K60*N60)-L60</f>
        <v>14383.65</v>
      </c>
      <c r="N60" s="282">
        <v>1500</v>
      </c>
      <c r="O60" s="283" t="s">
        <v>541</v>
      </c>
      <c r="P60" s="281">
        <v>44866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24">
        <v>2</v>
      </c>
      <c r="B61" s="332">
        <v>44865</v>
      </c>
      <c r="C61" s="325"/>
      <c r="D61" s="325" t="s">
        <v>892</v>
      </c>
      <c r="E61" s="324" t="s">
        <v>847</v>
      </c>
      <c r="F61" s="324">
        <v>17985</v>
      </c>
      <c r="G61" s="324">
        <v>18155</v>
      </c>
      <c r="H61" s="326">
        <v>18155</v>
      </c>
      <c r="I61" s="326" t="s">
        <v>893</v>
      </c>
      <c r="J61" s="327" t="s">
        <v>896</v>
      </c>
      <c r="K61" s="328">
        <f>F61-H61</f>
        <v>-170</v>
      </c>
      <c r="L61" s="329">
        <f t="shared" si="43"/>
        <v>635.42500000000007</v>
      </c>
      <c r="M61" s="330">
        <f t="shared" si="44"/>
        <v>-9135.4249999999993</v>
      </c>
      <c r="N61" s="328">
        <v>50</v>
      </c>
      <c r="O61" s="327" t="s">
        <v>553</v>
      </c>
      <c r="P61" s="331">
        <v>44866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24">
        <v>3</v>
      </c>
      <c r="B62" s="332">
        <v>44868</v>
      </c>
      <c r="C62" s="325"/>
      <c r="D62" s="325" t="s">
        <v>913</v>
      </c>
      <c r="E62" s="324" t="s">
        <v>543</v>
      </c>
      <c r="F62" s="324">
        <v>149.75</v>
      </c>
      <c r="G62" s="324">
        <v>147.25</v>
      </c>
      <c r="H62" s="326">
        <v>147.75</v>
      </c>
      <c r="I62" s="326" t="s">
        <v>914</v>
      </c>
      <c r="J62" s="327" t="s">
        <v>919</v>
      </c>
      <c r="K62" s="328">
        <f t="shared" ref="K62:K64" si="45">H62-F62</f>
        <v>-2</v>
      </c>
      <c r="L62" s="329">
        <f t="shared" ref="L62:L64" si="46">(H62*N62)*0.07%</f>
        <v>605.03625000000011</v>
      </c>
      <c r="M62" s="330">
        <f t="shared" ref="M62:M64" si="47">(K62*N62)-L62</f>
        <v>-12305.036250000001</v>
      </c>
      <c r="N62" s="328">
        <v>5850</v>
      </c>
      <c r="O62" s="327" t="s">
        <v>553</v>
      </c>
      <c r="P62" s="331">
        <v>44869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09">
        <v>4</v>
      </c>
      <c r="B63" s="373">
        <v>44869</v>
      </c>
      <c r="C63" s="316"/>
      <c r="D63" s="316" t="s">
        <v>923</v>
      </c>
      <c r="E63" s="309" t="s">
        <v>543</v>
      </c>
      <c r="F63" s="309">
        <v>763</v>
      </c>
      <c r="G63" s="309">
        <v>748</v>
      </c>
      <c r="H63" s="310">
        <v>771.5</v>
      </c>
      <c r="I63" s="310" t="s">
        <v>924</v>
      </c>
      <c r="J63" s="283" t="s">
        <v>905</v>
      </c>
      <c r="K63" s="282">
        <f t="shared" si="45"/>
        <v>8.5</v>
      </c>
      <c r="L63" s="284">
        <f t="shared" si="46"/>
        <v>513.04750000000013</v>
      </c>
      <c r="M63" s="285">
        <f t="shared" si="47"/>
        <v>7561.9524999999994</v>
      </c>
      <c r="N63" s="282">
        <v>950</v>
      </c>
      <c r="O63" s="283" t="s">
        <v>541</v>
      </c>
      <c r="P63" s="281">
        <v>44872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24">
        <v>5</v>
      </c>
      <c r="B64" s="332">
        <v>44872</v>
      </c>
      <c r="C64" s="325"/>
      <c r="D64" s="325" t="s">
        <v>929</v>
      </c>
      <c r="E64" s="324" t="s">
        <v>543</v>
      </c>
      <c r="F64" s="324">
        <v>517</v>
      </c>
      <c r="G64" s="324">
        <v>505</v>
      </c>
      <c r="H64" s="326">
        <v>505</v>
      </c>
      <c r="I64" s="326" t="s">
        <v>930</v>
      </c>
      <c r="J64" s="327" t="s">
        <v>948</v>
      </c>
      <c r="K64" s="328">
        <f t="shared" si="45"/>
        <v>-12</v>
      </c>
      <c r="L64" s="329">
        <f t="shared" si="46"/>
        <v>441.87500000000006</v>
      </c>
      <c r="M64" s="330">
        <f t="shared" si="47"/>
        <v>-15441.875</v>
      </c>
      <c r="N64" s="328">
        <v>1250</v>
      </c>
      <c r="O64" s="327" t="s">
        <v>553</v>
      </c>
      <c r="P64" s="331">
        <v>44875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24">
        <v>6</v>
      </c>
      <c r="B65" s="332">
        <v>44872</v>
      </c>
      <c r="C65" s="325"/>
      <c r="D65" s="325" t="s">
        <v>931</v>
      </c>
      <c r="E65" s="324" t="s">
        <v>543</v>
      </c>
      <c r="F65" s="324">
        <v>831</v>
      </c>
      <c r="G65" s="324">
        <v>817</v>
      </c>
      <c r="H65" s="326">
        <v>817</v>
      </c>
      <c r="I65" s="326" t="s">
        <v>932</v>
      </c>
      <c r="J65" s="327" t="s">
        <v>940</v>
      </c>
      <c r="K65" s="328">
        <f t="shared" ref="K65" si="48">H65-F65</f>
        <v>-14</v>
      </c>
      <c r="L65" s="329">
        <f t="shared" ref="L65" si="49">(H65*N65)*0.07%</f>
        <v>571.90000000000009</v>
      </c>
      <c r="M65" s="330">
        <f t="shared" ref="M65" si="50">(K65*N65)-L65</f>
        <v>-14571.9</v>
      </c>
      <c r="N65" s="328">
        <v>1000</v>
      </c>
      <c r="O65" s="327" t="s">
        <v>553</v>
      </c>
      <c r="P65" s="331">
        <v>44874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277">
        <v>7</v>
      </c>
      <c r="B66" s="308">
        <v>44879</v>
      </c>
      <c r="C66" s="338"/>
      <c r="D66" s="338" t="s">
        <v>964</v>
      </c>
      <c r="E66" s="277" t="s">
        <v>543</v>
      </c>
      <c r="F66" s="277" t="s">
        <v>965</v>
      </c>
      <c r="G66" s="277">
        <v>1565</v>
      </c>
      <c r="H66" s="339"/>
      <c r="I66" s="339" t="s">
        <v>966</v>
      </c>
      <c r="J66" s="243" t="s">
        <v>544</v>
      </c>
      <c r="K66" s="213"/>
      <c r="L66" s="232"/>
      <c r="M66" s="233"/>
      <c r="N66" s="213"/>
      <c r="O66" s="243"/>
      <c r="P66" s="210"/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09">
        <v>8</v>
      </c>
      <c r="B67" s="373">
        <v>44880</v>
      </c>
      <c r="C67" s="316"/>
      <c r="D67" s="316" t="s">
        <v>974</v>
      </c>
      <c r="E67" s="309" t="s">
        <v>543</v>
      </c>
      <c r="F67" s="309">
        <v>775</v>
      </c>
      <c r="G67" s="309">
        <v>762</v>
      </c>
      <c r="H67" s="310">
        <v>784</v>
      </c>
      <c r="I67" s="310" t="s">
        <v>651</v>
      </c>
      <c r="J67" s="283" t="s">
        <v>748</v>
      </c>
      <c r="K67" s="282">
        <f t="shared" ref="K67" si="51">H67-F67</f>
        <v>9</v>
      </c>
      <c r="L67" s="284">
        <f t="shared" ref="L67" si="52">(H67*N67)*0.07%</f>
        <v>493.92000000000007</v>
      </c>
      <c r="M67" s="285">
        <f t="shared" ref="M67" si="53">(K67*N67)-L67</f>
        <v>7606.08</v>
      </c>
      <c r="N67" s="282">
        <v>900</v>
      </c>
      <c r="O67" s="283" t="s">
        <v>541</v>
      </c>
      <c r="P67" s="281">
        <v>44882</v>
      </c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277"/>
      <c r="B68" s="308"/>
      <c r="C68" s="338"/>
      <c r="D68" s="338"/>
      <c r="E68" s="277"/>
      <c r="F68" s="277"/>
      <c r="G68" s="277"/>
      <c r="H68" s="339"/>
      <c r="I68" s="339"/>
      <c r="J68" s="243"/>
      <c r="K68" s="213"/>
      <c r="L68" s="232"/>
      <c r="M68" s="233"/>
      <c r="N68" s="213"/>
      <c r="O68" s="243"/>
      <c r="P68" s="210"/>
      <c r="Q68" s="211"/>
      <c r="R68" s="214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212"/>
      <c r="B69" s="210"/>
      <c r="C69" s="267"/>
      <c r="D69" s="267"/>
      <c r="E69" s="212"/>
      <c r="F69" s="212"/>
      <c r="G69" s="212"/>
      <c r="H69" s="213"/>
      <c r="I69" s="213"/>
      <c r="J69" s="243"/>
      <c r="K69" s="267"/>
      <c r="L69" s="212"/>
      <c r="M69" s="212"/>
      <c r="N69" s="212"/>
      <c r="O69" s="213"/>
      <c r="P69" s="213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ht="13.5" customHeight="1">
      <c r="A70" s="254"/>
      <c r="B70" s="251"/>
      <c r="C70" s="211"/>
      <c r="D70" s="211"/>
      <c r="E70" s="254"/>
      <c r="F70" s="254"/>
      <c r="G70" s="254"/>
      <c r="H70" s="255"/>
      <c r="I70" s="255"/>
      <c r="J70" s="278"/>
      <c r="K70" s="255"/>
      <c r="L70" s="256"/>
      <c r="M70" s="279"/>
      <c r="N70" s="255"/>
      <c r="O70" s="280"/>
      <c r="P70" s="258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97"/>
      <c r="B71" s="98"/>
      <c r="C71" s="131"/>
      <c r="D71" s="139"/>
      <c r="E71" s="140"/>
      <c r="F71" s="97"/>
      <c r="G71" s="97"/>
      <c r="H71" s="97"/>
      <c r="I71" s="132"/>
      <c r="J71" s="132"/>
      <c r="K71" s="132"/>
      <c r="L71" s="132"/>
      <c r="M71" s="132"/>
      <c r="N71" s="132"/>
      <c r="O71" s="132"/>
      <c r="P71" s="132"/>
      <c r="Q71" s="4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41"/>
      <c r="B72" s="98"/>
      <c r="C72" s="99"/>
      <c r="D72" s="142"/>
      <c r="E72" s="102"/>
      <c r="F72" s="102"/>
      <c r="G72" s="102"/>
      <c r="H72" s="102"/>
      <c r="I72" s="102"/>
      <c r="J72" s="6"/>
      <c r="K72" s="102"/>
      <c r="L72" s="102"/>
      <c r="M72" s="6"/>
      <c r="N72" s="1"/>
      <c r="O72" s="99"/>
      <c r="P72" s="41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143" t="s">
        <v>563</v>
      </c>
      <c r="B73" s="143"/>
      <c r="C73" s="143"/>
      <c r="D73" s="143"/>
      <c r="E73" s="144"/>
      <c r="F73" s="102"/>
      <c r="G73" s="102"/>
      <c r="H73" s="102"/>
      <c r="I73" s="102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>
      <c r="A74" s="94" t="s">
        <v>16</v>
      </c>
      <c r="B74" s="94" t="s">
        <v>518</v>
      </c>
      <c r="C74" s="94"/>
      <c r="D74" s="95" t="s">
        <v>529</v>
      </c>
      <c r="E74" s="94" t="s">
        <v>530</v>
      </c>
      <c r="F74" s="94" t="s">
        <v>531</v>
      </c>
      <c r="G74" s="94" t="s">
        <v>551</v>
      </c>
      <c r="H74" s="94" t="s">
        <v>533</v>
      </c>
      <c r="I74" s="94" t="s">
        <v>534</v>
      </c>
      <c r="J74" s="93" t="s">
        <v>535</v>
      </c>
      <c r="K74" s="93" t="s">
        <v>564</v>
      </c>
      <c r="L74" s="96" t="s">
        <v>537</v>
      </c>
      <c r="M74" s="138" t="s">
        <v>560</v>
      </c>
      <c r="N74" s="94" t="s">
        <v>561</v>
      </c>
      <c r="O74" s="94" t="s">
        <v>539</v>
      </c>
      <c r="P74" s="95" t="s">
        <v>540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209" customFormat="1" ht="15.6" customHeight="1">
      <c r="A75" s="324">
        <v>1</v>
      </c>
      <c r="B75" s="331">
        <v>44865</v>
      </c>
      <c r="C75" s="333"/>
      <c r="D75" s="333" t="s">
        <v>894</v>
      </c>
      <c r="E75" s="340" t="s">
        <v>543</v>
      </c>
      <c r="F75" s="340">
        <v>220</v>
      </c>
      <c r="G75" s="340">
        <v>90</v>
      </c>
      <c r="H75" s="328">
        <v>90</v>
      </c>
      <c r="I75" s="328" t="s">
        <v>895</v>
      </c>
      <c r="J75" s="327" t="s">
        <v>898</v>
      </c>
      <c r="K75" s="328">
        <f t="shared" ref="K75" si="54">H75-F75</f>
        <v>-130</v>
      </c>
      <c r="L75" s="329">
        <v>100</v>
      </c>
      <c r="M75" s="330">
        <f t="shared" ref="M75" si="55">(K75*N75)-L75</f>
        <v>-3350</v>
      </c>
      <c r="N75" s="328">
        <v>25</v>
      </c>
      <c r="O75" s="327" t="s">
        <v>553</v>
      </c>
      <c r="P75" s="331">
        <v>44866</v>
      </c>
      <c r="Q75" s="208"/>
      <c r="R75" s="214" t="s">
        <v>542</v>
      </c>
      <c r="S75" s="208"/>
      <c r="T75" s="208"/>
      <c r="U75" s="208"/>
      <c r="V75" s="208"/>
      <c r="W75" s="208"/>
      <c r="X75" s="214"/>
      <c r="Y75" s="208"/>
      <c r="Z75" s="208"/>
      <c r="AA75" s="208"/>
      <c r="AB75" s="208"/>
      <c r="AC75" s="208"/>
      <c r="AD75" s="214"/>
      <c r="AE75" s="208"/>
      <c r="AF75" s="208"/>
      <c r="AG75" s="208"/>
      <c r="AH75" s="208"/>
      <c r="AI75" s="208"/>
      <c r="AJ75" s="214"/>
      <c r="AK75" s="208"/>
      <c r="AL75" s="208"/>
    </row>
    <row r="76" spans="1:38" s="209" customFormat="1" ht="15.6" customHeight="1">
      <c r="A76" s="324">
        <v>2</v>
      </c>
      <c r="B76" s="332">
        <v>44866</v>
      </c>
      <c r="C76" s="333"/>
      <c r="D76" s="333" t="s">
        <v>887</v>
      </c>
      <c r="E76" s="340" t="s">
        <v>543</v>
      </c>
      <c r="F76" s="340">
        <v>240</v>
      </c>
      <c r="G76" s="340">
        <v>120</v>
      </c>
      <c r="H76" s="328">
        <v>120</v>
      </c>
      <c r="I76" s="328" t="s">
        <v>895</v>
      </c>
      <c r="J76" s="327" t="s">
        <v>908</v>
      </c>
      <c r="K76" s="328">
        <f t="shared" ref="K76" si="56">H76-F76</f>
        <v>-120</v>
      </c>
      <c r="L76" s="329">
        <v>100</v>
      </c>
      <c r="M76" s="330">
        <f t="shared" ref="M76" si="57">(K76*N76)-L76</f>
        <v>-3100</v>
      </c>
      <c r="N76" s="328">
        <v>25</v>
      </c>
      <c r="O76" s="327" t="s">
        <v>553</v>
      </c>
      <c r="P76" s="331">
        <v>44867</v>
      </c>
      <c r="Q76" s="208"/>
      <c r="R76" s="214" t="s">
        <v>808</v>
      </c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09">
        <v>3</v>
      </c>
      <c r="B77" s="373">
        <v>44867</v>
      </c>
      <c r="C77" s="374"/>
      <c r="D77" s="374" t="s">
        <v>907</v>
      </c>
      <c r="E77" s="375" t="s">
        <v>543</v>
      </c>
      <c r="F77" s="375">
        <v>13.25</v>
      </c>
      <c r="G77" s="375">
        <v>9.1</v>
      </c>
      <c r="H77" s="282">
        <v>15.25</v>
      </c>
      <c r="I77" s="282" t="s">
        <v>909</v>
      </c>
      <c r="J77" s="283" t="s">
        <v>915</v>
      </c>
      <c r="K77" s="282">
        <f t="shared" ref="K77" si="58">H77-F77</f>
        <v>2</v>
      </c>
      <c r="L77" s="284">
        <v>100</v>
      </c>
      <c r="M77" s="285">
        <f t="shared" ref="M77" si="59">(K77*N77)-L77</f>
        <v>2900</v>
      </c>
      <c r="N77" s="282">
        <v>1500</v>
      </c>
      <c r="O77" s="283" t="s">
        <v>541</v>
      </c>
      <c r="P77" s="281">
        <v>44868</v>
      </c>
      <c r="Q77" s="208"/>
      <c r="R77" s="214" t="s">
        <v>542</v>
      </c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9">
        <v>4</v>
      </c>
      <c r="B78" s="373">
        <v>44868</v>
      </c>
      <c r="C78" s="374"/>
      <c r="D78" s="374" t="s">
        <v>916</v>
      </c>
      <c r="E78" s="375" t="s">
        <v>543</v>
      </c>
      <c r="F78" s="375">
        <v>36.5</v>
      </c>
      <c r="G78" s="375">
        <v>19</v>
      </c>
      <c r="H78" s="282">
        <v>42</v>
      </c>
      <c r="I78" s="282" t="s">
        <v>917</v>
      </c>
      <c r="J78" s="283" t="s">
        <v>928</v>
      </c>
      <c r="K78" s="282">
        <f t="shared" ref="K78" si="60">H78-F78</f>
        <v>5.5</v>
      </c>
      <c r="L78" s="284">
        <v>100</v>
      </c>
      <c r="M78" s="285">
        <f t="shared" ref="M78" si="61">(K78*N78)-L78</f>
        <v>1550</v>
      </c>
      <c r="N78" s="282">
        <v>300</v>
      </c>
      <c r="O78" s="283" t="s">
        <v>541</v>
      </c>
      <c r="P78" s="281">
        <v>44872</v>
      </c>
      <c r="Q78" s="208"/>
      <c r="R78" s="214" t="s">
        <v>808</v>
      </c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09">
        <v>5</v>
      </c>
      <c r="B79" s="373">
        <v>44869</v>
      </c>
      <c r="C79" s="374"/>
      <c r="D79" s="374" t="s">
        <v>920</v>
      </c>
      <c r="E79" s="375" t="s">
        <v>543</v>
      </c>
      <c r="F79" s="375">
        <v>11.5</v>
      </c>
      <c r="G79" s="375">
        <v>9.5</v>
      </c>
      <c r="H79" s="282">
        <v>13.25</v>
      </c>
      <c r="I79" s="282" t="s">
        <v>921</v>
      </c>
      <c r="J79" s="283" t="s">
        <v>922</v>
      </c>
      <c r="K79" s="282">
        <f t="shared" ref="K79:K80" si="62">H79-F79</f>
        <v>1.75</v>
      </c>
      <c r="L79" s="284">
        <v>100</v>
      </c>
      <c r="M79" s="285">
        <f t="shared" ref="M79:M81" si="63">(K79*N79)-L79</f>
        <v>2525</v>
      </c>
      <c r="N79" s="282">
        <v>1500</v>
      </c>
      <c r="O79" s="283" t="s">
        <v>541</v>
      </c>
      <c r="P79" s="281">
        <v>44869</v>
      </c>
      <c r="Q79" s="208"/>
      <c r="R79" s="214" t="s">
        <v>542</v>
      </c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09">
        <v>6</v>
      </c>
      <c r="B80" s="373">
        <v>44872</v>
      </c>
      <c r="C80" s="374"/>
      <c r="D80" s="374" t="s">
        <v>933</v>
      </c>
      <c r="E80" s="375" t="s">
        <v>543</v>
      </c>
      <c r="F80" s="375">
        <v>65</v>
      </c>
      <c r="G80" s="375">
        <v>30</v>
      </c>
      <c r="H80" s="282">
        <v>89.5</v>
      </c>
      <c r="I80" s="282" t="s">
        <v>934</v>
      </c>
      <c r="J80" s="283" t="s">
        <v>935</v>
      </c>
      <c r="K80" s="282">
        <f t="shared" si="62"/>
        <v>24.5</v>
      </c>
      <c r="L80" s="284">
        <v>100</v>
      </c>
      <c r="M80" s="285">
        <f t="shared" si="63"/>
        <v>1125</v>
      </c>
      <c r="N80" s="282">
        <v>50</v>
      </c>
      <c r="O80" s="283" t="s">
        <v>541</v>
      </c>
      <c r="P80" s="281">
        <v>44872</v>
      </c>
      <c r="Q80" s="208"/>
      <c r="R80" s="214" t="s">
        <v>542</v>
      </c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9">
        <v>7</v>
      </c>
      <c r="B81" s="373">
        <v>44872</v>
      </c>
      <c r="C81" s="374"/>
      <c r="D81" s="374" t="s">
        <v>936</v>
      </c>
      <c r="E81" s="375" t="s">
        <v>543</v>
      </c>
      <c r="F81" s="375">
        <v>48</v>
      </c>
      <c r="G81" s="375">
        <v>30</v>
      </c>
      <c r="H81" s="282">
        <v>58</v>
      </c>
      <c r="I81" s="282" t="s">
        <v>937</v>
      </c>
      <c r="J81" s="283" t="s">
        <v>935</v>
      </c>
      <c r="K81" s="282">
        <f t="shared" ref="K81:K83" si="64">H81-F81</f>
        <v>10</v>
      </c>
      <c r="L81" s="284">
        <v>100</v>
      </c>
      <c r="M81" s="285">
        <f t="shared" si="63"/>
        <v>2650</v>
      </c>
      <c r="N81" s="282">
        <v>275</v>
      </c>
      <c r="O81" s="283" t="s">
        <v>541</v>
      </c>
      <c r="P81" s="281">
        <v>44874</v>
      </c>
      <c r="Q81" s="208"/>
      <c r="R81" s="214" t="s">
        <v>808</v>
      </c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309">
        <v>8</v>
      </c>
      <c r="B82" s="373">
        <v>44874</v>
      </c>
      <c r="C82" s="374"/>
      <c r="D82" s="374" t="s">
        <v>933</v>
      </c>
      <c r="E82" s="375" t="s">
        <v>543</v>
      </c>
      <c r="F82" s="375">
        <v>65</v>
      </c>
      <c r="G82" s="375">
        <v>30</v>
      </c>
      <c r="H82" s="282">
        <v>86</v>
      </c>
      <c r="I82" s="282" t="s">
        <v>934</v>
      </c>
      <c r="J82" s="283" t="s">
        <v>554</v>
      </c>
      <c r="K82" s="282">
        <f t="shared" si="64"/>
        <v>21</v>
      </c>
      <c r="L82" s="284">
        <v>100</v>
      </c>
      <c r="M82" s="285">
        <f t="shared" ref="M82:M83" si="65">(K82*N82)-L82</f>
        <v>950</v>
      </c>
      <c r="N82" s="282">
        <v>50</v>
      </c>
      <c r="O82" s="283" t="s">
        <v>541</v>
      </c>
      <c r="P82" s="281">
        <v>44874</v>
      </c>
      <c r="Q82" s="208"/>
      <c r="R82" s="214" t="s">
        <v>542</v>
      </c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324">
        <v>9</v>
      </c>
      <c r="B83" s="332">
        <v>44874</v>
      </c>
      <c r="C83" s="333"/>
      <c r="D83" s="333" t="s">
        <v>945</v>
      </c>
      <c r="E83" s="340" t="s">
        <v>543</v>
      </c>
      <c r="F83" s="340">
        <v>35.5</v>
      </c>
      <c r="G83" s="340">
        <v>18</v>
      </c>
      <c r="H83" s="328">
        <v>18</v>
      </c>
      <c r="I83" s="328" t="s">
        <v>917</v>
      </c>
      <c r="J83" s="327" t="s">
        <v>962</v>
      </c>
      <c r="K83" s="328">
        <f t="shared" si="64"/>
        <v>-17.5</v>
      </c>
      <c r="L83" s="329">
        <v>100</v>
      </c>
      <c r="M83" s="330">
        <f t="shared" si="65"/>
        <v>-5350</v>
      </c>
      <c r="N83" s="328">
        <v>300</v>
      </c>
      <c r="O83" s="327" t="s">
        <v>553</v>
      </c>
      <c r="P83" s="331">
        <v>44879</v>
      </c>
      <c r="Q83" s="208"/>
      <c r="R83" s="214" t="s">
        <v>808</v>
      </c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324">
        <v>10</v>
      </c>
      <c r="B84" s="332">
        <v>44874</v>
      </c>
      <c r="C84" s="333"/>
      <c r="D84" s="333" t="s">
        <v>933</v>
      </c>
      <c r="E84" s="340" t="s">
        <v>543</v>
      </c>
      <c r="F84" s="340">
        <v>42</v>
      </c>
      <c r="G84" s="340">
        <v>9</v>
      </c>
      <c r="H84" s="328">
        <v>9</v>
      </c>
      <c r="I84" s="328" t="s">
        <v>946</v>
      </c>
      <c r="J84" s="327" t="s">
        <v>963</v>
      </c>
      <c r="K84" s="328">
        <f t="shared" ref="K84" si="66">H84-F84</f>
        <v>-33</v>
      </c>
      <c r="L84" s="329">
        <v>100</v>
      </c>
      <c r="M84" s="330">
        <f t="shared" ref="M84:M87" si="67">(K84*N84)-L84</f>
        <v>-1750</v>
      </c>
      <c r="N84" s="328">
        <v>50</v>
      </c>
      <c r="O84" s="327" t="s">
        <v>553</v>
      </c>
      <c r="P84" s="331">
        <v>44875</v>
      </c>
      <c r="Q84" s="208"/>
      <c r="R84" s="214" t="s">
        <v>808</v>
      </c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s="209" customFormat="1" ht="15.6" customHeight="1">
      <c r="A85" s="309">
        <v>11</v>
      </c>
      <c r="B85" s="373">
        <v>44875</v>
      </c>
      <c r="C85" s="374"/>
      <c r="D85" s="374" t="s">
        <v>952</v>
      </c>
      <c r="E85" s="375" t="s">
        <v>847</v>
      </c>
      <c r="F85" s="375">
        <v>6</v>
      </c>
      <c r="G85" s="375">
        <v>10.1</v>
      </c>
      <c r="H85" s="282">
        <v>4.25</v>
      </c>
      <c r="I85" s="282">
        <v>0.1</v>
      </c>
      <c r="J85" s="283" t="s">
        <v>922</v>
      </c>
      <c r="K85" s="282">
        <f>F85-H85</f>
        <v>1.75</v>
      </c>
      <c r="L85" s="284">
        <v>100</v>
      </c>
      <c r="M85" s="285">
        <f t="shared" si="67"/>
        <v>2000</v>
      </c>
      <c r="N85" s="282">
        <v>1200</v>
      </c>
      <c r="O85" s="283" t="s">
        <v>541</v>
      </c>
      <c r="P85" s="281">
        <v>44876</v>
      </c>
      <c r="Q85" s="208"/>
      <c r="R85" s="214" t="s">
        <v>542</v>
      </c>
      <c r="S85" s="208"/>
      <c r="T85" s="208"/>
      <c r="U85" s="208"/>
      <c r="V85" s="208"/>
      <c r="W85" s="208"/>
      <c r="X85" s="214"/>
      <c r="Y85" s="208"/>
      <c r="Z85" s="208"/>
      <c r="AA85" s="208"/>
      <c r="AB85" s="208"/>
      <c r="AC85" s="208"/>
      <c r="AD85" s="214"/>
      <c r="AE85" s="208"/>
      <c r="AF85" s="208"/>
      <c r="AG85" s="208"/>
      <c r="AH85" s="208"/>
      <c r="AI85" s="208"/>
      <c r="AJ85" s="214"/>
      <c r="AK85" s="208"/>
      <c r="AL85" s="208"/>
    </row>
    <row r="86" spans="1:38" s="209" customFormat="1" ht="15.6" customHeight="1">
      <c r="A86" s="324">
        <v>12</v>
      </c>
      <c r="B86" s="332">
        <v>44876</v>
      </c>
      <c r="C86" s="333"/>
      <c r="D86" s="333" t="s">
        <v>956</v>
      </c>
      <c r="E86" s="340" t="s">
        <v>543</v>
      </c>
      <c r="F86" s="340">
        <v>33</v>
      </c>
      <c r="G86" s="340">
        <v>17</v>
      </c>
      <c r="H86" s="328">
        <v>17</v>
      </c>
      <c r="I86" s="328" t="s">
        <v>957</v>
      </c>
      <c r="J86" s="327" t="s">
        <v>944</v>
      </c>
      <c r="K86" s="328">
        <f t="shared" ref="K86:K87" si="68">H86-F86</f>
        <v>-16</v>
      </c>
      <c r="L86" s="329">
        <v>100</v>
      </c>
      <c r="M86" s="330">
        <f t="shared" si="67"/>
        <v>-4500</v>
      </c>
      <c r="N86" s="328">
        <v>275</v>
      </c>
      <c r="O86" s="327" t="s">
        <v>553</v>
      </c>
      <c r="P86" s="331">
        <v>44879</v>
      </c>
      <c r="Q86" s="208"/>
      <c r="R86" s="214" t="s">
        <v>808</v>
      </c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s="209" customFormat="1" ht="15.6" customHeight="1">
      <c r="A87" s="309">
        <v>13</v>
      </c>
      <c r="B87" s="373">
        <v>44880</v>
      </c>
      <c r="C87" s="374"/>
      <c r="D87" s="374" t="s">
        <v>975</v>
      </c>
      <c r="E87" s="375" t="s">
        <v>543</v>
      </c>
      <c r="F87" s="375">
        <v>1.55</v>
      </c>
      <c r="G87" s="375">
        <v>0.6</v>
      </c>
      <c r="H87" s="282">
        <v>2.2000000000000002</v>
      </c>
      <c r="I87" s="282" t="s">
        <v>976</v>
      </c>
      <c r="J87" s="283" t="s">
        <v>977</v>
      </c>
      <c r="K87" s="282">
        <f t="shared" si="68"/>
        <v>0.65000000000000013</v>
      </c>
      <c r="L87" s="284">
        <v>100</v>
      </c>
      <c r="M87" s="285">
        <f t="shared" si="67"/>
        <v>3280.0000000000009</v>
      </c>
      <c r="N87" s="282">
        <v>5200</v>
      </c>
      <c r="O87" s="283" t="s">
        <v>541</v>
      </c>
      <c r="P87" s="281">
        <v>44880</v>
      </c>
      <c r="Q87" s="208"/>
      <c r="R87" s="214" t="s">
        <v>542</v>
      </c>
      <c r="S87" s="208"/>
      <c r="T87" s="208"/>
      <c r="U87" s="208"/>
      <c r="V87" s="208"/>
      <c r="W87" s="208"/>
      <c r="X87" s="214"/>
      <c r="Y87" s="208"/>
      <c r="Z87" s="208"/>
      <c r="AA87" s="208"/>
      <c r="AB87" s="208"/>
      <c r="AC87" s="208"/>
      <c r="AD87" s="214"/>
      <c r="AE87" s="208"/>
      <c r="AF87" s="208"/>
      <c r="AG87" s="208"/>
      <c r="AH87" s="208"/>
      <c r="AI87" s="208"/>
      <c r="AJ87" s="214"/>
      <c r="AK87" s="208"/>
      <c r="AL87" s="208"/>
    </row>
    <row r="88" spans="1:38" s="209" customFormat="1" ht="15.6" customHeight="1">
      <c r="A88" s="324">
        <v>14</v>
      </c>
      <c r="B88" s="332">
        <v>44881</v>
      </c>
      <c r="C88" s="333"/>
      <c r="D88" s="333" t="s">
        <v>975</v>
      </c>
      <c r="E88" s="340" t="s">
        <v>543</v>
      </c>
      <c r="F88" s="340">
        <v>1.45</v>
      </c>
      <c r="G88" s="340">
        <v>0.5</v>
      </c>
      <c r="H88" s="328">
        <v>0.5</v>
      </c>
      <c r="I88" s="328" t="s">
        <v>976</v>
      </c>
      <c r="J88" s="327" t="s">
        <v>1038</v>
      </c>
      <c r="K88" s="328">
        <f t="shared" ref="K88" si="69">H88-F88</f>
        <v>-0.95</v>
      </c>
      <c r="L88" s="329">
        <v>100</v>
      </c>
      <c r="M88" s="330">
        <f t="shared" ref="M88" si="70">(K88*N88)-L88</f>
        <v>-5040</v>
      </c>
      <c r="N88" s="328">
        <v>5200</v>
      </c>
      <c r="O88" s="327" t="s">
        <v>553</v>
      </c>
      <c r="P88" s="331">
        <v>44883</v>
      </c>
      <c r="Q88" s="208"/>
      <c r="R88" s="214" t="s">
        <v>542</v>
      </c>
      <c r="S88" s="208"/>
      <c r="T88" s="208"/>
      <c r="U88" s="208"/>
      <c r="V88" s="208"/>
      <c r="W88" s="208"/>
      <c r="X88" s="214"/>
      <c r="Y88" s="208"/>
      <c r="Z88" s="208"/>
      <c r="AA88" s="208"/>
      <c r="AB88" s="208"/>
      <c r="AC88" s="208"/>
      <c r="AD88" s="214"/>
      <c r="AE88" s="208"/>
      <c r="AF88" s="208"/>
      <c r="AG88" s="208"/>
      <c r="AH88" s="208"/>
      <c r="AI88" s="208"/>
      <c r="AJ88" s="214"/>
      <c r="AK88" s="208"/>
      <c r="AL88" s="208"/>
    </row>
    <row r="89" spans="1:38" s="209" customFormat="1" ht="15.6" customHeight="1">
      <c r="A89" s="324">
        <v>15</v>
      </c>
      <c r="B89" s="332">
        <v>44881</v>
      </c>
      <c r="C89" s="333"/>
      <c r="D89" s="333" t="s">
        <v>984</v>
      </c>
      <c r="E89" s="340" t="s">
        <v>543</v>
      </c>
      <c r="F89" s="340">
        <v>41</v>
      </c>
      <c r="G89" s="340">
        <v>9</v>
      </c>
      <c r="H89" s="328">
        <v>9</v>
      </c>
      <c r="I89" s="328" t="s">
        <v>946</v>
      </c>
      <c r="J89" s="327" t="s">
        <v>999</v>
      </c>
      <c r="K89" s="328">
        <f t="shared" ref="K89:K90" si="71">H89-F89</f>
        <v>-32</v>
      </c>
      <c r="L89" s="329">
        <v>100</v>
      </c>
      <c r="M89" s="330">
        <f t="shared" ref="M89:M90" si="72">(K89*N89)-L89</f>
        <v>-1700</v>
      </c>
      <c r="N89" s="328">
        <v>50</v>
      </c>
      <c r="O89" s="327" t="s">
        <v>553</v>
      </c>
      <c r="P89" s="331">
        <v>44882</v>
      </c>
      <c r="Q89" s="208"/>
      <c r="R89" s="214" t="s">
        <v>808</v>
      </c>
      <c r="S89" s="208"/>
      <c r="T89" s="208"/>
      <c r="U89" s="208"/>
      <c r="V89" s="208"/>
      <c r="W89" s="208"/>
      <c r="X89" s="214"/>
      <c r="Y89" s="208"/>
      <c r="Z89" s="208"/>
      <c r="AA89" s="208"/>
      <c r="AB89" s="208"/>
      <c r="AC89" s="208"/>
      <c r="AD89" s="214"/>
      <c r="AE89" s="208"/>
      <c r="AF89" s="208"/>
      <c r="AG89" s="208"/>
      <c r="AH89" s="208"/>
      <c r="AI89" s="208"/>
      <c r="AJ89" s="214"/>
      <c r="AK89" s="208"/>
      <c r="AL89" s="208"/>
    </row>
    <row r="90" spans="1:38" s="209" customFormat="1" ht="15.6" customHeight="1">
      <c r="A90" s="309">
        <v>16</v>
      </c>
      <c r="B90" s="373">
        <v>44882</v>
      </c>
      <c r="C90" s="374"/>
      <c r="D90" s="374" t="s">
        <v>1029</v>
      </c>
      <c r="E90" s="375" t="s">
        <v>543</v>
      </c>
      <c r="F90" s="375">
        <v>29</v>
      </c>
      <c r="G90" s="375">
        <v>16</v>
      </c>
      <c r="H90" s="282">
        <v>35</v>
      </c>
      <c r="I90" s="282" t="s">
        <v>1030</v>
      </c>
      <c r="J90" s="283" t="s">
        <v>1039</v>
      </c>
      <c r="K90" s="282">
        <f t="shared" si="71"/>
        <v>6</v>
      </c>
      <c r="L90" s="284">
        <v>100</v>
      </c>
      <c r="M90" s="285">
        <f t="shared" si="72"/>
        <v>2300</v>
      </c>
      <c r="N90" s="282">
        <v>400</v>
      </c>
      <c r="O90" s="283" t="s">
        <v>541</v>
      </c>
      <c r="P90" s="281">
        <v>44883</v>
      </c>
      <c r="Q90" s="208"/>
      <c r="R90" s="214" t="s">
        <v>808</v>
      </c>
      <c r="S90" s="208"/>
      <c r="T90" s="208"/>
      <c r="U90" s="208"/>
      <c r="V90" s="208"/>
      <c r="W90" s="208"/>
      <c r="X90" s="214"/>
      <c r="Y90" s="208"/>
      <c r="Z90" s="208"/>
      <c r="AA90" s="208"/>
      <c r="AB90" s="208"/>
      <c r="AC90" s="208"/>
      <c r="AD90" s="214"/>
      <c r="AE90" s="208"/>
      <c r="AF90" s="208"/>
      <c r="AG90" s="208"/>
      <c r="AH90" s="208"/>
      <c r="AI90" s="208"/>
      <c r="AJ90" s="214"/>
      <c r="AK90" s="208"/>
      <c r="AL90" s="208"/>
    </row>
    <row r="91" spans="1:38" s="209" customFormat="1" ht="15.6" customHeight="1">
      <c r="A91" s="277">
        <v>17</v>
      </c>
      <c r="B91" s="308">
        <v>44883</v>
      </c>
      <c r="C91" s="267"/>
      <c r="D91" s="267" t="s">
        <v>1035</v>
      </c>
      <c r="E91" s="212" t="s">
        <v>543</v>
      </c>
      <c r="F91" s="212" t="s">
        <v>1036</v>
      </c>
      <c r="G91" s="212">
        <v>4.5</v>
      </c>
      <c r="H91" s="213"/>
      <c r="I91" s="213" t="s">
        <v>1037</v>
      </c>
      <c r="J91" s="243"/>
      <c r="K91" s="213"/>
      <c r="L91" s="232"/>
      <c r="M91" s="233"/>
      <c r="N91" s="213"/>
      <c r="O91" s="243"/>
      <c r="P91" s="210"/>
      <c r="Q91" s="208"/>
      <c r="R91" s="214" t="s">
        <v>542</v>
      </c>
      <c r="S91" s="208"/>
      <c r="T91" s="208"/>
      <c r="U91" s="208"/>
      <c r="V91" s="208"/>
      <c r="W91" s="208"/>
      <c r="X91" s="214"/>
      <c r="Y91" s="208"/>
      <c r="Z91" s="208"/>
      <c r="AA91" s="208"/>
      <c r="AB91" s="208"/>
      <c r="AC91" s="208"/>
      <c r="AD91" s="214"/>
      <c r="AE91" s="208"/>
      <c r="AF91" s="208"/>
      <c r="AG91" s="208"/>
      <c r="AH91" s="208"/>
      <c r="AI91" s="208"/>
      <c r="AJ91" s="214"/>
      <c r="AK91" s="208"/>
      <c r="AL91" s="208"/>
    </row>
    <row r="92" spans="1:38" s="209" customFormat="1" ht="15.6" customHeight="1">
      <c r="A92" s="277">
        <v>18</v>
      </c>
      <c r="B92" s="308">
        <v>44883</v>
      </c>
      <c r="C92" s="267"/>
      <c r="D92" s="267" t="s">
        <v>1029</v>
      </c>
      <c r="E92" s="212" t="s">
        <v>543</v>
      </c>
      <c r="F92" s="212" t="s">
        <v>1031</v>
      </c>
      <c r="G92" s="212">
        <v>15</v>
      </c>
      <c r="H92" s="213"/>
      <c r="I92" s="213" t="s">
        <v>1030</v>
      </c>
      <c r="J92" s="243"/>
      <c r="K92" s="213"/>
      <c r="L92" s="232"/>
      <c r="M92" s="233"/>
      <c r="N92" s="213"/>
      <c r="O92" s="243"/>
      <c r="P92" s="210"/>
      <c r="Q92" s="208"/>
      <c r="R92" s="214" t="s">
        <v>542</v>
      </c>
      <c r="S92" s="208"/>
      <c r="T92" s="208"/>
      <c r="U92" s="208"/>
      <c r="V92" s="208"/>
      <c r="W92" s="208"/>
      <c r="X92" s="214"/>
      <c r="Y92" s="208"/>
      <c r="Z92" s="208"/>
      <c r="AA92" s="208"/>
      <c r="AB92" s="208"/>
      <c r="AC92" s="208"/>
      <c r="AD92" s="214"/>
      <c r="AE92" s="208"/>
      <c r="AF92" s="208"/>
      <c r="AG92" s="208"/>
      <c r="AH92" s="208"/>
      <c r="AI92" s="208"/>
      <c r="AJ92" s="214"/>
      <c r="AK92" s="208"/>
      <c r="AL92" s="208"/>
    </row>
    <row r="93" spans="1:38" s="209" customFormat="1" ht="15.6" customHeight="1">
      <c r="A93" s="277"/>
      <c r="B93" s="308"/>
      <c r="C93" s="267"/>
      <c r="D93" s="267"/>
      <c r="E93" s="212"/>
      <c r="F93" s="212"/>
      <c r="G93" s="212"/>
      <c r="H93" s="213"/>
      <c r="I93" s="213"/>
      <c r="J93" s="243"/>
      <c r="K93" s="213"/>
      <c r="L93" s="232"/>
      <c r="M93" s="233"/>
      <c r="N93" s="213"/>
      <c r="O93" s="243"/>
      <c r="P93" s="210"/>
      <c r="Q93" s="208"/>
      <c r="R93" s="214"/>
      <c r="S93" s="208"/>
      <c r="T93" s="208"/>
      <c r="U93" s="208"/>
      <c r="V93" s="208"/>
      <c r="W93" s="208"/>
      <c r="X93" s="214"/>
      <c r="Y93" s="208"/>
      <c r="Z93" s="208"/>
      <c r="AA93" s="208"/>
      <c r="AB93" s="208"/>
      <c r="AC93" s="208"/>
      <c r="AD93" s="214"/>
      <c r="AE93" s="208"/>
      <c r="AF93" s="208"/>
      <c r="AG93" s="208"/>
      <c r="AH93" s="208"/>
      <c r="AI93" s="208"/>
      <c r="AJ93" s="214"/>
      <c r="AK93" s="208"/>
      <c r="AL93" s="208"/>
    </row>
    <row r="94" spans="1:38" s="209" customFormat="1" ht="15.6" customHeight="1">
      <c r="A94" s="277"/>
      <c r="B94" s="308"/>
      <c r="C94" s="267"/>
      <c r="D94" s="267"/>
      <c r="E94" s="212"/>
      <c r="F94" s="212"/>
      <c r="G94" s="212"/>
      <c r="H94" s="213"/>
      <c r="I94" s="213"/>
      <c r="J94" s="243"/>
      <c r="K94" s="213"/>
      <c r="L94" s="232"/>
      <c r="M94" s="233"/>
      <c r="N94" s="213"/>
      <c r="O94" s="243"/>
      <c r="P94" s="210"/>
      <c r="Q94" s="208"/>
      <c r="R94" s="214"/>
      <c r="S94" s="208"/>
      <c r="T94" s="208"/>
      <c r="U94" s="208"/>
      <c r="V94" s="208"/>
      <c r="W94" s="208"/>
      <c r="X94" s="214"/>
      <c r="Y94" s="208"/>
      <c r="Z94" s="208"/>
      <c r="AA94" s="208"/>
      <c r="AB94" s="208"/>
      <c r="AC94" s="208"/>
      <c r="AD94" s="214"/>
      <c r="AE94" s="208"/>
      <c r="AF94" s="208"/>
      <c r="AG94" s="208"/>
      <c r="AH94" s="208"/>
      <c r="AI94" s="208"/>
      <c r="AJ94" s="214"/>
      <c r="AK94" s="208"/>
      <c r="AL94" s="208"/>
    </row>
    <row r="95" spans="1:38" ht="15" customHeight="1">
      <c r="A95" s="376"/>
      <c r="B95" s="376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1"/>
      <c r="R95" s="6"/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1"/>
    </row>
    <row r="96" spans="1:38" ht="15" customHeight="1">
      <c r="A96" s="376"/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  <c r="Q96" s="1"/>
      <c r="R96" s="6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1"/>
    </row>
    <row r="97" spans="1:38" ht="12.75" customHeight="1">
      <c r="A97" s="140"/>
      <c r="B97" s="145"/>
      <c r="C97" s="145"/>
      <c r="D97" s="146"/>
      <c r="E97" s="140"/>
      <c r="F97" s="147"/>
      <c r="G97" s="140"/>
      <c r="H97" s="140"/>
      <c r="I97" s="140"/>
      <c r="J97" s="145"/>
      <c r="K97" s="148"/>
      <c r="L97" s="140"/>
      <c r="M97" s="140"/>
      <c r="N97" s="140"/>
      <c r="O97" s="149"/>
      <c r="P97" s="1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</row>
    <row r="98" spans="1:38" ht="38.25" customHeight="1">
      <c r="A98" s="92" t="s">
        <v>565</v>
      </c>
      <c r="B98" s="150"/>
      <c r="C98" s="150"/>
      <c r="D98" s="151"/>
      <c r="E98" s="125"/>
      <c r="F98" s="6"/>
      <c r="G98" s="6"/>
      <c r="H98" s="126"/>
      <c r="I98" s="152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s="209" customFormat="1" ht="38.25">
      <c r="A99" s="93" t="s">
        <v>16</v>
      </c>
      <c r="B99" s="94" t="s">
        <v>518</v>
      </c>
      <c r="C99" s="94"/>
      <c r="D99" s="95" t="s">
        <v>529</v>
      </c>
      <c r="E99" s="94" t="s">
        <v>530</v>
      </c>
      <c r="F99" s="94" t="s">
        <v>531</v>
      </c>
      <c r="G99" s="94" t="s">
        <v>532</v>
      </c>
      <c r="H99" s="94" t="s">
        <v>533</v>
      </c>
      <c r="I99" s="94" t="s">
        <v>534</v>
      </c>
      <c r="J99" s="93" t="s">
        <v>535</v>
      </c>
      <c r="K99" s="129" t="s">
        <v>552</v>
      </c>
      <c r="L99" s="130" t="s">
        <v>537</v>
      </c>
      <c r="M99" s="96" t="s">
        <v>538</v>
      </c>
      <c r="N99" s="94" t="s">
        <v>539</v>
      </c>
      <c r="O99" s="95" t="s">
        <v>540</v>
      </c>
      <c r="P99" s="94" t="s">
        <v>769</v>
      </c>
      <c r="Q99" s="208"/>
      <c r="R99" s="6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</row>
    <row r="100" spans="1:38" s="209" customFormat="1" ht="12.75" customHeight="1">
      <c r="A100" s="389">
        <v>1</v>
      </c>
      <c r="B100" s="390">
        <v>44840</v>
      </c>
      <c r="C100" s="391"/>
      <c r="D100" s="392" t="s">
        <v>116</v>
      </c>
      <c r="E100" s="393" t="s">
        <v>543</v>
      </c>
      <c r="F100" s="393">
        <v>1405</v>
      </c>
      <c r="G100" s="393">
        <v>1240</v>
      </c>
      <c r="H100" s="393">
        <v>1625</v>
      </c>
      <c r="I100" s="393" t="s">
        <v>856</v>
      </c>
      <c r="J100" s="348" t="s">
        <v>972</v>
      </c>
      <c r="K100" s="348">
        <f t="shared" ref="K100" si="73">H100-F100</f>
        <v>220</v>
      </c>
      <c r="L100" s="349">
        <f t="shared" ref="L100" si="74">(F100*-0.7)/100</f>
        <v>-9.8349999999999991</v>
      </c>
      <c r="M100" s="350">
        <f t="shared" ref="M100" si="75">(K100+L100)/F100</f>
        <v>0.14958362989323842</v>
      </c>
      <c r="N100" s="348" t="s">
        <v>541</v>
      </c>
      <c r="O100" s="351">
        <v>44879</v>
      </c>
      <c r="P100" s="348"/>
      <c r="Q100" s="208"/>
      <c r="R100" s="1" t="s">
        <v>542</v>
      </c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</row>
    <row r="101" spans="1:38" ht="14.25" customHeight="1">
      <c r="A101" s="312">
        <v>2</v>
      </c>
      <c r="B101" s="313">
        <v>44840</v>
      </c>
      <c r="C101" s="305"/>
      <c r="D101" s="305" t="s">
        <v>855</v>
      </c>
      <c r="E101" s="306" t="s">
        <v>543</v>
      </c>
      <c r="F101" s="306" t="s">
        <v>857</v>
      </c>
      <c r="G101" s="306">
        <v>1220</v>
      </c>
      <c r="H101" s="306"/>
      <c r="I101" s="306" t="s">
        <v>858</v>
      </c>
      <c r="J101" s="243" t="s">
        <v>544</v>
      </c>
      <c r="K101" s="213"/>
      <c r="L101" s="232"/>
      <c r="M101" s="233"/>
      <c r="N101" s="213"/>
      <c r="O101" s="243"/>
      <c r="P101" s="210"/>
      <c r="Q101" s="208"/>
      <c r="R101" s="208" t="s">
        <v>542</v>
      </c>
      <c r="S101" s="41"/>
      <c r="T101" s="1"/>
      <c r="U101" s="1"/>
      <c r="V101" s="1"/>
      <c r="W101" s="1"/>
      <c r="X101" s="1"/>
      <c r="Y101" s="1"/>
      <c r="Z101" s="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</row>
    <row r="102" spans="1:38" ht="12.75" customHeight="1">
      <c r="A102" s="306"/>
      <c r="B102" s="304"/>
      <c r="C102" s="305"/>
      <c r="D102" s="305"/>
      <c r="E102" s="306"/>
      <c r="F102" s="306"/>
      <c r="G102" s="306"/>
      <c r="H102" s="306"/>
      <c r="I102" s="306"/>
      <c r="J102" s="243"/>
      <c r="K102" s="213"/>
      <c r="L102" s="232"/>
      <c r="M102" s="233"/>
      <c r="N102" s="213"/>
      <c r="O102" s="243"/>
      <c r="P102" s="210"/>
      <c r="R102" s="6"/>
      <c r="S102" s="1"/>
      <c r="T102" s="1"/>
      <c r="U102" s="1"/>
      <c r="V102" s="1"/>
      <c r="W102" s="1"/>
      <c r="X102" s="1"/>
      <c r="Y102" s="1"/>
    </row>
    <row r="103" spans="1:38" ht="12.75" customHeight="1">
      <c r="A103" s="109" t="s">
        <v>545</v>
      </c>
      <c r="B103" s="109"/>
      <c r="C103" s="109"/>
      <c r="D103" s="109"/>
      <c r="E103" s="41"/>
      <c r="F103" s="117" t="s">
        <v>547</v>
      </c>
      <c r="G103" s="54"/>
      <c r="H103" s="54"/>
      <c r="I103" s="54"/>
      <c r="J103" s="6"/>
      <c r="K103" s="134"/>
      <c r="L103" s="135"/>
      <c r="M103" s="6"/>
      <c r="N103" s="99"/>
      <c r="O103" s="153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16" t="s">
        <v>546</v>
      </c>
      <c r="B104" s="109"/>
      <c r="C104" s="109"/>
      <c r="D104" s="109"/>
      <c r="E104" s="6"/>
      <c r="F104" s="117" t="s">
        <v>549</v>
      </c>
      <c r="G104" s="6"/>
      <c r="H104" s="6" t="s">
        <v>765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6"/>
      <c r="B105" s="109"/>
      <c r="C105" s="109"/>
      <c r="D105" s="109"/>
      <c r="E105" s="6"/>
      <c r="F105" s="117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54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6"/>
      <c r="B106" s="109"/>
      <c r="C106" s="109"/>
      <c r="D106" s="109"/>
      <c r="E106" s="6"/>
      <c r="F106" s="117"/>
      <c r="G106" s="54"/>
      <c r="H106" s="41"/>
      <c r="I106" s="54"/>
      <c r="J106" s="6"/>
      <c r="K106" s="134"/>
      <c r="L106" s="135"/>
      <c r="M106" s="6"/>
      <c r="N106" s="99"/>
      <c r="O106" s="136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54"/>
      <c r="B107" s="98"/>
      <c r="C107" s="98"/>
      <c r="D107" s="41"/>
      <c r="E107" s="54"/>
      <c r="F107" s="54"/>
      <c r="G107" s="54"/>
      <c r="H107" s="41"/>
      <c r="I107" s="54"/>
      <c r="J107" s="6"/>
      <c r="K107" s="134"/>
      <c r="L107" s="135"/>
      <c r="M107" s="6"/>
      <c r="N107" s="99"/>
      <c r="O107" s="136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41"/>
      <c r="B108" s="154" t="s">
        <v>566</v>
      </c>
      <c r="C108" s="154"/>
      <c r="D108" s="154"/>
      <c r="E108" s="154"/>
      <c r="F108" s="6"/>
      <c r="G108" s="6"/>
      <c r="H108" s="127"/>
      <c r="I108" s="6"/>
      <c r="J108" s="127"/>
      <c r="K108" s="128"/>
      <c r="L108" s="6"/>
      <c r="M108" s="6"/>
      <c r="N108" s="1"/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93" t="s">
        <v>16</v>
      </c>
      <c r="B109" s="94" t="s">
        <v>518</v>
      </c>
      <c r="C109" s="94"/>
      <c r="D109" s="95" t="s">
        <v>529</v>
      </c>
      <c r="E109" s="94" t="s">
        <v>530</v>
      </c>
      <c r="F109" s="94" t="s">
        <v>531</v>
      </c>
      <c r="G109" s="94" t="s">
        <v>567</v>
      </c>
      <c r="H109" s="94" t="s">
        <v>568</v>
      </c>
      <c r="I109" s="94" t="s">
        <v>534</v>
      </c>
      <c r="J109" s="155" t="s">
        <v>535</v>
      </c>
      <c r="K109" s="94" t="s">
        <v>536</v>
      </c>
      <c r="L109" s="94" t="s">
        <v>569</v>
      </c>
      <c r="M109" s="94" t="s">
        <v>539</v>
      </c>
      <c r="N109" s="95" t="s">
        <v>540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56">
        <v>1</v>
      </c>
      <c r="B110" s="157">
        <v>41579</v>
      </c>
      <c r="C110" s="157"/>
      <c r="D110" s="158" t="s">
        <v>570</v>
      </c>
      <c r="E110" s="159" t="s">
        <v>571</v>
      </c>
      <c r="F110" s="160">
        <v>82</v>
      </c>
      <c r="G110" s="159" t="s">
        <v>572</v>
      </c>
      <c r="H110" s="159">
        <v>100</v>
      </c>
      <c r="I110" s="161">
        <v>100</v>
      </c>
      <c r="J110" s="162" t="s">
        <v>573</v>
      </c>
      <c r="K110" s="163">
        <f t="shared" ref="K110:K162" si="76">H110-F110</f>
        <v>18</v>
      </c>
      <c r="L110" s="164">
        <f t="shared" ref="L110:L162" si="77">K110/F110</f>
        <v>0.21951219512195122</v>
      </c>
      <c r="M110" s="159" t="s">
        <v>541</v>
      </c>
      <c r="N110" s="165">
        <v>42657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6">
        <v>2</v>
      </c>
      <c r="B111" s="157">
        <v>41794</v>
      </c>
      <c r="C111" s="157"/>
      <c r="D111" s="158" t="s">
        <v>574</v>
      </c>
      <c r="E111" s="159" t="s">
        <v>543</v>
      </c>
      <c r="F111" s="160">
        <v>257</v>
      </c>
      <c r="G111" s="159" t="s">
        <v>572</v>
      </c>
      <c r="H111" s="159">
        <v>300</v>
      </c>
      <c r="I111" s="161">
        <v>300</v>
      </c>
      <c r="J111" s="162" t="s">
        <v>573</v>
      </c>
      <c r="K111" s="163">
        <f t="shared" si="76"/>
        <v>43</v>
      </c>
      <c r="L111" s="164">
        <f t="shared" si="77"/>
        <v>0.16731517509727625</v>
      </c>
      <c r="M111" s="159" t="s">
        <v>541</v>
      </c>
      <c r="N111" s="165">
        <v>41822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6">
        <v>3</v>
      </c>
      <c r="B112" s="157">
        <v>41828</v>
      </c>
      <c r="C112" s="157"/>
      <c r="D112" s="158" t="s">
        <v>575</v>
      </c>
      <c r="E112" s="159" t="s">
        <v>543</v>
      </c>
      <c r="F112" s="160">
        <v>393</v>
      </c>
      <c r="G112" s="159" t="s">
        <v>572</v>
      </c>
      <c r="H112" s="159">
        <v>468</v>
      </c>
      <c r="I112" s="161">
        <v>468</v>
      </c>
      <c r="J112" s="162" t="s">
        <v>573</v>
      </c>
      <c r="K112" s="163">
        <f t="shared" si="76"/>
        <v>75</v>
      </c>
      <c r="L112" s="164">
        <f t="shared" si="77"/>
        <v>0.19083969465648856</v>
      </c>
      <c r="M112" s="159" t="s">
        <v>541</v>
      </c>
      <c r="N112" s="165">
        <v>41863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</v>
      </c>
      <c r="B113" s="157">
        <v>41857</v>
      </c>
      <c r="C113" s="157"/>
      <c r="D113" s="158" t="s">
        <v>576</v>
      </c>
      <c r="E113" s="159" t="s">
        <v>543</v>
      </c>
      <c r="F113" s="160">
        <v>205</v>
      </c>
      <c r="G113" s="159" t="s">
        <v>572</v>
      </c>
      <c r="H113" s="159">
        <v>275</v>
      </c>
      <c r="I113" s="161">
        <v>250</v>
      </c>
      <c r="J113" s="162" t="s">
        <v>573</v>
      </c>
      <c r="K113" s="163">
        <f t="shared" si="76"/>
        <v>70</v>
      </c>
      <c r="L113" s="164">
        <f t="shared" si="77"/>
        <v>0.34146341463414637</v>
      </c>
      <c r="M113" s="159" t="s">
        <v>541</v>
      </c>
      <c r="N113" s="165">
        <v>41962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5</v>
      </c>
      <c r="B114" s="157">
        <v>41886</v>
      </c>
      <c r="C114" s="157"/>
      <c r="D114" s="158" t="s">
        <v>577</v>
      </c>
      <c r="E114" s="159" t="s">
        <v>543</v>
      </c>
      <c r="F114" s="160">
        <v>162</v>
      </c>
      <c r="G114" s="159" t="s">
        <v>572</v>
      </c>
      <c r="H114" s="159">
        <v>190</v>
      </c>
      <c r="I114" s="161">
        <v>190</v>
      </c>
      <c r="J114" s="162" t="s">
        <v>573</v>
      </c>
      <c r="K114" s="163">
        <f t="shared" si="76"/>
        <v>28</v>
      </c>
      <c r="L114" s="164">
        <f t="shared" si="77"/>
        <v>0.1728395061728395</v>
      </c>
      <c r="M114" s="159" t="s">
        <v>541</v>
      </c>
      <c r="N114" s="165">
        <v>42006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6</v>
      </c>
      <c r="B115" s="157">
        <v>41886</v>
      </c>
      <c r="C115" s="157"/>
      <c r="D115" s="158" t="s">
        <v>578</v>
      </c>
      <c r="E115" s="159" t="s">
        <v>543</v>
      </c>
      <c r="F115" s="160">
        <v>75</v>
      </c>
      <c r="G115" s="159" t="s">
        <v>572</v>
      </c>
      <c r="H115" s="159">
        <v>91.5</v>
      </c>
      <c r="I115" s="161" t="s">
        <v>579</v>
      </c>
      <c r="J115" s="162" t="s">
        <v>580</v>
      </c>
      <c r="K115" s="163">
        <f t="shared" si="76"/>
        <v>16.5</v>
      </c>
      <c r="L115" s="164">
        <f t="shared" si="77"/>
        <v>0.22</v>
      </c>
      <c r="M115" s="159" t="s">
        <v>541</v>
      </c>
      <c r="N115" s="165">
        <v>41954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7</v>
      </c>
      <c r="B116" s="157">
        <v>41913</v>
      </c>
      <c r="C116" s="157"/>
      <c r="D116" s="158" t="s">
        <v>581</v>
      </c>
      <c r="E116" s="159" t="s">
        <v>543</v>
      </c>
      <c r="F116" s="160">
        <v>850</v>
      </c>
      <c r="G116" s="159" t="s">
        <v>572</v>
      </c>
      <c r="H116" s="159">
        <v>982.5</v>
      </c>
      <c r="I116" s="161">
        <v>1050</v>
      </c>
      <c r="J116" s="162" t="s">
        <v>582</v>
      </c>
      <c r="K116" s="163">
        <f t="shared" si="76"/>
        <v>132.5</v>
      </c>
      <c r="L116" s="164">
        <f t="shared" si="77"/>
        <v>0.15588235294117647</v>
      </c>
      <c r="M116" s="159" t="s">
        <v>541</v>
      </c>
      <c r="N116" s="165">
        <v>42039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8</v>
      </c>
      <c r="B117" s="157">
        <v>41913</v>
      </c>
      <c r="C117" s="157"/>
      <c r="D117" s="158" t="s">
        <v>583</v>
      </c>
      <c r="E117" s="159" t="s">
        <v>543</v>
      </c>
      <c r="F117" s="160">
        <v>475</v>
      </c>
      <c r="G117" s="159" t="s">
        <v>572</v>
      </c>
      <c r="H117" s="159">
        <v>515</v>
      </c>
      <c r="I117" s="161">
        <v>600</v>
      </c>
      <c r="J117" s="162" t="s">
        <v>584</v>
      </c>
      <c r="K117" s="163">
        <f t="shared" si="76"/>
        <v>40</v>
      </c>
      <c r="L117" s="164">
        <f t="shared" si="77"/>
        <v>8.4210526315789472E-2</v>
      </c>
      <c r="M117" s="159" t="s">
        <v>541</v>
      </c>
      <c r="N117" s="165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9</v>
      </c>
      <c r="B118" s="157">
        <v>41913</v>
      </c>
      <c r="C118" s="157"/>
      <c r="D118" s="158" t="s">
        <v>585</v>
      </c>
      <c r="E118" s="159" t="s">
        <v>543</v>
      </c>
      <c r="F118" s="160">
        <v>86</v>
      </c>
      <c r="G118" s="159" t="s">
        <v>572</v>
      </c>
      <c r="H118" s="159">
        <v>99</v>
      </c>
      <c r="I118" s="161">
        <v>140</v>
      </c>
      <c r="J118" s="162" t="s">
        <v>586</v>
      </c>
      <c r="K118" s="163">
        <f t="shared" si="76"/>
        <v>13</v>
      </c>
      <c r="L118" s="164">
        <f t="shared" si="77"/>
        <v>0.15116279069767441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10</v>
      </c>
      <c r="B119" s="157">
        <v>41926</v>
      </c>
      <c r="C119" s="157"/>
      <c r="D119" s="158" t="s">
        <v>587</v>
      </c>
      <c r="E119" s="159" t="s">
        <v>543</v>
      </c>
      <c r="F119" s="160">
        <v>496.6</v>
      </c>
      <c r="G119" s="159" t="s">
        <v>572</v>
      </c>
      <c r="H119" s="159">
        <v>621</v>
      </c>
      <c r="I119" s="161">
        <v>580</v>
      </c>
      <c r="J119" s="162" t="s">
        <v>573</v>
      </c>
      <c r="K119" s="163">
        <f t="shared" si="76"/>
        <v>124.39999999999998</v>
      </c>
      <c r="L119" s="164">
        <f t="shared" si="77"/>
        <v>0.25050342327829234</v>
      </c>
      <c r="M119" s="159" t="s">
        <v>541</v>
      </c>
      <c r="N119" s="165">
        <v>42605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11</v>
      </c>
      <c r="B120" s="157">
        <v>41926</v>
      </c>
      <c r="C120" s="157"/>
      <c r="D120" s="158" t="s">
        <v>588</v>
      </c>
      <c r="E120" s="159" t="s">
        <v>543</v>
      </c>
      <c r="F120" s="160">
        <v>2481.9</v>
      </c>
      <c r="G120" s="159" t="s">
        <v>572</v>
      </c>
      <c r="H120" s="159">
        <v>2840</v>
      </c>
      <c r="I120" s="161">
        <v>2870</v>
      </c>
      <c r="J120" s="162" t="s">
        <v>589</v>
      </c>
      <c r="K120" s="163">
        <f t="shared" si="76"/>
        <v>358.09999999999991</v>
      </c>
      <c r="L120" s="164">
        <f t="shared" si="77"/>
        <v>0.14428462065353154</v>
      </c>
      <c r="M120" s="159" t="s">
        <v>541</v>
      </c>
      <c r="N120" s="165">
        <v>42017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12</v>
      </c>
      <c r="B121" s="157">
        <v>41928</v>
      </c>
      <c r="C121" s="157"/>
      <c r="D121" s="158" t="s">
        <v>590</v>
      </c>
      <c r="E121" s="159" t="s">
        <v>543</v>
      </c>
      <c r="F121" s="160">
        <v>84.5</v>
      </c>
      <c r="G121" s="159" t="s">
        <v>572</v>
      </c>
      <c r="H121" s="159">
        <v>93</v>
      </c>
      <c r="I121" s="161">
        <v>110</v>
      </c>
      <c r="J121" s="162" t="s">
        <v>591</v>
      </c>
      <c r="K121" s="163">
        <f t="shared" si="76"/>
        <v>8.5</v>
      </c>
      <c r="L121" s="164">
        <f t="shared" si="77"/>
        <v>0.10059171597633136</v>
      </c>
      <c r="M121" s="159" t="s">
        <v>541</v>
      </c>
      <c r="N121" s="165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13</v>
      </c>
      <c r="B122" s="157">
        <v>41928</v>
      </c>
      <c r="C122" s="157"/>
      <c r="D122" s="158" t="s">
        <v>592</v>
      </c>
      <c r="E122" s="159" t="s">
        <v>543</v>
      </c>
      <c r="F122" s="160">
        <v>401</v>
      </c>
      <c r="G122" s="159" t="s">
        <v>572</v>
      </c>
      <c r="H122" s="159">
        <v>428</v>
      </c>
      <c r="I122" s="161">
        <v>450</v>
      </c>
      <c r="J122" s="162" t="s">
        <v>593</v>
      </c>
      <c r="K122" s="163">
        <f t="shared" si="76"/>
        <v>27</v>
      </c>
      <c r="L122" s="164">
        <f t="shared" si="77"/>
        <v>6.7331670822942641E-2</v>
      </c>
      <c r="M122" s="159" t="s">
        <v>541</v>
      </c>
      <c r="N122" s="165">
        <v>42020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14</v>
      </c>
      <c r="B123" s="157">
        <v>41928</v>
      </c>
      <c r="C123" s="157"/>
      <c r="D123" s="158" t="s">
        <v>594</v>
      </c>
      <c r="E123" s="159" t="s">
        <v>543</v>
      </c>
      <c r="F123" s="160">
        <v>101</v>
      </c>
      <c r="G123" s="159" t="s">
        <v>572</v>
      </c>
      <c r="H123" s="159">
        <v>112</v>
      </c>
      <c r="I123" s="161">
        <v>120</v>
      </c>
      <c r="J123" s="162" t="s">
        <v>595</v>
      </c>
      <c r="K123" s="163">
        <f t="shared" si="76"/>
        <v>11</v>
      </c>
      <c r="L123" s="164">
        <f t="shared" si="77"/>
        <v>0.10891089108910891</v>
      </c>
      <c r="M123" s="159" t="s">
        <v>541</v>
      </c>
      <c r="N123" s="165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15</v>
      </c>
      <c r="B124" s="157">
        <v>41954</v>
      </c>
      <c r="C124" s="157"/>
      <c r="D124" s="158" t="s">
        <v>596</v>
      </c>
      <c r="E124" s="159" t="s">
        <v>543</v>
      </c>
      <c r="F124" s="160">
        <v>59</v>
      </c>
      <c r="G124" s="159" t="s">
        <v>572</v>
      </c>
      <c r="H124" s="159">
        <v>76</v>
      </c>
      <c r="I124" s="161">
        <v>76</v>
      </c>
      <c r="J124" s="162" t="s">
        <v>573</v>
      </c>
      <c r="K124" s="163">
        <f t="shared" si="76"/>
        <v>17</v>
      </c>
      <c r="L124" s="164">
        <f t="shared" si="77"/>
        <v>0.28813559322033899</v>
      </c>
      <c r="M124" s="159" t="s">
        <v>541</v>
      </c>
      <c r="N124" s="165">
        <v>43032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16</v>
      </c>
      <c r="B125" s="157">
        <v>41954</v>
      </c>
      <c r="C125" s="157"/>
      <c r="D125" s="158" t="s">
        <v>585</v>
      </c>
      <c r="E125" s="159" t="s">
        <v>543</v>
      </c>
      <c r="F125" s="160">
        <v>99</v>
      </c>
      <c r="G125" s="159" t="s">
        <v>572</v>
      </c>
      <c r="H125" s="159">
        <v>120</v>
      </c>
      <c r="I125" s="161">
        <v>120</v>
      </c>
      <c r="J125" s="162" t="s">
        <v>554</v>
      </c>
      <c r="K125" s="163">
        <f t="shared" si="76"/>
        <v>21</v>
      </c>
      <c r="L125" s="164">
        <f t="shared" si="77"/>
        <v>0.21212121212121213</v>
      </c>
      <c r="M125" s="159" t="s">
        <v>541</v>
      </c>
      <c r="N125" s="165">
        <v>41960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17</v>
      </c>
      <c r="B126" s="157">
        <v>41956</v>
      </c>
      <c r="C126" s="157"/>
      <c r="D126" s="158" t="s">
        <v>597</v>
      </c>
      <c r="E126" s="159" t="s">
        <v>543</v>
      </c>
      <c r="F126" s="160">
        <v>22</v>
      </c>
      <c r="G126" s="159" t="s">
        <v>572</v>
      </c>
      <c r="H126" s="159">
        <v>33.549999999999997</v>
      </c>
      <c r="I126" s="161">
        <v>32</v>
      </c>
      <c r="J126" s="162" t="s">
        <v>598</v>
      </c>
      <c r="K126" s="163">
        <f t="shared" si="76"/>
        <v>11.549999999999997</v>
      </c>
      <c r="L126" s="164">
        <f t="shared" si="77"/>
        <v>0.52499999999999991</v>
      </c>
      <c r="M126" s="159" t="s">
        <v>541</v>
      </c>
      <c r="N126" s="165">
        <v>42188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18</v>
      </c>
      <c r="B127" s="157">
        <v>41976</v>
      </c>
      <c r="C127" s="157"/>
      <c r="D127" s="158" t="s">
        <v>599</v>
      </c>
      <c r="E127" s="159" t="s">
        <v>543</v>
      </c>
      <c r="F127" s="160">
        <v>440</v>
      </c>
      <c r="G127" s="159" t="s">
        <v>572</v>
      </c>
      <c r="H127" s="159">
        <v>520</v>
      </c>
      <c r="I127" s="161">
        <v>520</v>
      </c>
      <c r="J127" s="162" t="s">
        <v>600</v>
      </c>
      <c r="K127" s="163">
        <f t="shared" si="76"/>
        <v>80</v>
      </c>
      <c r="L127" s="164">
        <f t="shared" si="77"/>
        <v>0.18181818181818182</v>
      </c>
      <c r="M127" s="159" t="s">
        <v>541</v>
      </c>
      <c r="N127" s="165">
        <v>42208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19</v>
      </c>
      <c r="B128" s="157">
        <v>41976</v>
      </c>
      <c r="C128" s="157"/>
      <c r="D128" s="158" t="s">
        <v>601</v>
      </c>
      <c r="E128" s="159" t="s">
        <v>543</v>
      </c>
      <c r="F128" s="160">
        <v>360</v>
      </c>
      <c r="G128" s="159" t="s">
        <v>572</v>
      </c>
      <c r="H128" s="159">
        <v>427</v>
      </c>
      <c r="I128" s="161">
        <v>425</v>
      </c>
      <c r="J128" s="162" t="s">
        <v>602</v>
      </c>
      <c r="K128" s="163">
        <f t="shared" si="76"/>
        <v>67</v>
      </c>
      <c r="L128" s="164">
        <f t="shared" si="77"/>
        <v>0.18611111111111112</v>
      </c>
      <c r="M128" s="159" t="s">
        <v>541</v>
      </c>
      <c r="N128" s="165">
        <v>42058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20</v>
      </c>
      <c r="B129" s="157">
        <v>42012</v>
      </c>
      <c r="C129" s="157"/>
      <c r="D129" s="158" t="s">
        <v>603</v>
      </c>
      <c r="E129" s="159" t="s">
        <v>543</v>
      </c>
      <c r="F129" s="160">
        <v>360</v>
      </c>
      <c r="G129" s="159" t="s">
        <v>572</v>
      </c>
      <c r="H129" s="159">
        <v>455</v>
      </c>
      <c r="I129" s="161">
        <v>420</v>
      </c>
      <c r="J129" s="162" t="s">
        <v>604</v>
      </c>
      <c r="K129" s="163">
        <f t="shared" si="76"/>
        <v>95</v>
      </c>
      <c r="L129" s="164">
        <f t="shared" si="77"/>
        <v>0.2638888888888889</v>
      </c>
      <c r="M129" s="159" t="s">
        <v>541</v>
      </c>
      <c r="N129" s="165">
        <v>42024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21</v>
      </c>
      <c r="B130" s="157">
        <v>42012</v>
      </c>
      <c r="C130" s="157"/>
      <c r="D130" s="158" t="s">
        <v>605</v>
      </c>
      <c r="E130" s="159" t="s">
        <v>543</v>
      </c>
      <c r="F130" s="160">
        <v>130</v>
      </c>
      <c r="G130" s="159"/>
      <c r="H130" s="159">
        <v>175.5</v>
      </c>
      <c r="I130" s="161">
        <v>165</v>
      </c>
      <c r="J130" s="162" t="s">
        <v>606</v>
      </c>
      <c r="K130" s="163">
        <f t="shared" si="76"/>
        <v>45.5</v>
      </c>
      <c r="L130" s="164">
        <f t="shared" si="77"/>
        <v>0.35</v>
      </c>
      <c r="M130" s="159" t="s">
        <v>541</v>
      </c>
      <c r="N130" s="165">
        <v>43088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22</v>
      </c>
      <c r="B131" s="157">
        <v>42040</v>
      </c>
      <c r="C131" s="157"/>
      <c r="D131" s="158" t="s">
        <v>368</v>
      </c>
      <c r="E131" s="159" t="s">
        <v>571</v>
      </c>
      <c r="F131" s="160">
        <v>98</v>
      </c>
      <c r="G131" s="159"/>
      <c r="H131" s="159">
        <v>120</v>
      </c>
      <c r="I131" s="161">
        <v>120</v>
      </c>
      <c r="J131" s="162" t="s">
        <v>573</v>
      </c>
      <c r="K131" s="163">
        <f t="shared" si="76"/>
        <v>22</v>
      </c>
      <c r="L131" s="164">
        <f t="shared" si="77"/>
        <v>0.22448979591836735</v>
      </c>
      <c r="M131" s="159" t="s">
        <v>541</v>
      </c>
      <c r="N131" s="165">
        <v>42753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23</v>
      </c>
      <c r="B132" s="157">
        <v>42040</v>
      </c>
      <c r="C132" s="157"/>
      <c r="D132" s="158" t="s">
        <v>607</v>
      </c>
      <c r="E132" s="159" t="s">
        <v>571</v>
      </c>
      <c r="F132" s="160">
        <v>196</v>
      </c>
      <c r="G132" s="159"/>
      <c r="H132" s="159">
        <v>262</v>
      </c>
      <c r="I132" s="161">
        <v>255</v>
      </c>
      <c r="J132" s="162" t="s">
        <v>573</v>
      </c>
      <c r="K132" s="163">
        <f t="shared" si="76"/>
        <v>66</v>
      </c>
      <c r="L132" s="164">
        <f t="shared" si="77"/>
        <v>0.33673469387755101</v>
      </c>
      <c r="M132" s="159" t="s">
        <v>541</v>
      </c>
      <c r="N132" s="165">
        <v>42599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6">
        <v>24</v>
      </c>
      <c r="B133" s="167">
        <v>42067</v>
      </c>
      <c r="C133" s="167"/>
      <c r="D133" s="168" t="s">
        <v>367</v>
      </c>
      <c r="E133" s="169" t="s">
        <v>571</v>
      </c>
      <c r="F133" s="170">
        <v>235</v>
      </c>
      <c r="G133" s="170"/>
      <c r="H133" s="171">
        <v>77</v>
      </c>
      <c r="I133" s="171" t="s">
        <v>608</v>
      </c>
      <c r="J133" s="172" t="s">
        <v>609</v>
      </c>
      <c r="K133" s="173">
        <f t="shared" si="76"/>
        <v>-158</v>
      </c>
      <c r="L133" s="174">
        <f t="shared" si="77"/>
        <v>-0.67234042553191486</v>
      </c>
      <c r="M133" s="170" t="s">
        <v>553</v>
      </c>
      <c r="N133" s="167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25</v>
      </c>
      <c r="B134" s="157">
        <v>42067</v>
      </c>
      <c r="C134" s="157"/>
      <c r="D134" s="158" t="s">
        <v>610</v>
      </c>
      <c r="E134" s="159" t="s">
        <v>571</v>
      </c>
      <c r="F134" s="160">
        <v>185</v>
      </c>
      <c r="G134" s="159"/>
      <c r="H134" s="159">
        <v>224</v>
      </c>
      <c r="I134" s="161" t="s">
        <v>611</v>
      </c>
      <c r="J134" s="162" t="s">
        <v>573</v>
      </c>
      <c r="K134" s="163">
        <f t="shared" si="76"/>
        <v>39</v>
      </c>
      <c r="L134" s="164">
        <f t="shared" si="77"/>
        <v>0.21081081081081082</v>
      </c>
      <c r="M134" s="159" t="s">
        <v>541</v>
      </c>
      <c r="N134" s="165">
        <v>42647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6">
        <v>26</v>
      </c>
      <c r="B135" s="167">
        <v>42090</v>
      </c>
      <c r="C135" s="167"/>
      <c r="D135" s="175" t="s">
        <v>612</v>
      </c>
      <c r="E135" s="170" t="s">
        <v>571</v>
      </c>
      <c r="F135" s="170">
        <v>49.5</v>
      </c>
      <c r="G135" s="171"/>
      <c r="H135" s="171">
        <v>15.85</v>
      </c>
      <c r="I135" s="171">
        <v>67</v>
      </c>
      <c r="J135" s="172" t="s">
        <v>613</v>
      </c>
      <c r="K135" s="171">
        <f t="shared" si="76"/>
        <v>-33.65</v>
      </c>
      <c r="L135" s="176">
        <f t="shared" si="77"/>
        <v>-0.67979797979797973</v>
      </c>
      <c r="M135" s="170" t="s">
        <v>553</v>
      </c>
      <c r="N135" s="177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27</v>
      </c>
      <c r="B136" s="157">
        <v>42093</v>
      </c>
      <c r="C136" s="157"/>
      <c r="D136" s="158" t="s">
        <v>614</v>
      </c>
      <c r="E136" s="159" t="s">
        <v>571</v>
      </c>
      <c r="F136" s="160">
        <v>183.5</v>
      </c>
      <c r="G136" s="159"/>
      <c r="H136" s="159">
        <v>219</v>
      </c>
      <c r="I136" s="161">
        <v>218</v>
      </c>
      <c r="J136" s="162" t="s">
        <v>615</v>
      </c>
      <c r="K136" s="163">
        <f t="shared" si="76"/>
        <v>35.5</v>
      </c>
      <c r="L136" s="164">
        <f t="shared" si="77"/>
        <v>0.19346049046321526</v>
      </c>
      <c r="M136" s="159" t="s">
        <v>541</v>
      </c>
      <c r="N136" s="165">
        <v>42103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28</v>
      </c>
      <c r="B137" s="157">
        <v>42114</v>
      </c>
      <c r="C137" s="157"/>
      <c r="D137" s="158" t="s">
        <v>616</v>
      </c>
      <c r="E137" s="159" t="s">
        <v>571</v>
      </c>
      <c r="F137" s="160">
        <f>(227+237)/2</f>
        <v>232</v>
      </c>
      <c r="G137" s="159"/>
      <c r="H137" s="159">
        <v>298</v>
      </c>
      <c r="I137" s="161">
        <v>298</v>
      </c>
      <c r="J137" s="162" t="s">
        <v>573</v>
      </c>
      <c r="K137" s="163">
        <f t="shared" si="76"/>
        <v>66</v>
      </c>
      <c r="L137" s="164">
        <f t="shared" si="77"/>
        <v>0.28448275862068967</v>
      </c>
      <c r="M137" s="159" t="s">
        <v>541</v>
      </c>
      <c r="N137" s="165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29</v>
      </c>
      <c r="B138" s="157">
        <v>42128</v>
      </c>
      <c r="C138" s="157"/>
      <c r="D138" s="158" t="s">
        <v>617</v>
      </c>
      <c r="E138" s="159" t="s">
        <v>543</v>
      </c>
      <c r="F138" s="160">
        <v>385</v>
      </c>
      <c r="G138" s="159"/>
      <c r="H138" s="159">
        <f>212.5+331</f>
        <v>543.5</v>
      </c>
      <c r="I138" s="161">
        <v>510</v>
      </c>
      <c r="J138" s="162" t="s">
        <v>618</v>
      </c>
      <c r="K138" s="163">
        <f t="shared" si="76"/>
        <v>158.5</v>
      </c>
      <c r="L138" s="164">
        <f t="shared" si="77"/>
        <v>0.41168831168831171</v>
      </c>
      <c r="M138" s="159" t="s">
        <v>541</v>
      </c>
      <c r="N138" s="165">
        <v>42235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30</v>
      </c>
      <c r="B139" s="157">
        <v>42128</v>
      </c>
      <c r="C139" s="157"/>
      <c r="D139" s="158" t="s">
        <v>619</v>
      </c>
      <c r="E139" s="159" t="s">
        <v>543</v>
      </c>
      <c r="F139" s="160">
        <v>115.5</v>
      </c>
      <c r="G139" s="159"/>
      <c r="H139" s="159">
        <v>146</v>
      </c>
      <c r="I139" s="161">
        <v>142</v>
      </c>
      <c r="J139" s="162" t="s">
        <v>620</v>
      </c>
      <c r="K139" s="163">
        <f t="shared" si="76"/>
        <v>30.5</v>
      </c>
      <c r="L139" s="164">
        <f t="shared" si="77"/>
        <v>0.26406926406926406</v>
      </c>
      <c r="M139" s="159" t="s">
        <v>541</v>
      </c>
      <c r="N139" s="165">
        <v>42202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31</v>
      </c>
      <c r="B140" s="157">
        <v>42151</v>
      </c>
      <c r="C140" s="157"/>
      <c r="D140" s="158" t="s">
        <v>621</v>
      </c>
      <c r="E140" s="159" t="s">
        <v>543</v>
      </c>
      <c r="F140" s="160">
        <v>237.5</v>
      </c>
      <c r="G140" s="159"/>
      <c r="H140" s="159">
        <v>279.5</v>
      </c>
      <c r="I140" s="161">
        <v>278</v>
      </c>
      <c r="J140" s="162" t="s">
        <v>573</v>
      </c>
      <c r="K140" s="163">
        <f t="shared" si="76"/>
        <v>42</v>
      </c>
      <c r="L140" s="164">
        <f t="shared" si="77"/>
        <v>0.17684210526315788</v>
      </c>
      <c r="M140" s="159" t="s">
        <v>541</v>
      </c>
      <c r="N140" s="165">
        <v>42222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32</v>
      </c>
      <c r="B141" s="157">
        <v>42174</v>
      </c>
      <c r="C141" s="157"/>
      <c r="D141" s="158" t="s">
        <v>592</v>
      </c>
      <c r="E141" s="159" t="s">
        <v>571</v>
      </c>
      <c r="F141" s="160">
        <v>340</v>
      </c>
      <c r="G141" s="159"/>
      <c r="H141" s="159">
        <v>448</v>
      </c>
      <c r="I141" s="161">
        <v>448</v>
      </c>
      <c r="J141" s="162" t="s">
        <v>573</v>
      </c>
      <c r="K141" s="163">
        <f t="shared" si="76"/>
        <v>108</v>
      </c>
      <c r="L141" s="164">
        <f t="shared" si="77"/>
        <v>0.31764705882352939</v>
      </c>
      <c r="M141" s="159" t="s">
        <v>541</v>
      </c>
      <c r="N141" s="165">
        <v>43018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33</v>
      </c>
      <c r="B142" s="157">
        <v>42191</v>
      </c>
      <c r="C142" s="157"/>
      <c r="D142" s="158" t="s">
        <v>622</v>
      </c>
      <c r="E142" s="159" t="s">
        <v>571</v>
      </c>
      <c r="F142" s="160">
        <v>390</v>
      </c>
      <c r="G142" s="159"/>
      <c r="H142" s="159">
        <v>460</v>
      </c>
      <c r="I142" s="161">
        <v>460</v>
      </c>
      <c r="J142" s="162" t="s">
        <v>573</v>
      </c>
      <c r="K142" s="163">
        <f t="shared" si="76"/>
        <v>70</v>
      </c>
      <c r="L142" s="164">
        <f t="shared" si="77"/>
        <v>0.17948717948717949</v>
      </c>
      <c r="M142" s="159" t="s">
        <v>541</v>
      </c>
      <c r="N142" s="165">
        <v>42478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6">
        <v>34</v>
      </c>
      <c r="B143" s="167">
        <v>42195</v>
      </c>
      <c r="C143" s="167"/>
      <c r="D143" s="168" t="s">
        <v>623</v>
      </c>
      <c r="E143" s="169" t="s">
        <v>571</v>
      </c>
      <c r="F143" s="170">
        <v>122.5</v>
      </c>
      <c r="G143" s="170"/>
      <c r="H143" s="171">
        <v>61</v>
      </c>
      <c r="I143" s="171">
        <v>172</v>
      </c>
      <c r="J143" s="172" t="s">
        <v>624</v>
      </c>
      <c r="K143" s="173">
        <f t="shared" si="76"/>
        <v>-61.5</v>
      </c>
      <c r="L143" s="174">
        <f t="shared" si="77"/>
        <v>-0.50204081632653064</v>
      </c>
      <c r="M143" s="170" t="s">
        <v>553</v>
      </c>
      <c r="N143" s="167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35</v>
      </c>
      <c r="B144" s="157">
        <v>42219</v>
      </c>
      <c r="C144" s="157"/>
      <c r="D144" s="158" t="s">
        <v>625</v>
      </c>
      <c r="E144" s="159" t="s">
        <v>571</v>
      </c>
      <c r="F144" s="160">
        <v>297.5</v>
      </c>
      <c r="G144" s="159"/>
      <c r="H144" s="159">
        <v>350</v>
      </c>
      <c r="I144" s="161">
        <v>360</v>
      </c>
      <c r="J144" s="162" t="s">
        <v>626</v>
      </c>
      <c r="K144" s="163">
        <f t="shared" si="76"/>
        <v>52.5</v>
      </c>
      <c r="L144" s="164">
        <f t="shared" si="77"/>
        <v>0.17647058823529413</v>
      </c>
      <c r="M144" s="159" t="s">
        <v>541</v>
      </c>
      <c r="N144" s="165">
        <v>42232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36</v>
      </c>
      <c r="B145" s="157">
        <v>42219</v>
      </c>
      <c r="C145" s="157"/>
      <c r="D145" s="158" t="s">
        <v>627</v>
      </c>
      <c r="E145" s="159" t="s">
        <v>571</v>
      </c>
      <c r="F145" s="160">
        <v>115.5</v>
      </c>
      <c r="G145" s="159"/>
      <c r="H145" s="159">
        <v>149</v>
      </c>
      <c r="I145" s="161">
        <v>140</v>
      </c>
      <c r="J145" s="162" t="s">
        <v>628</v>
      </c>
      <c r="K145" s="163">
        <f t="shared" si="76"/>
        <v>33.5</v>
      </c>
      <c r="L145" s="164">
        <f t="shared" si="77"/>
        <v>0.29004329004329005</v>
      </c>
      <c r="M145" s="159" t="s">
        <v>541</v>
      </c>
      <c r="N145" s="165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37</v>
      </c>
      <c r="B146" s="157">
        <v>42251</v>
      </c>
      <c r="C146" s="157"/>
      <c r="D146" s="158" t="s">
        <v>621</v>
      </c>
      <c r="E146" s="159" t="s">
        <v>571</v>
      </c>
      <c r="F146" s="160">
        <v>226</v>
      </c>
      <c r="G146" s="159"/>
      <c r="H146" s="159">
        <v>292</v>
      </c>
      <c r="I146" s="161">
        <v>292</v>
      </c>
      <c r="J146" s="162" t="s">
        <v>629</v>
      </c>
      <c r="K146" s="163">
        <f t="shared" si="76"/>
        <v>66</v>
      </c>
      <c r="L146" s="164">
        <f t="shared" si="77"/>
        <v>0.29203539823008851</v>
      </c>
      <c r="M146" s="159" t="s">
        <v>541</v>
      </c>
      <c r="N146" s="165">
        <v>42286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38</v>
      </c>
      <c r="B147" s="157">
        <v>42254</v>
      </c>
      <c r="C147" s="157"/>
      <c r="D147" s="158" t="s">
        <v>616</v>
      </c>
      <c r="E147" s="159" t="s">
        <v>571</v>
      </c>
      <c r="F147" s="160">
        <v>232.5</v>
      </c>
      <c r="G147" s="159"/>
      <c r="H147" s="159">
        <v>312.5</v>
      </c>
      <c r="I147" s="161">
        <v>310</v>
      </c>
      <c r="J147" s="162" t="s">
        <v>573</v>
      </c>
      <c r="K147" s="163">
        <f t="shared" si="76"/>
        <v>80</v>
      </c>
      <c r="L147" s="164">
        <f t="shared" si="77"/>
        <v>0.34408602150537637</v>
      </c>
      <c r="M147" s="159" t="s">
        <v>541</v>
      </c>
      <c r="N147" s="165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39</v>
      </c>
      <c r="B148" s="157">
        <v>42268</v>
      </c>
      <c r="C148" s="157"/>
      <c r="D148" s="158" t="s">
        <v>630</v>
      </c>
      <c r="E148" s="159" t="s">
        <v>571</v>
      </c>
      <c r="F148" s="160">
        <v>196.5</v>
      </c>
      <c r="G148" s="159"/>
      <c r="H148" s="159">
        <v>238</v>
      </c>
      <c r="I148" s="161">
        <v>238</v>
      </c>
      <c r="J148" s="162" t="s">
        <v>629</v>
      </c>
      <c r="K148" s="163">
        <f t="shared" si="76"/>
        <v>41.5</v>
      </c>
      <c r="L148" s="164">
        <f t="shared" si="77"/>
        <v>0.21119592875318066</v>
      </c>
      <c r="M148" s="159" t="s">
        <v>541</v>
      </c>
      <c r="N148" s="165">
        <v>42291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40</v>
      </c>
      <c r="B149" s="157">
        <v>42271</v>
      </c>
      <c r="C149" s="157"/>
      <c r="D149" s="158" t="s">
        <v>570</v>
      </c>
      <c r="E149" s="159" t="s">
        <v>571</v>
      </c>
      <c r="F149" s="160">
        <v>65</v>
      </c>
      <c r="G149" s="159"/>
      <c r="H149" s="159">
        <v>82</v>
      </c>
      <c r="I149" s="161">
        <v>82</v>
      </c>
      <c r="J149" s="162" t="s">
        <v>629</v>
      </c>
      <c r="K149" s="163">
        <f t="shared" si="76"/>
        <v>17</v>
      </c>
      <c r="L149" s="164">
        <f t="shared" si="77"/>
        <v>0.26153846153846155</v>
      </c>
      <c r="M149" s="159" t="s">
        <v>541</v>
      </c>
      <c r="N149" s="165">
        <v>42578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41</v>
      </c>
      <c r="B150" s="157">
        <v>42291</v>
      </c>
      <c r="C150" s="157"/>
      <c r="D150" s="158" t="s">
        <v>631</v>
      </c>
      <c r="E150" s="159" t="s">
        <v>571</v>
      </c>
      <c r="F150" s="160">
        <v>144</v>
      </c>
      <c r="G150" s="159"/>
      <c r="H150" s="159">
        <v>182.5</v>
      </c>
      <c r="I150" s="161">
        <v>181</v>
      </c>
      <c r="J150" s="162" t="s">
        <v>629</v>
      </c>
      <c r="K150" s="163">
        <f t="shared" si="76"/>
        <v>38.5</v>
      </c>
      <c r="L150" s="164">
        <f t="shared" si="77"/>
        <v>0.2673611111111111</v>
      </c>
      <c r="M150" s="159" t="s">
        <v>541</v>
      </c>
      <c r="N150" s="165">
        <v>42817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42</v>
      </c>
      <c r="B151" s="157">
        <v>42291</v>
      </c>
      <c r="C151" s="157"/>
      <c r="D151" s="158" t="s">
        <v>632</v>
      </c>
      <c r="E151" s="159" t="s">
        <v>571</v>
      </c>
      <c r="F151" s="160">
        <v>264</v>
      </c>
      <c r="G151" s="159"/>
      <c r="H151" s="159">
        <v>311</v>
      </c>
      <c r="I151" s="161">
        <v>311</v>
      </c>
      <c r="J151" s="162" t="s">
        <v>629</v>
      </c>
      <c r="K151" s="163">
        <f t="shared" si="76"/>
        <v>47</v>
      </c>
      <c r="L151" s="164">
        <f t="shared" si="77"/>
        <v>0.17803030303030304</v>
      </c>
      <c r="M151" s="159" t="s">
        <v>541</v>
      </c>
      <c r="N151" s="165">
        <v>42604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43</v>
      </c>
      <c r="B152" s="157">
        <v>42318</v>
      </c>
      <c r="C152" s="157"/>
      <c r="D152" s="158" t="s">
        <v>633</v>
      </c>
      <c r="E152" s="159" t="s">
        <v>543</v>
      </c>
      <c r="F152" s="160">
        <v>549.5</v>
      </c>
      <c r="G152" s="159"/>
      <c r="H152" s="159">
        <v>630</v>
      </c>
      <c r="I152" s="161">
        <v>630</v>
      </c>
      <c r="J152" s="162" t="s">
        <v>629</v>
      </c>
      <c r="K152" s="163">
        <f t="shared" si="76"/>
        <v>80.5</v>
      </c>
      <c r="L152" s="164">
        <f t="shared" si="77"/>
        <v>0.1464968152866242</v>
      </c>
      <c r="M152" s="159" t="s">
        <v>541</v>
      </c>
      <c r="N152" s="165">
        <v>42419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44</v>
      </c>
      <c r="B153" s="157">
        <v>42342</v>
      </c>
      <c r="C153" s="157"/>
      <c r="D153" s="158" t="s">
        <v>634</v>
      </c>
      <c r="E153" s="159" t="s">
        <v>571</v>
      </c>
      <c r="F153" s="160">
        <v>1027.5</v>
      </c>
      <c r="G153" s="159"/>
      <c r="H153" s="159">
        <v>1315</v>
      </c>
      <c r="I153" s="161">
        <v>1250</v>
      </c>
      <c r="J153" s="162" t="s">
        <v>629</v>
      </c>
      <c r="K153" s="163">
        <f t="shared" si="76"/>
        <v>287.5</v>
      </c>
      <c r="L153" s="164">
        <f t="shared" si="77"/>
        <v>0.27980535279805352</v>
      </c>
      <c r="M153" s="159" t="s">
        <v>541</v>
      </c>
      <c r="N153" s="165">
        <v>43244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45</v>
      </c>
      <c r="B154" s="157">
        <v>42367</v>
      </c>
      <c r="C154" s="157"/>
      <c r="D154" s="158" t="s">
        <v>635</v>
      </c>
      <c r="E154" s="159" t="s">
        <v>571</v>
      </c>
      <c r="F154" s="160">
        <v>465</v>
      </c>
      <c r="G154" s="159"/>
      <c r="H154" s="159">
        <v>540</v>
      </c>
      <c r="I154" s="161">
        <v>540</v>
      </c>
      <c r="J154" s="162" t="s">
        <v>629</v>
      </c>
      <c r="K154" s="163">
        <f t="shared" si="76"/>
        <v>75</v>
      </c>
      <c r="L154" s="164">
        <f t="shared" si="77"/>
        <v>0.16129032258064516</v>
      </c>
      <c r="M154" s="159" t="s">
        <v>541</v>
      </c>
      <c r="N154" s="165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46</v>
      </c>
      <c r="B155" s="157">
        <v>42380</v>
      </c>
      <c r="C155" s="157"/>
      <c r="D155" s="158" t="s">
        <v>368</v>
      </c>
      <c r="E155" s="159" t="s">
        <v>543</v>
      </c>
      <c r="F155" s="160">
        <v>81</v>
      </c>
      <c r="G155" s="159"/>
      <c r="H155" s="159">
        <v>110</v>
      </c>
      <c r="I155" s="161">
        <v>110</v>
      </c>
      <c r="J155" s="162" t="s">
        <v>629</v>
      </c>
      <c r="K155" s="163">
        <f t="shared" si="76"/>
        <v>29</v>
      </c>
      <c r="L155" s="164">
        <f t="shared" si="77"/>
        <v>0.35802469135802467</v>
      </c>
      <c r="M155" s="159" t="s">
        <v>541</v>
      </c>
      <c r="N155" s="165">
        <v>42745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47</v>
      </c>
      <c r="B156" s="157">
        <v>42382</v>
      </c>
      <c r="C156" s="157"/>
      <c r="D156" s="158" t="s">
        <v>636</v>
      </c>
      <c r="E156" s="159" t="s">
        <v>543</v>
      </c>
      <c r="F156" s="160">
        <v>417.5</v>
      </c>
      <c r="G156" s="159"/>
      <c r="H156" s="159">
        <v>547</v>
      </c>
      <c r="I156" s="161">
        <v>535</v>
      </c>
      <c r="J156" s="162" t="s">
        <v>629</v>
      </c>
      <c r="K156" s="163">
        <f t="shared" si="76"/>
        <v>129.5</v>
      </c>
      <c r="L156" s="164">
        <f t="shared" si="77"/>
        <v>0.31017964071856285</v>
      </c>
      <c r="M156" s="159" t="s">
        <v>541</v>
      </c>
      <c r="N156" s="165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48</v>
      </c>
      <c r="B157" s="157">
        <v>42408</v>
      </c>
      <c r="C157" s="157"/>
      <c r="D157" s="158" t="s">
        <v>637</v>
      </c>
      <c r="E157" s="159" t="s">
        <v>571</v>
      </c>
      <c r="F157" s="160">
        <v>650</v>
      </c>
      <c r="G157" s="159"/>
      <c r="H157" s="159">
        <v>800</v>
      </c>
      <c r="I157" s="161">
        <v>800</v>
      </c>
      <c r="J157" s="162" t="s">
        <v>629</v>
      </c>
      <c r="K157" s="163">
        <f t="shared" si="76"/>
        <v>150</v>
      </c>
      <c r="L157" s="164">
        <f t="shared" si="77"/>
        <v>0.23076923076923078</v>
      </c>
      <c r="M157" s="159" t="s">
        <v>541</v>
      </c>
      <c r="N157" s="165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49</v>
      </c>
      <c r="B158" s="157">
        <v>42433</v>
      </c>
      <c r="C158" s="157"/>
      <c r="D158" s="158" t="s">
        <v>209</v>
      </c>
      <c r="E158" s="159" t="s">
        <v>571</v>
      </c>
      <c r="F158" s="160">
        <v>437.5</v>
      </c>
      <c r="G158" s="159"/>
      <c r="H158" s="159">
        <v>504.5</v>
      </c>
      <c r="I158" s="161">
        <v>522</v>
      </c>
      <c r="J158" s="162" t="s">
        <v>638</v>
      </c>
      <c r="K158" s="163">
        <f t="shared" si="76"/>
        <v>67</v>
      </c>
      <c r="L158" s="164">
        <f t="shared" si="77"/>
        <v>0.15314285714285714</v>
      </c>
      <c r="M158" s="159" t="s">
        <v>541</v>
      </c>
      <c r="N158" s="165">
        <v>42480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50</v>
      </c>
      <c r="B159" s="157">
        <v>42438</v>
      </c>
      <c r="C159" s="157"/>
      <c r="D159" s="158" t="s">
        <v>639</v>
      </c>
      <c r="E159" s="159" t="s">
        <v>571</v>
      </c>
      <c r="F159" s="160">
        <v>189.5</v>
      </c>
      <c r="G159" s="159"/>
      <c r="H159" s="159">
        <v>218</v>
      </c>
      <c r="I159" s="161">
        <v>218</v>
      </c>
      <c r="J159" s="162" t="s">
        <v>629</v>
      </c>
      <c r="K159" s="163">
        <f t="shared" si="76"/>
        <v>28.5</v>
      </c>
      <c r="L159" s="164">
        <f t="shared" si="77"/>
        <v>0.15039577836411611</v>
      </c>
      <c r="M159" s="159" t="s">
        <v>541</v>
      </c>
      <c r="N159" s="165">
        <v>43034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6">
        <v>51</v>
      </c>
      <c r="B160" s="167">
        <v>42471</v>
      </c>
      <c r="C160" s="167"/>
      <c r="D160" s="175" t="s">
        <v>640</v>
      </c>
      <c r="E160" s="170" t="s">
        <v>571</v>
      </c>
      <c r="F160" s="170">
        <v>36.5</v>
      </c>
      <c r="G160" s="171"/>
      <c r="H160" s="171">
        <v>15.85</v>
      </c>
      <c r="I160" s="171">
        <v>60</v>
      </c>
      <c r="J160" s="172" t="s">
        <v>641</v>
      </c>
      <c r="K160" s="173">
        <f t="shared" si="76"/>
        <v>-20.65</v>
      </c>
      <c r="L160" s="174">
        <f t="shared" si="77"/>
        <v>-0.5657534246575342</v>
      </c>
      <c r="M160" s="170" t="s">
        <v>553</v>
      </c>
      <c r="N160" s="178">
        <v>43627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52</v>
      </c>
      <c r="B161" s="157">
        <v>42472</v>
      </c>
      <c r="C161" s="157"/>
      <c r="D161" s="158" t="s">
        <v>642</v>
      </c>
      <c r="E161" s="159" t="s">
        <v>571</v>
      </c>
      <c r="F161" s="160">
        <v>93</v>
      </c>
      <c r="G161" s="159"/>
      <c r="H161" s="159">
        <v>149</v>
      </c>
      <c r="I161" s="161">
        <v>140</v>
      </c>
      <c r="J161" s="162" t="s">
        <v>643</v>
      </c>
      <c r="K161" s="163">
        <f t="shared" si="76"/>
        <v>56</v>
      </c>
      <c r="L161" s="164">
        <f t="shared" si="77"/>
        <v>0.60215053763440862</v>
      </c>
      <c r="M161" s="159" t="s">
        <v>541</v>
      </c>
      <c r="N161" s="165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53</v>
      </c>
      <c r="B162" s="157">
        <v>42472</v>
      </c>
      <c r="C162" s="157"/>
      <c r="D162" s="158" t="s">
        <v>644</v>
      </c>
      <c r="E162" s="159" t="s">
        <v>571</v>
      </c>
      <c r="F162" s="160">
        <v>130</v>
      </c>
      <c r="G162" s="159"/>
      <c r="H162" s="159">
        <v>150</v>
      </c>
      <c r="I162" s="161" t="s">
        <v>645</v>
      </c>
      <c r="J162" s="162" t="s">
        <v>629</v>
      </c>
      <c r="K162" s="163">
        <f t="shared" si="76"/>
        <v>20</v>
      </c>
      <c r="L162" s="164">
        <f t="shared" si="77"/>
        <v>0.15384615384615385</v>
      </c>
      <c r="M162" s="159" t="s">
        <v>541</v>
      </c>
      <c r="N162" s="165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54</v>
      </c>
      <c r="B163" s="157">
        <v>42473</v>
      </c>
      <c r="C163" s="157"/>
      <c r="D163" s="158" t="s">
        <v>646</v>
      </c>
      <c r="E163" s="159" t="s">
        <v>571</v>
      </c>
      <c r="F163" s="160">
        <v>196</v>
      </c>
      <c r="G163" s="159"/>
      <c r="H163" s="159">
        <v>299</v>
      </c>
      <c r="I163" s="161">
        <v>299</v>
      </c>
      <c r="J163" s="162" t="s">
        <v>629</v>
      </c>
      <c r="K163" s="163">
        <v>103</v>
      </c>
      <c r="L163" s="164">
        <v>0.52551020408163296</v>
      </c>
      <c r="M163" s="159" t="s">
        <v>541</v>
      </c>
      <c r="N163" s="165">
        <v>42620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55</v>
      </c>
      <c r="B164" s="157">
        <v>42473</v>
      </c>
      <c r="C164" s="157"/>
      <c r="D164" s="158" t="s">
        <v>647</v>
      </c>
      <c r="E164" s="159" t="s">
        <v>571</v>
      </c>
      <c r="F164" s="160">
        <v>88</v>
      </c>
      <c r="G164" s="159"/>
      <c r="H164" s="159">
        <v>103</v>
      </c>
      <c r="I164" s="161">
        <v>103</v>
      </c>
      <c r="J164" s="162" t="s">
        <v>629</v>
      </c>
      <c r="K164" s="163">
        <v>15</v>
      </c>
      <c r="L164" s="164">
        <v>0.170454545454545</v>
      </c>
      <c r="M164" s="159" t="s">
        <v>541</v>
      </c>
      <c r="N164" s="165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56</v>
      </c>
      <c r="B165" s="157">
        <v>42492</v>
      </c>
      <c r="C165" s="157"/>
      <c r="D165" s="158" t="s">
        <v>648</v>
      </c>
      <c r="E165" s="159" t="s">
        <v>571</v>
      </c>
      <c r="F165" s="160">
        <v>127.5</v>
      </c>
      <c r="G165" s="159"/>
      <c r="H165" s="159">
        <v>148</v>
      </c>
      <c r="I165" s="161" t="s">
        <v>649</v>
      </c>
      <c r="J165" s="162" t="s">
        <v>629</v>
      </c>
      <c r="K165" s="163">
        <f>H165-F165</f>
        <v>20.5</v>
      </c>
      <c r="L165" s="164">
        <f>K165/F165</f>
        <v>0.16078431372549021</v>
      </c>
      <c r="M165" s="159" t="s">
        <v>541</v>
      </c>
      <c r="N165" s="165">
        <v>42564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57</v>
      </c>
      <c r="B166" s="157">
        <v>42493</v>
      </c>
      <c r="C166" s="157"/>
      <c r="D166" s="158" t="s">
        <v>650</v>
      </c>
      <c r="E166" s="159" t="s">
        <v>571</v>
      </c>
      <c r="F166" s="160">
        <v>675</v>
      </c>
      <c r="G166" s="159"/>
      <c r="H166" s="159">
        <v>815</v>
      </c>
      <c r="I166" s="161" t="s">
        <v>651</v>
      </c>
      <c r="J166" s="162" t="s">
        <v>629</v>
      </c>
      <c r="K166" s="163">
        <f>H166-F166</f>
        <v>140</v>
      </c>
      <c r="L166" s="164">
        <f>K166/F166</f>
        <v>0.2074074074074074</v>
      </c>
      <c r="M166" s="159" t="s">
        <v>541</v>
      </c>
      <c r="N166" s="165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58</v>
      </c>
      <c r="B167" s="167">
        <v>42522</v>
      </c>
      <c r="C167" s="167"/>
      <c r="D167" s="168" t="s">
        <v>652</v>
      </c>
      <c r="E167" s="169" t="s">
        <v>571</v>
      </c>
      <c r="F167" s="170">
        <v>500</v>
      </c>
      <c r="G167" s="170"/>
      <c r="H167" s="171">
        <v>232.5</v>
      </c>
      <c r="I167" s="171" t="s">
        <v>653</v>
      </c>
      <c r="J167" s="172" t="s">
        <v>654</v>
      </c>
      <c r="K167" s="173">
        <f>H167-F167</f>
        <v>-267.5</v>
      </c>
      <c r="L167" s="174">
        <f>K167/F167</f>
        <v>-0.53500000000000003</v>
      </c>
      <c r="M167" s="170" t="s">
        <v>553</v>
      </c>
      <c r="N167" s="167">
        <v>43735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59</v>
      </c>
      <c r="B168" s="157">
        <v>42527</v>
      </c>
      <c r="C168" s="157"/>
      <c r="D168" s="158" t="s">
        <v>499</v>
      </c>
      <c r="E168" s="159" t="s">
        <v>571</v>
      </c>
      <c r="F168" s="160">
        <v>110</v>
      </c>
      <c r="G168" s="159"/>
      <c r="H168" s="159">
        <v>126.5</v>
      </c>
      <c r="I168" s="161">
        <v>125</v>
      </c>
      <c r="J168" s="162" t="s">
        <v>580</v>
      </c>
      <c r="K168" s="163">
        <f>H168-F168</f>
        <v>16.5</v>
      </c>
      <c r="L168" s="164">
        <f>K168/F168</f>
        <v>0.15</v>
      </c>
      <c r="M168" s="159" t="s">
        <v>541</v>
      </c>
      <c r="N168" s="165">
        <v>42552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60</v>
      </c>
      <c r="B169" s="157">
        <v>42538</v>
      </c>
      <c r="C169" s="157"/>
      <c r="D169" s="158" t="s">
        <v>655</v>
      </c>
      <c r="E169" s="159" t="s">
        <v>571</v>
      </c>
      <c r="F169" s="160">
        <v>44</v>
      </c>
      <c r="G169" s="159"/>
      <c r="H169" s="159">
        <v>69.5</v>
      </c>
      <c r="I169" s="161">
        <v>69.5</v>
      </c>
      <c r="J169" s="162" t="s">
        <v>656</v>
      </c>
      <c r="K169" s="163">
        <f>H169-F169</f>
        <v>25.5</v>
      </c>
      <c r="L169" s="164">
        <f>K169/F169</f>
        <v>0.57954545454545459</v>
      </c>
      <c r="M169" s="159" t="s">
        <v>541</v>
      </c>
      <c r="N169" s="165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61</v>
      </c>
      <c r="B170" s="157">
        <v>42549</v>
      </c>
      <c r="C170" s="157"/>
      <c r="D170" s="158" t="s">
        <v>657</v>
      </c>
      <c r="E170" s="159" t="s">
        <v>571</v>
      </c>
      <c r="F170" s="160">
        <v>262.5</v>
      </c>
      <c r="G170" s="159"/>
      <c r="H170" s="159">
        <v>340</v>
      </c>
      <c r="I170" s="161">
        <v>333</v>
      </c>
      <c r="J170" s="162" t="s">
        <v>658</v>
      </c>
      <c r="K170" s="163">
        <v>77.5</v>
      </c>
      <c r="L170" s="164">
        <v>0.29523809523809502</v>
      </c>
      <c r="M170" s="159" t="s">
        <v>541</v>
      </c>
      <c r="N170" s="165">
        <v>43017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62</v>
      </c>
      <c r="B171" s="157">
        <v>42549</v>
      </c>
      <c r="C171" s="157"/>
      <c r="D171" s="158" t="s">
        <v>659</v>
      </c>
      <c r="E171" s="159" t="s">
        <v>571</v>
      </c>
      <c r="F171" s="160">
        <v>840</v>
      </c>
      <c r="G171" s="159"/>
      <c r="H171" s="159">
        <v>1230</v>
      </c>
      <c r="I171" s="161">
        <v>1230</v>
      </c>
      <c r="J171" s="162" t="s">
        <v>629</v>
      </c>
      <c r="K171" s="163">
        <v>390</v>
      </c>
      <c r="L171" s="164">
        <v>0.46428571428571402</v>
      </c>
      <c r="M171" s="159" t="s">
        <v>541</v>
      </c>
      <c r="N171" s="165">
        <v>42649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63</v>
      </c>
      <c r="B172" s="180">
        <v>42556</v>
      </c>
      <c r="C172" s="180"/>
      <c r="D172" s="181" t="s">
        <v>660</v>
      </c>
      <c r="E172" s="182" t="s">
        <v>571</v>
      </c>
      <c r="F172" s="182">
        <v>395</v>
      </c>
      <c r="G172" s="183"/>
      <c r="H172" s="183">
        <f>(468.5+342.5)/2</f>
        <v>405.5</v>
      </c>
      <c r="I172" s="183">
        <v>510</v>
      </c>
      <c r="J172" s="184" t="s">
        <v>661</v>
      </c>
      <c r="K172" s="185">
        <f t="shared" ref="K172:K178" si="78">H172-F172</f>
        <v>10.5</v>
      </c>
      <c r="L172" s="186">
        <f t="shared" ref="L172:L178" si="79">K172/F172</f>
        <v>2.6582278481012658E-2</v>
      </c>
      <c r="M172" s="182" t="s">
        <v>662</v>
      </c>
      <c r="N172" s="180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64</v>
      </c>
      <c r="B173" s="167">
        <v>42584</v>
      </c>
      <c r="C173" s="167"/>
      <c r="D173" s="168" t="s">
        <v>663</v>
      </c>
      <c r="E173" s="169" t="s">
        <v>543</v>
      </c>
      <c r="F173" s="170">
        <f>169.5-12.8</f>
        <v>156.69999999999999</v>
      </c>
      <c r="G173" s="170"/>
      <c r="H173" s="171">
        <v>77</v>
      </c>
      <c r="I173" s="171" t="s">
        <v>664</v>
      </c>
      <c r="J173" s="172" t="s">
        <v>665</v>
      </c>
      <c r="K173" s="173">
        <f t="shared" si="78"/>
        <v>-79.699999999999989</v>
      </c>
      <c r="L173" s="174">
        <f t="shared" si="79"/>
        <v>-0.50861518825781749</v>
      </c>
      <c r="M173" s="170" t="s">
        <v>553</v>
      </c>
      <c r="N173" s="167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65</v>
      </c>
      <c r="B174" s="167">
        <v>42586</v>
      </c>
      <c r="C174" s="167"/>
      <c r="D174" s="168" t="s">
        <v>666</v>
      </c>
      <c r="E174" s="169" t="s">
        <v>571</v>
      </c>
      <c r="F174" s="170">
        <v>400</v>
      </c>
      <c r="G174" s="170"/>
      <c r="H174" s="171">
        <v>305</v>
      </c>
      <c r="I174" s="171">
        <v>475</v>
      </c>
      <c r="J174" s="172" t="s">
        <v>667</v>
      </c>
      <c r="K174" s="173">
        <f t="shared" si="78"/>
        <v>-95</v>
      </c>
      <c r="L174" s="174">
        <f t="shared" si="79"/>
        <v>-0.23749999999999999</v>
      </c>
      <c r="M174" s="170" t="s">
        <v>553</v>
      </c>
      <c r="N174" s="167">
        <v>43606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66</v>
      </c>
      <c r="B175" s="157">
        <v>42593</v>
      </c>
      <c r="C175" s="157"/>
      <c r="D175" s="158" t="s">
        <v>668</v>
      </c>
      <c r="E175" s="159" t="s">
        <v>571</v>
      </c>
      <c r="F175" s="160">
        <v>86.5</v>
      </c>
      <c r="G175" s="159"/>
      <c r="H175" s="159">
        <v>130</v>
      </c>
      <c r="I175" s="161">
        <v>130</v>
      </c>
      <c r="J175" s="162" t="s">
        <v>669</v>
      </c>
      <c r="K175" s="163">
        <f t="shared" si="78"/>
        <v>43.5</v>
      </c>
      <c r="L175" s="164">
        <f t="shared" si="79"/>
        <v>0.50289017341040465</v>
      </c>
      <c r="M175" s="159" t="s">
        <v>541</v>
      </c>
      <c r="N175" s="165">
        <v>43091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67</v>
      </c>
      <c r="B176" s="167">
        <v>42600</v>
      </c>
      <c r="C176" s="167"/>
      <c r="D176" s="168" t="s">
        <v>109</v>
      </c>
      <c r="E176" s="169" t="s">
        <v>571</v>
      </c>
      <c r="F176" s="170">
        <v>133.5</v>
      </c>
      <c r="G176" s="170"/>
      <c r="H176" s="171">
        <v>126.5</v>
      </c>
      <c r="I176" s="171">
        <v>178</v>
      </c>
      <c r="J176" s="172" t="s">
        <v>670</v>
      </c>
      <c r="K176" s="173">
        <f t="shared" si="78"/>
        <v>-7</v>
      </c>
      <c r="L176" s="174">
        <f t="shared" si="79"/>
        <v>-5.2434456928838954E-2</v>
      </c>
      <c r="M176" s="170" t="s">
        <v>553</v>
      </c>
      <c r="N176" s="167">
        <v>42615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68</v>
      </c>
      <c r="B177" s="157">
        <v>42613</v>
      </c>
      <c r="C177" s="157"/>
      <c r="D177" s="158" t="s">
        <v>671</v>
      </c>
      <c r="E177" s="159" t="s">
        <v>571</v>
      </c>
      <c r="F177" s="160">
        <v>560</v>
      </c>
      <c r="G177" s="159"/>
      <c r="H177" s="159">
        <v>725</v>
      </c>
      <c r="I177" s="161">
        <v>725</v>
      </c>
      <c r="J177" s="162" t="s">
        <v>573</v>
      </c>
      <c r="K177" s="163">
        <f t="shared" si="78"/>
        <v>165</v>
      </c>
      <c r="L177" s="164">
        <f t="shared" si="79"/>
        <v>0.29464285714285715</v>
      </c>
      <c r="M177" s="159" t="s">
        <v>541</v>
      </c>
      <c r="N177" s="165">
        <v>42456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69</v>
      </c>
      <c r="B178" s="157">
        <v>42614</v>
      </c>
      <c r="C178" s="157"/>
      <c r="D178" s="158" t="s">
        <v>672</v>
      </c>
      <c r="E178" s="159" t="s">
        <v>571</v>
      </c>
      <c r="F178" s="160">
        <v>160.5</v>
      </c>
      <c r="G178" s="159"/>
      <c r="H178" s="159">
        <v>210</v>
      </c>
      <c r="I178" s="161">
        <v>210</v>
      </c>
      <c r="J178" s="162" t="s">
        <v>573</v>
      </c>
      <c r="K178" s="163">
        <f t="shared" si="78"/>
        <v>49.5</v>
      </c>
      <c r="L178" s="164">
        <f t="shared" si="79"/>
        <v>0.30841121495327101</v>
      </c>
      <c r="M178" s="159" t="s">
        <v>541</v>
      </c>
      <c r="N178" s="165">
        <v>42871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70</v>
      </c>
      <c r="B179" s="157">
        <v>42646</v>
      </c>
      <c r="C179" s="157"/>
      <c r="D179" s="158" t="s">
        <v>381</v>
      </c>
      <c r="E179" s="159" t="s">
        <v>571</v>
      </c>
      <c r="F179" s="160">
        <v>430</v>
      </c>
      <c r="G179" s="159"/>
      <c r="H179" s="159">
        <v>596</v>
      </c>
      <c r="I179" s="161">
        <v>575</v>
      </c>
      <c r="J179" s="162" t="s">
        <v>673</v>
      </c>
      <c r="K179" s="163">
        <v>166</v>
      </c>
      <c r="L179" s="164">
        <v>0.38604651162790699</v>
      </c>
      <c r="M179" s="159" t="s">
        <v>541</v>
      </c>
      <c r="N179" s="165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71</v>
      </c>
      <c r="B180" s="157">
        <v>42657</v>
      </c>
      <c r="C180" s="157"/>
      <c r="D180" s="158" t="s">
        <v>674</v>
      </c>
      <c r="E180" s="159" t="s">
        <v>571</v>
      </c>
      <c r="F180" s="160">
        <v>280</v>
      </c>
      <c r="G180" s="159"/>
      <c r="H180" s="159">
        <v>345</v>
      </c>
      <c r="I180" s="161">
        <v>345</v>
      </c>
      <c r="J180" s="162" t="s">
        <v>573</v>
      </c>
      <c r="K180" s="163">
        <f t="shared" ref="K180:K185" si="80">H180-F180</f>
        <v>65</v>
      </c>
      <c r="L180" s="164">
        <f>K180/F180</f>
        <v>0.23214285714285715</v>
      </c>
      <c r="M180" s="159" t="s">
        <v>541</v>
      </c>
      <c r="N180" s="165">
        <v>42814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72</v>
      </c>
      <c r="B181" s="157">
        <v>42657</v>
      </c>
      <c r="C181" s="157"/>
      <c r="D181" s="158" t="s">
        <v>675</v>
      </c>
      <c r="E181" s="159" t="s">
        <v>571</v>
      </c>
      <c r="F181" s="160">
        <v>245</v>
      </c>
      <c r="G181" s="159"/>
      <c r="H181" s="159">
        <v>325.5</v>
      </c>
      <c r="I181" s="161">
        <v>330</v>
      </c>
      <c r="J181" s="162" t="s">
        <v>676</v>
      </c>
      <c r="K181" s="163">
        <f t="shared" si="80"/>
        <v>80.5</v>
      </c>
      <c r="L181" s="164">
        <f>K181/F181</f>
        <v>0.32857142857142857</v>
      </c>
      <c r="M181" s="159" t="s">
        <v>541</v>
      </c>
      <c r="N181" s="165">
        <v>42769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73</v>
      </c>
      <c r="B182" s="157">
        <v>42660</v>
      </c>
      <c r="C182" s="157"/>
      <c r="D182" s="158" t="s">
        <v>337</v>
      </c>
      <c r="E182" s="159" t="s">
        <v>571</v>
      </c>
      <c r="F182" s="160">
        <v>125</v>
      </c>
      <c r="G182" s="159"/>
      <c r="H182" s="159">
        <v>160</v>
      </c>
      <c r="I182" s="161">
        <v>160</v>
      </c>
      <c r="J182" s="162" t="s">
        <v>629</v>
      </c>
      <c r="K182" s="163">
        <f t="shared" si="80"/>
        <v>35</v>
      </c>
      <c r="L182" s="164">
        <v>0.28000000000000003</v>
      </c>
      <c r="M182" s="159" t="s">
        <v>541</v>
      </c>
      <c r="N182" s="165">
        <v>42803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74</v>
      </c>
      <c r="B183" s="157">
        <v>42660</v>
      </c>
      <c r="C183" s="157"/>
      <c r="D183" s="158" t="s">
        <v>438</v>
      </c>
      <c r="E183" s="159" t="s">
        <v>571</v>
      </c>
      <c r="F183" s="160">
        <v>114</v>
      </c>
      <c r="G183" s="159"/>
      <c r="H183" s="159">
        <v>145</v>
      </c>
      <c r="I183" s="161">
        <v>145</v>
      </c>
      <c r="J183" s="162" t="s">
        <v>629</v>
      </c>
      <c r="K183" s="163">
        <f t="shared" si="80"/>
        <v>31</v>
      </c>
      <c r="L183" s="164">
        <f>K183/F183</f>
        <v>0.27192982456140352</v>
      </c>
      <c r="M183" s="159" t="s">
        <v>541</v>
      </c>
      <c r="N183" s="165">
        <v>42859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75</v>
      </c>
      <c r="B184" s="157">
        <v>42660</v>
      </c>
      <c r="C184" s="157"/>
      <c r="D184" s="158" t="s">
        <v>677</v>
      </c>
      <c r="E184" s="159" t="s">
        <v>571</v>
      </c>
      <c r="F184" s="160">
        <v>212</v>
      </c>
      <c r="G184" s="159"/>
      <c r="H184" s="159">
        <v>280</v>
      </c>
      <c r="I184" s="161">
        <v>276</v>
      </c>
      <c r="J184" s="162" t="s">
        <v>678</v>
      </c>
      <c r="K184" s="163">
        <f t="shared" si="80"/>
        <v>68</v>
      </c>
      <c r="L184" s="164">
        <f>K184/F184</f>
        <v>0.32075471698113206</v>
      </c>
      <c r="M184" s="159" t="s">
        <v>541</v>
      </c>
      <c r="N184" s="165">
        <v>42858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76</v>
      </c>
      <c r="B185" s="157">
        <v>42678</v>
      </c>
      <c r="C185" s="157"/>
      <c r="D185" s="158" t="s">
        <v>429</v>
      </c>
      <c r="E185" s="159" t="s">
        <v>571</v>
      </c>
      <c r="F185" s="160">
        <v>155</v>
      </c>
      <c r="G185" s="159"/>
      <c r="H185" s="159">
        <v>210</v>
      </c>
      <c r="I185" s="161">
        <v>210</v>
      </c>
      <c r="J185" s="162" t="s">
        <v>679</v>
      </c>
      <c r="K185" s="163">
        <f t="shared" si="80"/>
        <v>55</v>
      </c>
      <c r="L185" s="164">
        <f>K185/F185</f>
        <v>0.35483870967741937</v>
      </c>
      <c r="M185" s="159" t="s">
        <v>541</v>
      </c>
      <c r="N185" s="165">
        <v>42944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77</v>
      </c>
      <c r="B186" s="167">
        <v>42710</v>
      </c>
      <c r="C186" s="167"/>
      <c r="D186" s="168" t="s">
        <v>680</v>
      </c>
      <c r="E186" s="169" t="s">
        <v>571</v>
      </c>
      <c r="F186" s="170">
        <v>150.5</v>
      </c>
      <c r="G186" s="170"/>
      <c r="H186" s="171">
        <v>72.5</v>
      </c>
      <c r="I186" s="171">
        <v>174</v>
      </c>
      <c r="J186" s="172" t="s">
        <v>681</v>
      </c>
      <c r="K186" s="173">
        <v>-78</v>
      </c>
      <c r="L186" s="174">
        <v>-0.51827242524916906</v>
      </c>
      <c r="M186" s="170" t="s">
        <v>553</v>
      </c>
      <c r="N186" s="167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78</v>
      </c>
      <c r="B187" s="157">
        <v>42712</v>
      </c>
      <c r="C187" s="157"/>
      <c r="D187" s="158" t="s">
        <v>682</v>
      </c>
      <c r="E187" s="159" t="s">
        <v>571</v>
      </c>
      <c r="F187" s="160">
        <v>380</v>
      </c>
      <c r="G187" s="159"/>
      <c r="H187" s="159">
        <v>478</v>
      </c>
      <c r="I187" s="161">
        <v>468</v>
      </c>
      <c r="J187" s="162" t="s">
        <v>629</v>
      </c>
      <c r="K187" s="163">
        <f>H187-F187</f>
        <v>98</v>
      </c>
      <c r="L187" s="164">
        <f>K187/F187</f>
        <v>0.25789473684210529</v>
      </c>
      <c r="M187" s="159" t="s">
        <v>541</v>
      </c>
      <c r="N187" s="165">
        <v>43025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79</v>
      </c>
      <c r="B188" s="157">
        <v>42734</v>
      </c>
      <c r="C188" s="157"/>
      <c r="D188" s="158" t="s">
        <v>108</v>
      </c>
      <c r="E188" s="159" t="s">
        <v>571</v>
      </c>
      <c r="F188" s="160">
        <v>305</v>
      </c>
      <c r="G188" s="159"/>
      <c r="H188" s="159">
        <v>375</v>
      </c>
      <c r="I188" s="161">
        <v>375</v>
      </c>
      <c r="J188" s="162" t="s">
        <v>629</v>
      </c>
      <c r="K188" s="163">
        <f>H188-F188</f>
        <v>70</v>
      </c>
      <c r="L188" s="164">
        <f>K188/F188</f>
        <v>0.22950819672131148</v>
      </c>
      <c r="M188" s="159" t="s">
        <v>541</v>
      </c>
      <c r="N188" s="165">
        <v>42768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80</v>
      </c>
      <c r="B189" s="157">
        <v>42739</v>
      </c>
      <c r="C189" s="157"/>
      <c r="D189" s="158" t="s">
        <v>94</v>
      </c>
      <c r="E189" s="159" t="s">
        <v>571</v>
      </c>
      <c r="F189" s="160">
        <v>99.5</v>
      </c>
      <c r="G189" s="159"/>
      <c r="H189" s="159">
        <v>158</v>
      </c>
      <c r="I189" s="161">
        <v>158</v>
      </c>
      <c r="J189" s="162" t="s">
        <v>629</v>
      </c>
      <c r="K189" s="163">
        <f>H189-F189</f>
        <v>58.5</v>
      </c>
      <c r="L189" s="164">
        <f>K189/F189</f>
        <v>0.5879396984924623</v>
      </c>
      <c r="M189" s="159" t="s">
        <v>541</v>
      </c>
      <c r="N189" s="165">
        <v>42898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81</v>
      </c>
      <c r="B190" s="157">
        <v>42739</v>
      </c>
      <c r="C190" s="157"/>
      <c r="D190" s="158" t="s">
        <v>94</v>
      </c>
      <c r="E190" s="159" t="s">
        <v>571</v>
      </c>
      <c r="F190" s="160">
        <v>99.5</v>
      </c>
      <c r="G190" s="159"/>
      <c r="H190" s="159">
        <v>158</v>
      </c>
      <c r="I190" s="161">
        <v>158</v>
      </c>
      <c r="J190" s="162" t="s">
        <v>629</v>
      </c>
      <c r="K190" s="163">
        <v>58.5</v>
      </c>
      <c r="L190" s="164">
        <v>0.58793969849246197</v>
      </c>
      <c r="M190" s="159" t="s">
        <v>541</v>
      </c>
      <c r="N190" s="165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82</v>
      </c>
      <c r="B191" s="157">
        <v>42786</v>
      </c>
      <c r="C191" s="157"/>
      <c r="D191" s="158" t="s">
        <v>184</v>
      </c>
      <c r="E191" s="159" t="s">
        <v>571</v>
      </c>
      <c r="F191" s="160">
        <v>140.5</v>
      </c>
      <c r="G191" s="159"/>
      <c r="H191" s="159">
        <v>220</v>
      </c>
      <c r="I191" s="161">
        <v>220</v>
      </c>
      <c r="J191" s="162" t="s">
        <v>629</v>
      </c>
      <c r="K191" s="163">
        <f>H191-F191</f>
        <v>79.5</v>
      </c>
      <c r="L191" s="164">
        <f>K191/F191</f>
        <v>0.5658362989323843</v>
      </c>
      <c r="M191" s="159" t="s">
        <v>541</v>
      </c>
      <c r="N191" s="165">
        <v>42864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83</v>
      </c>
      <c r="B192" s="157">
        <v>42786</v>
      </c>
      <c r="C192" s="157"/>
      <c r="D192" s="158" t="s">
        <v>683</v>
      </c>
      <c r="E192" s="159" t="s">
        <v>571</v>
      </c>
      <c r="F192" s="160">
        <v>202.5</v>
      </c>
      <c r="G192" s="159"/>
      <c r="H192" s="159">
        <v>234</v>
      </c>
      <c r="I192" s="161">
        <v>234</v>
      </c>
      <c r="J192" s="162" t="s">
        <v>629</v>
      </c>
      <c r="K192" s="163">
        <v>31.5</v>
      </c>
      <c r="L192" s="164">
        <v>0.155555555555556</v>
      </c>
      <c r="M192" s="159" t="s">
        <v>541</v>
      </c>
      <c r="N192" s="165">
        <v>42836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84</v>
      </c>
      <c r="B193" s="157">
        <v>42818</v>
      </c>
      <c r="C193" s="157"/>
      <c r="D193" s="158" t="s">
        <v>684</v>
      </c>
      <c r="E193" s="159" t="s">
        <v>571</v>
      </c>
      <c r="F193" s="160">
        <v>300.5</v>
      </c>
      <c r="G193" s="159"/>
      <c r="H193" s="159">
        <v>417.5</v>
      </c>
      <c r="I193" s="161">
        <v>420</v>
      </c>
      <c r="J193" s="162" t="s">
        <v>685</v>
      </c>
      <c r="K193" s="163">
        <f>H193-F193</f>
        <v>117</v>
      </c>
      <c r="L193" s="164">
        <f>K193/F193</f>
        <v>0.38935108153078202</v>
      </c>
      <c r="M193" s="159" t="s">
        <v>541</v>
      </c>
      <c r="N193" s="165">
        <v>43070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85</v>
      </c>
      <c r="B194" s="157">
        <v>42818</v>
      </c>
      <c r="C194" s="157"/>
      <c r="D194" s="158" t="s">
        <v>659</v>
      </c>
      <c r="E194" s="159" t="s">
        <v>571</v>
      </c>
      <c r="F194" s="160">
        <v>850</v>
      </c>
      <c r="G194" s="159"/>
      <c r="H194" s="159">
        <v>1042.5</v>
      </c>
      <c r="I194" s="161">
        <v>1023</v>
      </c>
      <c r="J194" s="162" t="s">
        <v>686</v>
      </c>
      <c r="K194" s="163">
        <v>192.5</v>
      </c>
      <c r="L194" s="164">
        <v>0.22647058823529401</v>
      </c>
      <c r="M194" s="159" t="s">
        <v>541</v>
      </c>
      <c r="N194" s="165">
        <v>42830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86</v>
      </c>
      <c r="B195" s="157">
        <v>42830</v>
      </c>
      <c r="C195" s="157"/>
      <c r="D195" s="158" t="s">
        <v>457</v>
      </c>
      <c r="E195" s="159" t="s">
        <v>571</v>
      </c>
      <c r="F195" s="160">
        <v>785</v>
      </c>
      <c r="G195" s="159"/>
      <c r="H195" s="159">
        <v>930</v>
      </c>
      <c r="I195" s="161">
        <v>920</v>
      </c>
      <c r="J195" s="162" t="s">
        <v>687</v>
      </c>
      <c r="K195" s="163">
        <f>H195-F195</f>
        <v>145</v>
      </c>
      <c r="L195" s="164">
        <f>K195/F195</f>
        <v>0.18471337579617833</v>
      </c>
      <c r="M195" s="159" t="s">
        <v>541</v>
      </c>
      <c r="N195" s="165">
        <v>42976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87</v>
      </c>
      <c r="B196" s="167">
        <v>42831</v>
      </c>
      <c r="C196" s="167"/>
      <c r="D196" s="168" t="s">
        <v>688</v>
      </c>
      <c r="E196" s="169" t="s">
        <v>571</v>
      </c>
      <c r="F196" s="170">
        <v>40</v>
      </c>
      <c r="G196" s="170"/>
      <c r="H196" s="171">
        <v>13.1</v>
      </c>
      <c r="I196" s="171">
        <v>60</v>
      </c>
      <c r="J196" s="172" t="s">
        <v>689</v>
      </c>
      <c r="K196" s="173">
        <v>-26.9</v>
      </c>
      <c r="L196" s="174">
        <v>-0.67249999999999999</v>
      </c>
      <c r="M196" s="170" t="s">
        <v>553</v>
      </c>
      <c r="N196" s="167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88</v>
      </c>
      <c r="B197" s="157">
        <v>42837</v>
      </c>
      <c r="C197" s="157"/>
      <c r="D197" s="158" t="s">
        <v>93</v>
      </c>
      <c r="E197" s="159" t="s">
        <v>571</v>
      </c>
      <c r="F197" s="160">
        <v>289.5</v>
      </c>
      <c r="G197" s="159"/>
      <c r="H197" s="159">
        <v>354</v>
      </c>
      <c r="I197" s="161">
        <v>360</v>
      </c>
      <c r="J197" s="162" t="s">
        <v>690</v>
      </c>
      <c r="K197" s="163">
        <f t="shared" ref="K197:K205" si="81">H197-F197</f>
        <v>64.5</v>
      </c>
      <c r="L197" s="164">
        <f t="shared" ref="L197:L205" si="82">K197/F197</f>
        <v>0.22279792746113988</v>
      </c>
      <c r="M197" s="159" t="s">
        <v>541</v>
      </c>
      <c r="N197" s="165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89</v>
      </c>
      <c r="B198" s="157">
        <v>42845</v>
      </c>
      <c r="C198" s="157"/>
      <c r="D198" s="158" t="s">
        <v>405</v>
      </c>
      <c r="E198" s="159" t="s">
        <v>571</v>
      </c>
      <c r="F198" s="160">
        <v>700</v>
      </c>
      <c r="G198" s="159"/>
      <c r="H198" s="159">
        <v>840</v>
      </c>
      <c r="I198" s="161">
        <v>840</v>
      </c>
      <c r="J198" s="162" t="s">
        <v>691</v>
      </c>
      <c r="K198" s="163">
        <f t="shared" si="81"/>
        <v>140</v>
      </c>
      <c r="L198" s="164">
        <f t="shared" si="82"/>
        <v>0.2</v>
      </c>
      <c r="M198" s="159" t="s">
        <v>541</v>
      </c>
      <c r="N198" s="165">
        <v>42893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90</v>
      </c>
      <c r="B199" s="157">
        <v>42887</v>
      </c>
      <c r="C199" s="157"/>
      <c r="D199" s="158" t="s">
        <v>692</v>
      </c>
      <c r="E199" s="159" t="s">
        <v>571</v>
      </c>
      <c r="F199" s="160">
        <v>130</v>
      </c>
      <c r="G199" s="159"/>
      <c r="H199" s="159">
        <v>144.25</v>
      </c>
      <c r="I199" s="161">
        <v>170</v>
      </c>
      <c r="J199" s="162" t="s">
        <v>693</v>
      </c>
      <c r="K199" s="163">
        <f t="shared" si="81"/>
        <v>14.25</v>
      </c>
      <c r="L199" s="164">
        <f t="shared" si="82"/>
        <v>0.10961538461538461</v>
      </c>
      <c r="M199" s="159" t="s">
        <v>541</v>
      </c>
      <c r="N199" s="165">
        <v>43675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91</v>
      </c>
      <c r="B200" s="157">
        <v>42901</v>
      </c>
      <c r="C200" s="157"/>
      <c r="D200" s="158" t="s">
        <v>694</v>
      </c>
      <c r="E200" s="159" t="s">
        <v>571</v>
      </c>
      <c r="F200" s="160">
        <v>214.5</v>
      </c>
      <c r="G200" s="159"/>
      <c r="H200" s="159">
        <v>262</v>
      </c>
      <c r="I200" s="161">
        <v>262</v>
      </c>
      <c r="J200" s="162" t="s">
        <v>695</v>
      </c>
      <c r="K200" s="163">
        <f t="shared" si="81"/>
        <v>47.5</v>
      </c>
      <c r="L200" s="164">
        <f t="shared" si="82"/>
        <v>0.22144522144522144</v>
      </c>
      <c r="M200" s="159" t="s">
        <v>541</v>
      </c>
      <c r="N200" s="165">
        <v>42977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92</v>
      </c>
      <c r="B201" s="188">
        <v>42933</v>
      </c>
      <c r="C201" s="188"/>
      <c r="D201" s="189" t="s">
        <v>696</v>
      </c>
      <c r="E201" s="190" t="s">
        <v>571</v>
      </c>
      <c r="F201" s="191">
        <v>370</v>
      </c>
      <c r="G201" s="190"/>
      <c r="H201" s="190">
        <v>447.5</v>
      </c>
      <c r="I201" s="192">
        <v>450</v>
      </c>
      <c r="J201" s="193" t="s">
        <v>629</v>
      </c>
      <c r="K201" s="163">
        <f t="shared" si="81"/>
        <v>77.5</v>
      </c>
      <c r="L201" s="194">
        <f t="shared" si="82"/>
        <v>0.20945945945945946</v>
      </c>
      <c r="M201" s="190" t="s">
        <v>541</v>
      </c>
      <c r="N201" s="195">
        <v>43035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93</v>
      </c>
      <c r="B202" s="188">
        <v>42943</v>
      </c>
      <c r="C202" s="188"/>
      <c r="D202" s="189" t="s">
        <v>182</v>
      </c>
      <c r="E202" s="190" t="s">
        <v>571</v>
      </c>
      <c r="F202" s="191">
        <v>657.5</v>
      </c>
      <c r="G202" s="190"/>
      <c r="H202" s="190">
        <v>825</v>
      </c>
      <c r="I202" s="192">
        <v>820</v>
      </c>
      <c r="J202" s="193" t="s">
        <v>629</v>
      </c>
      <c r="K202" s="163">
        <f t="shared" si="81"/>
        <v>167.5</v>
      </c>
      <c r="L202" s="194">
        <f t="shared" si="82"/>
        <v>0.25475285171102663</v>
      </c>
      <c r="M202" s="190" t="s">
        <v>541</v>
      </c>
      <c r="N202" s="195">
        <v>43090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94</v>
      </c>
      <c r="B203" s="157">
        <v>42964</v>
      </c>
      <c r="C203" s="157"/>
      <c r="D203" s="158" t="s">
        <v>350</v>
      </c>
      <c r="E203" s="159" t="s">
        <v>571</v>
      </c>
      <c r="F203" s="160">
        <v>605</v>
      </c>
      <c r="G203" s="159"/>
      <c r="H203" s="159">
        <v>750</v>
      </c>
      <c r="I203" s="161">
        <v>750</v>
      </c>
      <c r="J203" s="162" t="s">
        <v>687</v>
      </c>
      <c r="K203" s="163">
        <f t="shared" si="81"/>
        <v>145</v>
      </c>
      <c r="L203" s="164">
        <f t="shared" si="82"/>
        <v>0.23966942148760331</v>
      </c>
      <c r="M203" s="159" t="s">
        <v>541</v>
      </c>
      <c r="N203" s="165">
        <v>43027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66">
        <v>95</v>
      </c>
      <c r="B204" s="167">
        <v>42979</v>
      </c>
      <c r="C204" s="167"/>
      <c r="D204" s="175" t="s">
        <v>697</v>
      </c>
      <c r="E204" s="170" t="s">
        <v>571</v>
      </c>
      <c r="F204" s="170">
        <v>255</v>
      </c>
      <c r="G204" s="171"/>
      <c r="H204" s="171">
        <v>217.25</v>
      </c>
      <c r="I204" s="171">
        <v>320</v>
      </c>
      <c r="J204" s="172" t="s">
        <v>698</v>
      </c>
      <c r="K204" s="173">
        <f t="shared" si="81"/>
        <v>-37.75</v>
      </c>
      <c r="L204" s="176">
        <f t="shared" si="82"/>
        <v>-0.14803921568627451</v>
      </c>
      <c r="M204" s="170" t="s">
        <v>553</v>
      </c>
      <c r="N204" s="167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96</v>
      </c>
      <c r="B205" s="157">
        <v>42997</v>
      </c>
      <c r="C205" s="157"/>
      <c r="D205" s="158" t="s">
        <v>699</v>
      </c>
      <c r="E205" s="159" t="s">
        <v>571</v>
      </c>
      <c r="F205" s="160">
        <v>215</v>
      </c>
      <c r="G205" s="159"/>
      <c r="H205" s="159">
        <v>258</v>
      </c>
      <c r="I205" s="161">
        <v>258</v>
      </c>
      <c r="J205" s="162" t="s">
        <v>629</v>
      </c>
      <c r="K205" s="163">
        <f t="shared" si="81"/>
        <v>43</v>
      </c>
      <c r="L205" s="164">
        <f t="shared" si="82"/>
        <v>0.2</v>
      </c>
      <c r="M205" s="159" t="s">
        <v>541</v>
      </c>
      <c r="N205" s="165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97</v>
      </c>
      <c r="B206" s="157">
        <v>42997</v>
      </c>
      <c r="C206" s="157"/>
      <c r="D206" s="158" t="s">
        <v>699</v>
      </c>
      <c r="E206" s="159" t="s">
        <v>571</v>
      </c>
      <c r="F206" s="160">
        <v>215</v>
      </c>
      <c r="G206" s="159"/>
      <c r="H206" s="159">
        <v>258</v>
      </c>
      <c r="I206" s="161">
        <v>258</v>
      </c>
      <c r="J206" s="193" t="s">
        <v>629</v>
      </c>
      <c r="K206" s="163">
        <v>43</v>
      </c>
      <c r="L206" s="164">
        <v>0.2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98</v>
      </c>
      <c r="B207" s="188">
        <v>42998</v>
      </c>
      <c r="C207" s="188"/>
      <c r="D207" s="189" t="s">
        <v>700</v>
      </c>
      <c r="E207" s="190" t="s">
        <v>571</v>
      </c>
      <c r="F207" s="160">
        <v>75</v>
      </c>
      <c r="G207" s="190"/>
      <c r="H207" s="190">
        <v>90</v>
      </c>
      <c r="I207" s="192">
        <v>90</v>
      </c>
      <c r="J207" s="162" t="s">
        <v>701</v>
      </c>
      <c r="K207" s="163">
        <f t="shared" ref="K207:K212" si="83">H207-F207</f>
        <v>15</v>
      </c>
      <c r="L207" s="164">
        <f t="shared" ref="L207:L212" si="84">K207/F207</f>
        <v>0.2</v>
      </c>
      <c r="M207" s="159" t="s">
        <v>541</v>
      </c>
      <c r="N207" s="165">
        <v>43019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99</v>
      </c>
      <c r="B208" s="188">
        <v>43011</v>
      </c>
      <c r="C208" s="188"/>
      <c r="D208" s="189" t="s">
        <v>555</v>
      </c>
      <c r="E208" s="190" t="s">
        <v>571</v>
      </c>
      <c r="F208" s="191">
        <v>315</v>
      </c>
      <c r="G208" s="190"/>
      <c r="H208" s="190">
        <v>392</v>
      </c>
      <c r="I208" s="192">
        <v>384</v>
      </c>
      <c r="J208" s="193" t="s">
        <v>702</v>
      </c>
      <c r="K208" s="163">
        <f t="shared" si="83"/>
        <v>77</v>
      </c>
      <c r="L208" s="194">
        <f t="shared" si="84"/>
        <v>0.24444444444444444</v>
      </c>
      <c r="M208" s="190" t="s">
        <v>541</v>
      </c>
      <c r="N208" s="195">
        <v>43017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100</v>
      </c>
      <c r="B209" s="188">
        <v>43013</v>
      </c>
      <c r="C209" s="188"/>
      <c r="D209" s="189" t="s">
        <v>433</v>
      </c>
      <c r="E209" s="190" t="s">
        <v>571</v>
      </c>
      <c r="F209" s="191">
        <v>145</v>
      </c>
      <c r="G209" s="190"/>
      <c r="H209" s="190">
        <v>179</v>
      </c>
      <c r="I209" s="192">
        <v>180</v>
      </c>
      <c r="J209" s="193" t="s">
        <v>703</v>
      </c>
      <c r="K209" s="163">
        <f t="shared" si="83"/>
        <v>34</v>
      </c>
      <c r="L209" s="194">
        <f t="shared" si="84"/>
        <v>0.23448275862068965</v>
      </c>
      <c r="M209" s="190" t="s">
        <v>541</v>
      </c>
      <c r="N209" s="195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101</v>
      </c>
      <c r="B210" s="188">
        <v>43014</v>
      </c>
      <c r="C210" s="188"/>
      <c r="D210" s="189" t="s">
        <v>327</v>
      </c>
      <c r="E210" s="190" t="s">
        <v>571</v>
      </c>
      <c r="F210" s="191">
        <v>256</v>
      </c>
      <c r="G210" s="190"/>
      <c r="H210" s="190">
        <v>323</v>
      </c>
      <c r="I210" s="192">
        <v>320</v>
      </c>
      <c r="J210" s="193" t="s">
        <v>629</v>
      </c>
      <c r="K210" s="163">
        <f t="shared" si="83"/>
        <v>67</v>
      </c>
      <c r="L210" s="194">
        <f t="shared" si="84"/>
        <v>0.26171875</v>
      </c>
      <c r="M210" s="190" t="s">
        <v>541</v>
      </c>
      <c r="N210" s="195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102</v>
      </c>
      <c r="B211" s="188">
        <v>43017</v>
      </c>
      <c r="C211" s="188"/>
      <c r="D211" s="189" t="s">
        <v>342</v>
      </c>
      <c r="E211" s="190" t="s">
        <v>571</v>
      </c>
      <c r="F211" s="191">
        <v>137.5</v>
      </c>
      <c r="G211" s="190"/>
      <c r="H211" s="190">
        <v>184</v>
      </c>
      <c r="I211" s="192">
        <v>183</v>
      </c>
      <c r="J211" s="193" t="s">
        <v>704</v>
      </c>
      <c r="K211" s="163">
        <f t="shared" si="83"/>
        <v>46.5</v>
      </c>
      <c r="L211" s="194">
        <f t="shared" si="84"/>
        <v>0.33818181818181819</v>
      </c>
      <c r="M211" s="190" t="s">
        <v>541</v>
      </c>
      <c r="N211" s="195">
        <v>43108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103</v>
      </c>
      <c r="B212" s="188">
        <v>43018</v>
      </c>
      <c r="C212" s="188"/>
      <c r="D212" s="189" t="s">
        <v>705</v>
      </c>
      <c r="E212" s="190" t="s">
        <v>571</v>
      </c>
      <c r="F212" s="191">
        <v>125.5</v>
      </c>
      <c r="G212" s="190"/>
      <c r="H212" s="190">
        <v>158</v>
      </c>
      <c r="I212" s="192">
        <v>155</v>
      </c>
      <c r="J212" s="193" t="s">
        <v>706</v>
      </c>
      <c r="K212" s="163">
        <f t="shared" si="83"/>
        <v>32.5</v>
      </c>
      <c r="L212" s="194">
        <f t="shared" si="84"/>
        <v>0.25896414342629481</v>
      </c>
      <c r="M212" s="190" t="s">
        <v>541</v>
      </c>
      <c r="N212" s="195">
        <v>43067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104</v>
      </c>
      <c r="B213" s="188">
        <v>43018</v>
      </c>
      <c r="C213" s="188"/>
      <c r="D213" s="189" t="s">
        <v>707</v>
      </c>
      <c r="E213" s="190" t="s">
        <v>571</v>
      </c>
      <c r="F213" s="191">
        <v>895</v>
      </c>
      <c r="G213" s="190"/>
      <c r="H213" s="190">
        <v>1122.5</v>
      </c>
      <c r="I213" s="192">
        <v>1078</v>
      </c>
      <c r="J213" s="193" t="s">
        <v>708</v>
      </c>
      <c r="K213" s="163">
        <v>227.5</v>
      </c>
      <c r="L213" s="194">
        <v>0.25418994413407803</v>
      </c>
      <c r="M213" s="190" t="s">
        <v>541</v>
      </c>
      <c r="N213" s="195">
        <v>43117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105</v>
      </c>
      <c r="B214" s="188">
        <v>43020</v>
      </c>
      <c r="C214" s="188"/>
      <c r="D214" s="189" t="s">
        <v>336</v>
      </c>
      <c r="E214" s="190" t="s">
        <v>571</v>
      </c>
      <c r="F214" s="191">
        <v>525</v>
      </c>
      <c r="G214" s="190"/>
      <c r="H214" s="190">
        <v>629</v>
      </c>
      <c r="I214" s="192">
        <v>629</v>
      </c>
      <c r="J214" s="193" t="s">
        <v>629</v>
      </c>
      <c r="K214" s="163">
        <v>104</v>
      </c>
      <c r="L214" s="194">
        <v>0.19809523809523799</v>
      </c>
      <c r="M214" s="190" t="s">
        <v>541</v>
      </c>
      <c r="N214" s="195">
        <v>43119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106</v>
      </c>
      <c r="B215" s="188">
        <v>43046</v>
      </c>
      <c r="C215" s="188"/>
      <c r="D215" s="189" t="s">
        <v>373</v>
      </c>
      <c r="E215" s="190" t="s">
        <v>571</v>
      </c>
      <c r="F215" s="191">
        <v>740</v>
      </c>
      <c r="G215" s="190"/>
      <c r="H215" s="190">
        <v>892.5</v>
      </c>
      <c r="I215" s="192">
        <v>900</v>
      </c>
      <c r="J215" s="193" t="s">
        <v>709</v>
      </c>
      <c r="K215" s="163">
        <f>H215-F215</f>
        <v>152.5</v>
      </c>
      <c r="L215" s="194">
        <f>K215/F215</f>
        <v>0.20608108108108109</v>
      </c>
      <c r="M215" s="190" t="s">
        <v>541</v>
      </c>
      <c r="N215" s="195">
        <v>43052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107</v>
      </c>
      <c r="B216" s="157">
        <v>43073</v>
      </c>
      <c r="C216" s="157"/>
      <c r="D216" s="158" t="s">
        <v>710</v>
      </c>
      <c r="E216" s="159" t="s">
        <v>571</v>
      </c>
      <c r="F216" s="160">
        <v>118.5</v>
      </c>
      <c r="G216" s="159"/>
      <c r="H216" s="159">
        <v>143.5</v>
      </c>
      <c r="I216" s="161">
        <v>145</v>
      </c>
      <c r="J216" s="162" t="s">
        <v>562</v>
      </c>
      <c r="K216" s="163">
        <f>H216-F216</f>
        <v>25</v>
      </c>
      <c r="L216" s="164">
        <f>K216/F216</f>
        <v>0.2109704641350211</v>
      </c>
      <c r="M216" s="159" t="s">
        <v>541</v>
      </c>
      <c r="N216" s="165">
        <v>43097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108</v>
      </c>
      <c r="B217" s="167">
        <v>43090</v>
      </c>
      <c r="C217" s="167"/>
      <c r="D217" s="168" t="s">
        <v>410</v>
      </c>
      <c r="E217" s="169" t="s">
        <v>571</v>
      </c>
      <c r="F217" s="170">
        <v>715</v>
      </c>
      <c r="G217" s="170"/>
      <c r="H217" s="171">
        <v>500</v>
      </c>
      <c r="I217" s="171">
        <v>872</v>
      </c>
      <c r="J217" s="172" t="s">
        <v>711</v>
      </c>
      <c r="K217" s="173">
        <f>H217-F217</f>
        <v>-215</v>
      </c>
      <c r="L217" s="174">
        <f>K217/F217</f>
        <v>-0.30069930069930068</v>
      </c>
      <c r="M217" s="170" t="s">
        <v>553</v>
      </c>
      <c r="N217" s="167">
        <v>43670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109</v>
      </c>
      <c r="B218" s="157">
        <v>43098</v>
      </c>
      <c r="C218" s="157"/>
      <c r="D218" s="158" t="s">
        <v>555</v>
      </c>
      <c r="E218" s="159" t="s">
        <v>571</v>
      </c>
      <c r="F218" s="160">
        <v>435</v>
      </c>
      <c r="G218" s="159"/>
      <c r="H218" s="159">
        <v>542.5</v>
      </c>
      <c r="I218" s="161">
        <v>539</v>
      </c>
      <c r="J218" s="162" t="s">
        <v>629</v>
      </c>
      <c r="K218" s="163">
        <v>107.5</v>
      </c>
      <c r="L218" s="164">
        <v>0.247126436781609</v>
      </c>
      <c r="M218" s="159" t="s">
        <v>541</v>
      </c>
      <c r="N218" s="165">
        <v>43206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110</v>
      </c>
      <c r="B219" s="157">
        <v>43098</v>
      </c>
      <c r="C219" s="157"/>
      <c r="D219" s="158" t="s">
        <v>513</v>
      </c>
      <c r="E219" s="159" t="s">
        <v>571</v>
      </c>
      <c r="F219" s="160">
        <v>885</v>
      </c>
      <c r="G219" s="159"/>
      <c r="H219" s="159">
        <v>1090</v>
      </c>
      <c r="I219" s="161">
        <v>1084</v>
      </c>
      <c r="J219" s="162" t="s">
        <v>629</v>
      </c>
      <c r="K219" s="163">
        <v>205</v>
      </c>
      <c r="L219" s="164">
        <v>0.23163841807909599</v>
      </c>
      <c r="M219" s="159" t="s">
        <v>541</v>
      </c>
      <c r="N219" s="165">
        <v>43213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6">
        <v>111</v>
      </c>
      <c r="B220" s="197">
        <v>43192</v>
      </c>
      <c r="C220" s="197"/>
      <c r="D220" s="175" t="s">
        <v>712</v>
      </c>
      <c r="E220" s="170" t="s">
        <v>571</v>
      </c>
      <c r="F220" s="198">
        <v>478.5</v>
      </c>
      <c r="G220" s="170"/>
      <c r="H220" s="170">
        <v>442</v>
      </c>
      <c r="I220" s="171">
        <v>613</v>
      </c>
      <c r="J220" s="172" t="s">
        <v>713</v>
      </c>
      <c r="K220" s="173">
        <f>H220-F220</f>
        <v>-36.5</v>
      </c>
      <c r="L220" s="174">
        <f>K220/F220</f>
        <v>-7.6280041797283177E-2</v>
      </c>
      <c r="M220" s="170" t="s">
        <v>553</v>
      </c>
      <c r="N220" s="167">
        <v>43762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6">
        <v>112</v>
      </c>
      <c r="B221" s="167">
        <v>43194</v>
      </c>
      <c r="C221" s="167"/>
      <c r="D221" s="168" t="s">
        <v>714</v>
      </c>
      <c r="E221" s="169" t="s">
        <v>571</v>
      </c>
      <c r="F221" s="170">
        <f>141.5-7.3</f>
        <v>134.19999999999999</v>
      </c>
      <c r="G221" s="170"/>
      <c r="H221" s="171">
        <v>77</v>
      </c>
      <c r="I221" s="171">
        <v>180</v>
      </c>
      <c r="J221" s="172" t="s">
        <v>715</v>
      </c>
      <c r="K221" s="173">
        <f>H221-F221</f>
        <v>-57.199999999999989</v>
      </c>
      <c r="L221" s="174">
        <f>K221/F221</f>
        <v>-0.42622950819672129</v>
      </c>
      <c r="M221" s="170" t="s">
        <v>553</v>
      </c>
      <c r="N221" s="167">
        <v>43522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113</v>
      </c>
      <c r="B222" s="167">
        <v>43209</v>
      </c>
      <c r="C222" s="167"/>
      <c r="D222" s="168" t="s">
        <v>716</v>
      </c>
      <c r="E222" s="169" t="s">
        <v>571</v>
      </c>
      <c r="F222" s="170">
        <v>430</v>
      </c>
      <c r="G222" s="170"/>
      <c r="H222" s="171">
        <v>220</v>
      </c>
      <c r="I222" s="171">
        <v>537</v>
      </c>
      <c r="J222" s="172" t="s">
        <v>717</v>
      </c>
      <c r="K222" s="173">
        <f>H222-F222</f>
        <v>-210</v>
      </c>
      <c r="L222" s="174">
        <f>K222/F222</f>
        <v>-0.48837209302325579</v>
      </c>
      <c r="M222" s="170" t="s">
        <v>553</v>
      </c>
      <c r="N222" s="167">
        <v>43252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114</v>
      </c>
      <c r="B223" s="188">
        <v>43220</v>
      </c>
      <c r="C223" s="188"/>
      <c r="D223" s="189" t="s">
        <v>374</v>
      </c>
      <c r="E223" s="190" t="s">
        <v>571</v>
      </c>
      <c r="F223" s="190">
        <v>153.5</v>
      </c>
      <c r="G223" s="190"/>
      <c r="H223" s="190">
        <v>196</v>
      </c>
      <c r="I223" s="192">
        <v>196</v>
      </c>
      <c r="J223" s="162" t="s">
        <v>718</v>
      </c>
      <c r="K223" s="163">
        <f>H223-F223</f>
        <v>42.5</v>
      </c>
      <c r="L223" s="164">
        <f>K223/F223</f>
        <v>0.27687296416938112</v>
      </c>
      <c r="M223" s="159" t="s">
        <v>541</v>
      </c>
      <c r="N223" s="165">
        <v>43605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6">
        <v>115</v>
      </c>
      <c r="B224" s="167">
        <v>43306</v>
      </c>
      <c r="C224" s="167"/>
      <c r="D224" s="168" t="s">
        <v>688</v>
      </c>
      <c r="E224" s="169" t="s">
        <v>571</v>
      </c>
      <c r="F224" s="170">
        <v>27.5</v>
      </c>
      <c r="G224" s="170"/>
      <c r="H224" s="171">
        <v>13.1</v>
      </c>
      <c r="I224" s="171">
        <v>60</v>
      </c>
      <c r="J224" s="172" t="s">
        <v>719</v>
      </c>
      <c r="K224" s="173">
        <v>-14.4</v>
      </c>
      <c r="L224" s="174">
        <v>-0.52363636363636401</v>
      </c>
      <c r="M224" s="170" t="s">
        <v>553</v>
      </c>
      <c r="N224" s="167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6">
        <v>116</v>
      </c>
      <c r="B225" s="197">
        <v>43318</v>
      </c>
      <c r="C225" s="197"/>
      <c r="D225" s="175" t="s">
        <v>720</v>
      </c>
      <c r="E225" s="170" t="s">
        <v>571</v>
      </c>
      <c r="F225" s="170">
        <v>148.5</v>
      </c>
      <c r="G225" s="170"/>
      <c r="H225" s="170">
        <v>102</v>
      </c>
      <c r="I225" s="171">
        <v>182</v>
      </c>
      <c r="J225" s="172" t="s">
        <v>721</v>
      </c>
      <c r="K225" s="173">
        <f>H225-F225</f>
        <v>-46.5</v>
      </c>
      <c r="L225" s="174">
        <f>K225/F225</f>
        <v>-0.31313131313131315</v>
      </c>
      <c r="M225" s="170" t="s">
        <v>553</v>
      </c>
      <c r="N225" s="167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117</v>
      </c>
      <c r="B226" s="157">
        <v>43335</v>
      </c>
      <c r="C226" s="157"/>
      <c r="D226" s="158" t="s">
        <v>722</v>
      </c>
      <c r="E226" s="159" t="s">
        <v>571</v>
      </c>
      <c r="F226" s="190">
        <v>285</v>
      </c>
      <c r="G226" s="159"/>
      <c r="H226" s="159">
        <v>355</v>
      </c>
      <c r="I226" s="161">
        <v>364</v>
      </c>
      <c r="J226" s="162" t="s">
        <v>723</v>
      </c>
      <c r="K226" s="163">
        <v>70</v>
      </c>
      <c r="L226" s="164">
        <v>0.24561403508771901</v>
      </c>
      <c r="M226" s="159" t="s">
        <v>541</v>
      </c>
      <c r="N226" s="165">
        <v>43455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118</v>
      </c>
      <c r="B227" s="157">
        <v>43341</v>
      </c>
      <c r="C227" s="157"/>
      <c r="D227" s="158" t="s">
        <v>362</v>
      </c>
      <c r="E227" s="159" t="s">
        <v>571</v>
      </c>
      <c r="F227" s="190">
        <v>525</v>
      </c>
      <c r="G227" s="159"/>
      <c r="H227" s="159">
        <v>585</v>
      </c>
      <c r="I227" s="161">
        <v>635</v>
      </c>
      <c r="J227" s="162" t="s">
        <v>724</v>
      </c>
      <c r="K227" s="163">
        <f t="shared" ref="K227:K244" si="85">H227-F227</f>
        <v>60</v>
      </c>
      <c r="L227" s="164">
        <f t="shared" ref="L227:L244" si="86">K227/F227</f>
        <v>0.11428571428571428</v>
      </c>
      <c r="M227" s="159" t="s">
        <v>541</v>
      </c>
      <c r="N227" s="165">
        <v>43662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119</v>
      </c>
      <c r="B228" s="157">
        <v>43395</v>
      </c>
      <c r="C228" s="157"/>
      <c r="D228" s="158" t="s">
        <v>350</v>
      </c>
      <c r="E228" s="159" t="s">
        <v>571</v>
      </c>
      <c r="F228" s="190">
        <v>475</v>
      </c>
      <c r="G228" s="159"/>
      <c r="H228" s="159">
        <v>574</v>
      </c>
      <c r="I228" s="161">
        <v>570</v>
      </c>
      <c r="J228" s="162" t="s">
        <v>629</v>
      </c>
      <c r="K228" s="163">
        <f t="shared" si="85"/>
        <v>99</v>
      </c>
      <c r="L228" s="164">
        <f t="shared" si="86"/>
        <v>0.20842105263157895</v>
      </c>
      <c r="M228" s="159" t="s">
        <v>541</v>
      </c>
      <c r="N228" s="165">
        <v>43403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120</v>
      </c>
      <c r="B229" s="188">
        <v>43397</v>
      </c>
      <c r="C229" s="188"/>
      <c r="D229" s="189" t="s">
        <v>369</v>
      </c>
      <c r="E229" s="190" t="s">
        <v>571</v>
      </c>
      <c r="F229" s="190">
        <v>707.5</v>
      </c>
      <c r="G229" s="190"/>
      <c r="H229" s="190">
        <v>872</v>
      </c>
      <c r="I229" s="192">
        <v>872</v>
      </c>
      <c r="J229" s="193" t="s">
        <v>629</v>
      </c>
      <c r="K229" s="163">
        <f t="shared" si="85"/>
        <v>164.5</v>
      </c>
      <c r="L229" s="194">
        <f t="shared" si="86"/>
        <v>0.23250883392226149</v>
      </c>
      <c r="M229" s="190" t="s">
        <v>541</v>
      </c>
      <c r="N229" s="195">
        <v>43482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121</v>
      </c>
      <c r="B230" s="188">
        <v>43398</v>
      </c>
      <c r="C230" s="188"/>
      <c r="D230" s="189" t="s">
        <v>725</v>
      </c>
      <c r="E230" s="190" t="s">
        <v>571</v>
      </c>
      <c r="F230" s="190">
        <v>162</v>
      </c>
      <c r="G230" s="190"/>
      <c r="H230" s="190">
        <v>204</v>
      </c>
      <c r="I230" s="192">
        <v>209</v>
      </c>
      <c r="J230" s="193" t="s">
        <v>726</v>
      </c>
      <c r="K230" s="163">
        <f t="shared" si="85"/>
        <v>42</v>
      </c>
      <c r="L230" s="194">
        <f t="shared" si="86"/>
        <v>0.25925925925925924</v>
      </c>
      <c r="M230" s="190" t="s">
        <v>541</v>
      </c>
      <c r="N230" s="195">
        <v>43539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122</v>
      </c>
      <c r="B231" s="188">
        <v>43399</v>
      </c>
      <c r="C231" s="188"/>
      <c r="D231" s="189" t="s">
        <v>450</v>
      </c>
      <c r="E231" s="190" t="s">
        <v>571</v>
      </c>
      <c r="F231" s="190">
        <v>240</v>
      </c>
      <c r="G231" s="190"/>
      <c r="H231" s="190">
        <v>297</v>
      </c>
      <c r="I231" s="192">
        <v>297</v>
      </c>
      <c r="J231" s="193" t="s">
        <v>629</v>
      </c>
      <c r="K231" s="199">
        <f t="shared" si="85"/>
        <v>57</v>
      </c>
      <c r="L231" s="194">
        <f t="shared" si="86"/>
        <v>0.23749999999999999</v>
      </c>
      <c r="M231" s="190" t="s">
        <v>541</v>
      </c>
      <c r="N231" s="195">
        <v>43417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123</v>
      </c>
      <c r="B232" s="157">
        <v>43439</v>
      </c>
      <c r="C232" s="157"/>
      <c r="D232" s="158" t="s">
        <v>727</v>
      </c>
      <c r="E232" s="159" t="s">
        <v>571</v>
      </c>
      <c r="F232" s="159">
        <v>202.5</v>
      </c>
      <c r="G232" s="159"/>
      <c r="H232" s="159">
        <v>255</v>
      </c>
      <c r="I232" s="161">
        <v>252</v>
      </c>
      <c r="J232" s="162" t="s">
        <v>629</v>
      </c>
      <c r="K232" s="163">
        <f t="shared" si="85"/>
        <v>52.5</v>
      </c>
      <c r="L232" s="164">
        <f t="shared" si="86"/>
        <v>0.25925925925925924</v>
      </c>
      <c r="M232" s="159" t="s">
        <v>541</v>
      </c>
      <c r="N232" s="165">
        <v>43542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124</v>
      </c>
      <c r="B233" s="188">
        <v>43465</v>
      </c>
      <c r="C233" s="157"/>
      <c r="D233" s="189" t="s">
        <v>397</v>
      </c>
      <c r="E233" s="190" t="s">
        <v>571</v>
      </c>
      <c r="F233" s="190">
        <v>710</v>
      </c>
      <c r="G233" s="190"/>
      <c r="H233" s="190">
        <v>866</v>
      </c>
      <c r="I233" s="192">
        <v>866</v>
      </c>
      <c r="J233" s="193" t="s">
        <v>629</v>
      </c>
      <c r="K233" s="163">
        <f t="shared" si="85"/>
        <v>156</v>
      </c>
      <c r="L233" s="164">
        <f t="shared" si="86"/>
        <v>0.21971830985915494</v>
      </c>
      <c r="M233" s="159" t="s">
        <v>541</v>
      </c>
      <c r="N233" s="165">
        <v>43553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125</v>
      </c>
      <c r="B234" s="188">
        <v>43522</v>
      </c>
      <c r="C234" s="188"/>
      <c r="D234" s="189" t="s">
        <v>152</v>
      </c>
      <c r="E234" s="190" t="s">
        <v>571</v>
      </c>
      <c r="F234" s="190">
        <v>337.25</v>
      </c>
      <c r="G234" s="190"/>
      <c r="H234" s="190">
        <v>398.5</v>
      </c>
      <c r="I234" s="192">
        <v>411</v>
      </c>
      <c r="J234" s="162" t="s">
        <v>729</v>
      </c>
      <c r="K234" s="163">
        <f t="shared" si="85"/>
        <v>61.25</v>
      </c>
      <c r="L234" s="164">
        <f t="shared" si="86"/>
        <v>0.1816160118606375</v>
      </c>
      <c r="M234" s="159" t="s">
        <v>541</v>
      </c>
      <c r="N234" s="165">
        <v>43760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0">
        <v>126</v>
      </c>
      <c r="B235" s="201">
        <v>43559</v>
      </c>
      <c r="C235" s="201"/>
      <c r="D235" s="202" t="s">
        <v>730</v>
      </c>
      <c r="E235" s="203" t="s">
        <v>571</v>
      </c>
      <c r="F235" s="203">
        <v>130</v>
      </c>
      <c r="G235" s="203"/>
      <c r="H235" s="203">
        <v>65</v>
      </c>
      <c r="I235" s="204">
        <v>158</v>
      </c>
      <c r="J235" s="172" t="s">
        <v>731</v>
      </c>
      <c r="K235" s="173">
        <f t="shared" si="85"/>
        <v>-65</v>
      </c>
      <c r="L235" s="174">
        <f t="shared" si="86"/>
        <v>-0.5</v>
      </c>
      <c r="M235" s="170" t="s">
        <v>553</v>
      </c>
      <c r="N235" s="167">
        <v>43726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127</v>
      </c>
      <c r="B236" s="188">
        <v>43017</v>
      </c>
      <c r="C236" s="188"/>
      <c r="D236" s="189" t="s">
        <v>184</v>
      </c>
      <c r="E236" s="190" t="s">
        <v>571</v>
      </c>
      <c r="F236" s="190">
        <v>141.5</v>
      </c>
      <c r="G236" s="190"/>
      <c r="H236" s="190">
        <v>183.5</v>
      </c>
      <c r="I236" s="192">
        <v>210</v>
      </c>
      <c r="J236" s="162" t="s">
        <v>726</v>
      </c>
      <c r="K236" s="163">
        <f t="shared" si="85"/>
        <v>42</v>
      </c>
      <c r="L236" s="164">
        <f t="shared" si="86"/>
        <v>0.29681978798586572</v>
      </c>
      <c r="M236" s="159" t="s">
        <v>541</v>
      </c>
      <c r="N236" s="165">
        <v>43042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128</v>
      </c>
      <c r="B237" s="201">
        <v>43074</v>
      </c>
      <c r="C237" s="201"/>
      <c r="D237" s="202" t="s">
        <v>733</v>
      </c>
      <c r="E237" s="203" t="s">
        <v>571</v>
      </c>
      <c r="F237" s="198">
        <v>172</v>
      </c>
      <c r="G237" s="203"/>
      <c r="H237" s="203">
        <v>155.25</v>
      </c>
      <c r="I237" s="204">
        <v>230</v>
      </c>
      <c r="J237" s="172" t="s">
        <v>734</v>
      </c>
      <c r="K237" s="173">
        <f t="shared" si="85"/>
        <v>-16.75</v>
      </c>
      <c r="L237" s="174">
        <f t="shared" si="86"/>
        <v>-9.7383720930232565E-2</v>
      </c>
      <c r="M237" s="170" t="s">
        <v>553</v>
      </c>
      <c r="N237" s="167">
        <v>43787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129</v>
      </c>
      <c r="B238" s="188">
        <v>43398</v>
      </c>
      <c r="C238" s="188"/>
      <c r="D238" s="189" t="s">
        <v>107</v>
      </c>
      <c r="E238" s="190" t="s">
        <v>571</v>
      </c>
      <c r="F238" s="190">
        <v>698.5</v>
      </c>
      <c r="G238" s="190"/>
      <c r="H238" s="190">
        <v>890</v>
      </c>
      <c r="I238" s="192">
        <v>890</v>
      </c>
      <c r="J238" s="162" t="s">
        <v>796</v>
      </c>
      <c r="K238" s="163">
        <f t="shared" si="85"/>
        <v>191.5</v>
      </c>
      <c r="L238" s="164">
        <f t="shared" si="86"/>
        <v>0.27415891195418757</v>
      </c>
      <c r="M238" s="159" t="s">
        <v>541</v>
      </c>
      <c r="N238" s="165">
        <v>44328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130</v>
      </c>
      <c r="B239" s="188">
        <v>42877</v>
      </c>
      <c r="C239" s="188"/>
      <c r="D239" s="189" t="s">
        <v>361</v>
      </c>
      <c r="E239" s="190" t="s">
        <v>571</v>
      </c>
      <c r="F239" s="190">
        <v>127.6</v>
      </c>
      <c r="G239" s="190"/>
      <c r="H239" s="190">
        <v>138</v>
      </c>
      <c r="I239" s="192">
        <v>190</v>
      </c>
      <c r="J239" s="162" t="s">
        <v>735</v>
      </c>
      <c r="K239" s="163">
        <f t="shared" si="85"/>
        <v>10.400000000000006</v>
      </c>
      <c r="L239" s="164">
        <f t="shared" si="86"/>
        <v>8.1504702194357417E-2</v>
      </c>
      <c r="M239" s="159" t="s">
        <v>541</v>
      </c>
      <c r="N239" s="165">
        <v>43774</v>
      </c>
      <c r="O239" s="1"/>
      <c r="P239" s="1"/>
      <c r="Q239" s="1"/>
      <c r="R239" s="6" t="s">
        <v>732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131</v>
      </c>
      <c r="B240" s="188">
        <v>43158</v>
      </c>
      <c r="C240" s="188"/>
      <c r="D240" s="189" t="s">
        <v>736</v>
      </c>
      <c r="E240" s="190" t="s">
        <v>571</v>
      </c>
      <c r="F240" s="190">
        <v>317</v>
      </c>
      <c r="G240" s="190"/>
      <c r="H240" s="190">
        <v>382.5</v>
      </c>
      <c r="I240" s="192">
        <v>398</v>
      </c>
      <c r="J240" s="162" t="s">
        <v>737</v>
      </c>
      <c r="K240" s="163">
        <f t="shared" si="85"/>
        <v>65.5</v>
      </c>
      <c r="L240" s="164">
        <f t="shared" si="86"/>
        <v>0.20662460567823343</v>
      </c>
      <c r="M240" s="159" t="s">
        <v>541</v>
      </c>
      <c r="N240" s="165">
        <v>44238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0">
        <v>132</v>
      </c>
      <c r="B241" s="201">
        <v>43164</v>
      </c>
      <c r="C241" s="201"/>
      <c r="D241" s="202" t="s">
        <v>144</v>
      </c>
      <c r="E241" s="203" t="s">
        <v>571</v>
      </c>
      <c r="F241" s="198">
        <f>510-14.4</f>
        <v>495.6</v>
      </c>
      <c r="G241" s="203"/>
      <c r="H241" s="203">
        <v>350</v>
      </c>
      <c r="I241" s="204">
        <v>672</v>
      </c>
      <c r="J241" s="172" t="s">
        <v>738</v>
      </c>
      <c r="K241" s="173">
        <f t="shared" si="85"/>
        <v>-145.60000000000002</v>
      </c>
      <c r="L241" s="174">
        <f t="shared" si="86"/>
        <v>-0.29378531073446329</v>
      </c>
      <c r="M241" s="170" t="s">
        <v>553</v>
      </c>
      <c r="N241" s="167">
        <v>43887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133</v>
      </c>
      <c r="B242" s="201">
        <v>43237</v>
      </c>
      <c r="C242" s="201"/>
      <c r="D242" s="202" t="s">
        <v>442</v>
      </c>
      <c r="E242" s="203" t="s">
        <v>571</v>
      </c>
      <c r="F242" s="198">
        <v>230.3</v>
      </c>
      <c r="G242" s="203"/>
      <c r="H242" s="203">
        <v>102.5</v>
      </c>
      <c r="I242" s="204">
        <v>348</v>
      </c>
      <c r="J242" s="172" t="s">
        <v>739</v>
      </c>
      <c r="K242" s="173">
        <f t="shared" si="85"/>
        <v>-127.80000000000001</v>
      </c>
      <c r="L242" s="174">
        <f t="shared" si="86"/>
        <v>-0.55492835432045162</v>
      </c>
      <c r="M242" s="170" t="s">
        <v>553</v>
      </c>
      <c r="N242" s="167">
        <v>43896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134</v>
      </c>
      <c r="B243" s="188">
        <v>43258</v>
      </c>
      <c r="C243" s="188"/>
      <c r="D243" s="189" t="s">
        <v>414</v>
      </c>
      <c r="E243" s="190" t="s">
        <v>571</v>
      </c>
      <c r="F243" s="190">
        <f>342.5-5.1</f>
        <v>337.4</v>
      </c>
      <c r="G243" s="190"/>
      <c r="H243" s="190">
        <v>412.5</v>
      </c>
      <c r="I243" s="192">
        <v>439</v>
      </c>
      <c r="J243" s="162" t="s">
        <v>740</v>
      </c>
      <c r="K243" s="163">
        <f t="shared" si="85"/>
        <v>75.100000000000023</v>
      </c>
      <c r="L243" s="164">
        <f t="shared" si="86"/>
        <v>0.22258446947243635</v>
      </c>
      <c r="M243" s="159" t="s">
        <v>541</v>
      </c>
      <c r="N243" s="165">
        <v>44230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1">
        <v>135</v>
      </c>
      <c r="B244" s="180">
        <v>43285</v>
      </c>
      <c r="C244" s="180"/>
      <c r="D244" s="181" t="s">
        <v>55</v>
      </c>
      <c r="E244" s="182" t="s">
        <v>571</v>
      </c>
      <c r="F244" s="182">
        <f>127.5-5.53</f>
        <v>121.97</v>
      </c>
      <c r="G244" s="183"/>
      <c r="H244" s="183">
        <v>122.5</v>
      </c>
      <c r="I244" s="183">
        <v>170</v>
      </c>
      <c r="J244" s="184" t="s">
        <v>767</v>
      </c>
      <c r="K244" s="185">
        <f t="shared" si="85"/>
        <v>0.53000000000000114</v>
      </c>
      <c r="L244" s="186">
        <f t="shared" si="86"/>
        <v>4.3453308190538747E-3</v>
      </c>
      <c r="M244" s="182" t="s">
        <v>662</v>
      </c>
      <c r="N244" s="180">
        <v>44431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0">
        <v>136</v>
      </c>
      <c r="B245" s="201">
        <v>43294</v>
      </c>
      <c r="C245" s="201"/>
      <c r="D245" s="202" t="s">
        <v>352</v>
      </c>
      <c r="E245" s="203" t="s">
        <v>571</v>
      </c>
      <c r="F245" s="198">
        <v>46.5</v>
      </c>
      <c r="G245" s="203"/>
      <c r="H245" s="203">
        <v>17</v>
      </c>
      <c r="I245" s="204">
        <v>59</v>
      </c>
      <c r="J245" s="172" t="s">
        <v>741</v>
      </c>
      <c r="K245" s="173">
        <f t="shared" ref="K245:K253" si="87">H245-F245</f>
        <v>-29.5</v>
      </c>
      <c r="L245" s="174">
        <f t="shared" ref="L245:L253" si="88">K245/F245</f>
        <v>-0.63440860215053763</v>
      </c>
      <c r="M245" s="170" t="s">
        <v>553</v>
      </c>
      <c r="N245" s="167">
        <v>43887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137</v>
      </c>
      <c r="B246" s="188">
        <v>43396</v>
      </c>
      <c r="C246" s="188"/>
      <c r="D246" s="189" t="s">
        <v>399</v>
      </c>
      <c r="E246" s="190" t="s">
        <v>571</v>
      </c>
      <c r="F246" s="190">
        <v>156.5</v>
      </c>
      <c r="G246" s="190"/>
      <c r="H246" s="190">
        <v>207.5</v>
      </c>
      <c r="I246" s="192">
        <v>191</v>
      </c>
      <c r="J246" s="162" t="s">
        <v>629</v>
      </c>
      <c r="K246" s="163">
        <f t="shared" si="87"/>
        <v>51</v>
      </c>
      <c r="L246" s="164">
        <f t="shared" si="88"/>
        <v>0.32587859424920129</v>
      </c>
      <c r="M246" s="159" t="s">
        <v>541</v>
      </c>
      <c r="N246" s="165">
        <v>44369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138</v>
      </c>
      <c r="B247" s="188">
        <v>43439</v>
      </c>
      <c r="C247" s="188"/>
      <c r="D247" s="189" t="s">
        <v>317</v>
      </c>
      <c r="E247" s="190" t="s">
        <v>571</v>
      </c>
      <c r="F247" s="190">
        <v>259.5</v>
      </c>
      <c r="G247" s="190"/>
      <c r="H247" s="190">
        <v>320</v>
      </c>
      <c r="I247" s="192">
        <v>320</v>
      </c>
      <c r="J247" s="162" t="s">
        <v>629</v>
      </c>
      <c r="K247" s="163">
        <f t="shared" si="87"/>
        <v>60.5</v>
      </c>
      <c r="L247" s="164">
        <f t="shared" si="88"/>
        <v>0.23314065510597304</v>
      </c>
      <c r="M247" s="159" t="s">
        <v>541</v>
      </c>
      <c r="N247" s="165">
        <v>44323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0">
        <v>139</v>
      </c>
      <c r="B248" s="201">
        <v>43439</v>
      </c>
      <c r="C248" s="201"/>
      <c r="D248" s="202" t="s">
        <v>742</v>
      </c>
      <c r="E248" s="203" t="s">
        <v>571</v>
      </c>
      <c r="F248" s="203">
        <v>715</v>
      </c>
      <c r="G248" s="203"/>
      <c r="H248" s="203">
        <v>445</v>
      </c>
      <c r="I248" s="204">
        <v>840</v>
      </c>
      <c r="J248" s="172" t="s">
        <v>743</v>
      </c>
      <c r="K248" s="173">
        <f t="shared" si="87"/>
        <v>-270</v>
      </c>
      <c r="L248" s="174">
        <f t="shared" si="88"/>
        <v>-0.3776223776223776</v>
      </c>
      <c r="M248" s="170" t="s">
        <v>553</v>
      </c>
      <c r="N248" s="167">
        <v>43800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140</v>
      </c>
      <c r="B249" s="188">
        <v>43469</v>
      </c>
      <c r="C249" s="188"/>
      <c r="D249" s="189" t="s">
        <v>157</v>
      </c>
      <c r="E249" s="190" t="s">
        <v>571</v>
      </c>
      <c r="F249" s="190">
        <v>875</v>
      </c>
      <c r="G249" s="190"/>
      <c r="H249" s="190">
        <v>1165</v>
      </c>
      <c r="I249" s="192">
        <v>1185</v>
      </c>
      <c r="J249" s="162" t="s">
        <v>744</v>
      </c>
      <c r="K249" s="163">
        <f t="shared" si="87"/>
        <v>290</v>
      </c>
      <c r="L249" s="164">
        <f t="shared" si="88"/>
        <v>0.33142857142857141</v>
      </c>
      <c r="M249" s="159" t="s">
        <v>541</v>
      </c>
      <c r="N249" s="165">
        <v>43847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141</v>
      </c>
      <c r="B250" s="188">
        <v>43559</v>
      </c>
      <c r="C250" s="188"/>
      <c r="D250" s="189" t="s">
        <v>333</v>
      </c>
      <c r="E250" s="190" t="s">
        <v>571</v>
      </c>
      <c r="F250" s="190">
        <f>387-14.63</f>
        <v>372.37</v>
      </c>
      <c r="G250" s="190"/>
      <c r="H250" s="190">
        <v>490</v>
      </c>
      <c r="I250" s="192">
        <v>490</v>
      </c>
      <c r="J250" s="162" t="s">
        <v>629</v>
      </c>
      <c r="K250" s="163">
        <f t="shared" si="87"/>
        <v>117.63</v>
      </c>
      <c r="L250" s="164">
        <f t="shared" si="88"/>
        <v>0.31589548030185027</v>
      </c>
      <c r="M250" s="159" t="s">
        <v>541</v>
      </c>
      <c r="N250" s="165">
        <v>43850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0">
        <v>142</v>
      </c>
      <c r="B251" s="201">
        <v>43578</v>
      </c>
      <c r="C251" s="201"/>
      <c r="D251" s="202" t="s">
        <v>745</v>
      </c>
      <c r="E251" s="203" t="s">
        <v>543</v>
      </c>
      <c r="F251" s="203">
        <v>220</v>
      </c>
      <c r="G251" s="203"/>
      <c r="H251" s="203">
        <v>127.5</v>
      </c>
      <c r="I251" s="204">
        <v>284</v>
      </c>
      <c r="J251" s="172" t="s">
        <v>746</v>
      </c>
      <c r="K251" s="173">
        <f t="shared" si="87"/>
        <v>-92.5</v>
      </c>
      <c r="L251" s="174">
        <f t="shared" si="88"/>
        <v>-0.42045454545454547</v>
      </c>
      <c r="M251" s="170" t="s">
        <v>553</v>
      </c>
      <c r="N251" s="167">
        <v>43896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143</v>
      </c>
      <c r="B252" s="188">
        <v>43622</v>
      </c>
      <c r="C252" s="188"/>
      <c r="D252" s="189" t="s">
        <v>451</v>
      </c>
      <c r="E252" s="190" t="s">
        <v>543</v>
      </c>
      <c r="F252" s="190">
        <v>332.8</v>
      </c>
      <c r="G252" s="190"/>
      <c r="H252" s="190">
        <v>405</v>
      </c>
      <c r="I252" s="192">
        <v>419</v>
      </c>
      <c r="J252" s="162" t="s">
        <v>747</v>
      </c>
      <c r="K252" s="163">
        <f t="shared" si="87"/>
        <v>72.199999999999989</v>
      </c>
      <c r="L252" s="164">
        <f t="shared" si="88"/>
        <v>0.21694711538461534</v>
      </c>
      <c r="M252" s="159" t="s">
        <v>541</v>
      </c>
      <c r="N252" s="165">
        <v>43860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1">
        <v>144</v>
      </c>
      <c r="B253" s="180">
        <v>43641</v>
      </c>
      <c r="C253" s="180"/>
      <c r="D253" s="181" t="s">
        <v>150</v>
      </c>
      <c r="E253" s="182" t="s">
        <v>571</v>
      </c>
      <c r="F253" s="182">
        <v>386</v>
      </c>
      <c r="G253" s="183"/>
      <c r="H253" s="183">
        <v>395</v>
      </c>
      <c r="I253" s="183">
        <v>452</v>
      </c>
      <c r="J253" s="184" t="s">
        <v>748</v>
      </c>
      <c r="K253" s="185">
        <f t="shared" si="87"/>
        <v>9</v>
      </c>
      <c r="L253" s="186">
        <f t="shared" si="88"/>
        <v>2.3316062176165803E-2</v>
      </c>
      <c r="M253" s="182" t="s">
        <v>662</v>
      </c>
      <c r="N253" s="180">
        <v>43868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1">
        <v>145</v>
      </c>
      <c r="B254" s="180">
        <v>43707</v>
      </c>
      <c r="C254" s="180"/>
      <c r="D254" s="181" t="s">
        <v>130</v>
      </c>
      <c r="E254" s="182" t="s">
        <v>571</v>
      </c>
      <c r="F254" s="182">
        <v>137.5</v>
      </c>
      <c r="G254" s="183"/>
      <c r="H254" s="183">
        <v>138.5</v>
      </c>
      <c r="I254" s="183">
        <v>190</v>
      </c>
      <c r="J254" s="184" t="s">
        <v>766</v>
      </c>
      <c r="K254" s="185">
        <f>H254-F254</f>
        <v>1</v>
      </c>
      <c r="L254" s="186">
        <f>K254/F254</f>
        <v>7.2727272727272727E-3</v>
      </c>
      <c r="M254" s="182" t="s">
        <v>662</v>
      </c>
      <c r="N254" s="180">
        <v>44432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146</v>
      </c>
      <c r="B255" s="188">
        <v>43731</v>
      </c>
      <c r="C255" s="188"/>
      <c r="D255" s="189" t="s">
        <v>407</v>
      </c>
      <c r="E255" s="190" t="s">
        <v>571</v>
      </c>
      <c r="F255" s="190">
        <v>235</v>
      </c>
      <c r="G255" s="190"/>
      <c r="H255" s="190">
        <v>295</v>
      </c>
      <c r="I255" s="192">
        <v>296</v>
      </c>
      <c r="J255" s="162" t="s">
        <v>749</v>
      </c>
      <c r="K255" s="163">
        <f t="shared" ref="K255:K261" si="89">H255-F255</f>
        <v>60</v>
      </c>
      <c r="L255" s="164">
        <f t="shared" ref="L255:L261" si="90">K255/F255</f>
        <v>0.25531914893617019</v>
      </c>
      <c r="M255" s="159" t="s">
        <v>541</v>
      </c>
      <c r="N255" s="165">
        <v>43844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147</v>
      </c>
      <c r="B256" s="188">
        <v>43752</v>
      </c>
      <c r="C256" s="188"/>
      <c r="D256" s="189" t="s">
        <v>750</v>
      </c>
      <c r="E256" s="190" t="s">
        <v>571</v>
      </c>
      <c r="F256" s="190">
        <v>277.5</v>
      </c>
      <c r="G256" s="190"/>
      <c r="H256" s="190">
        <v>333</v>
      </c>
      <c r="I256" s="192">
        <v>333</v>
      </c>
      <c r="J256" s="162" t="s">
        <v>751</v>
      </c>
      <c r="K256" s="163">
        <f t="shared" si="89"/>
        <v>55.5</v>
      </c>
      <c r="L256" s="164">
        <f t="shared" si="90"/>
        <v>0.2</v>
      </c>
      <c r="M256" s="159" t="s">
        <v>541</v>
      </c>
      <c r="N256" s="165">
        <v>43846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148</v>
      </c>
      <c r="B257" s="188">
        <v>43752</v>
      </c>
      <c r="C257" s="188"/>
      <c r="D257" s="189" t="s">
        <v>752</v>
      </c>
      <c r="E257" s="190" t="s">
        <v>571</v>
      </c>
      <c r="F257" s="190">
        <v>930</v>
      </c>
      <c r="G257" s="190"/>
      <c r="H257" s="190">
        <v>1165</v>
      </c>
      <c r="I257" s="192">
        <v>1200</v>
      </c>
      <c r="J257" s="162" t="s">
        <v>753</v>
      </c>
      <c r="K257" s="163">
        <f t="shared" si="89"/>
        <v>235</v>
      </c>
      <c r="L257" s="164">
        <f t="shared" si="90"/>
        <v>0.25268817204301075</v>
      </c>
      <c r="M257" s="159" t="s">
        <v>541</v>
      </c>
      <c r="N257" s="165">
        <v>43847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149</v>
      </c>
      <c r="B258" s="188">
        <v>43753</v>
      </c>
      <c r="C258" s="188"/>
      <c r="D258" s="189" t="s">
        <v>754</v>
      </c>
      <c r="E258" s="190" t="s">
        <v>571</v>
      </c>
      <c r="F258" s="160">
        <v>111</v>
      </c>
      <c r="G258" s="190"/>
      <c r="H258" s="190">
        <v>141</v>
      </c>
      <c r="I258" s="192">
        <v>141</v>
      </c>
      <c r="J258" s="162" t="s">
        <v>556</v>
      </c>
      <c r="K258" s="163">
        <f t="shared" si="89"/>
        <v>30</v>
      </c>
      <c r="L258" s="164">
        <f t="shared" si="90"/>
        <v>0.27027027027027029</v>
      </c>
      <c r="M258" s="159" t="s">
        <v>541</v>
      </c>
      <c r="N258" s="165">
        <v>44328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150</v>
      </c>
      <c r="B259" s="188">
        <v>43753</v>
      </c>
      <c r="C259" s="188"/>
      <c r="D259" s="189" t="s">
        <v>755</v>
      </c>
      <c r="E259" s="190" t="s">
        <v>571</v>
      </c>
      <c r="F259" s="160">
        <v>296</v>
      </c>
      <c r="G259" s="190"/>
      <c r="H259" s="190">
        <v>370</v>
      </c>
      <c r="I259" s="192">
        <v>370</v>
      </c>
      <c r="J259" s="162" t="s">
        <v>629</v>
      </c>
      <c r="K259" s="163">
        <f t="shared" si="89"/>
        <v>74</v>
      </c>
      <c r="L259" s="164">
        <f t="shared" si="90"/>
        <v>0.25</v>
      </c>
      <c r="M259" s="159" t="s">
        <v>541</v>
      </c>
      <c r="N259" s="165">
        <v>43853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151</v>
      </c>
      <c r="B260" s="188">
        <v>43754</v>
      </c>
      <c r="C260" s="188"/>
      <c r="D260" s="189" t="s">
        <v>756</v>
      </c>
      <c r="E260" s="190" t="s">
        <v>571</v>
      </c>
      <c r="F260" s="160">
        <v>300</v>
      </c>
      <c r="G260" s="190"/>
      <c r="H260" s="190">
        <v>382.5</v>
      </c>
      <c r="I260" s="192">
        <v>344</v>
      </c>
      <c r="J260" s="162" t="s">
        <v>800</v>
      </c>
      <c r="K260" s="163">
        <f t="shared" si="89"/>
        <v>82.5</v>
      </c>
      <c r="L260" s="164">
        <f t="shared" si="90"/>
        <v>0.27500000000000002</v>
      </c>
      <c r="M260" s="159" t="s">
        <v>541</v>
      </c>
      <c r="N260" s="165">
        <v>44238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152</v>
      </c>
      <c r="B261" s="188">
        <v>43832</v>
      </c>
      <c r="C261" s="188"/>
      <c r="D261" s="189" t="s">
        <v>757</v>
      </c>
      <c r="E261" s="190" t="s">
        <v>571</v>
      </c>
      <c r="F261" s="160">
        <v>495</v>
      </c>
      <c r="G261" s="190"/>
      <c r="H261" s="190">
        <v>595</v>
      </c>
      <c r="I261" s="192">
        <v>590</v>
      </c>
      <c r="J261" s="162" t="s">
        <v>799</v>
      </c>
      <c r="K261" s="163">
        <f t="shared" si="89"/>
        <v>100</v>
      </c>
      <c r="L261" s="164">
        <f t="shared" si="90"/>
        <v>0.20202020202020202</v>
      </c>
      <c r="M261" s="159" t="s">
        <v>541</v>
      </c>
      <c r="N261" s="165">
        <v>44589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153</v>
      </c>
      <c r="B262" s="188">
        <v>43966</v>
      </c>
      <c r="C262" s="188"/>
      <c r="D262" s="189" t="s">
        <v>71</v>
      </c>
      <c r="E262" s="190" t="s">
        <v>571</v>
      </c>
      <c r="F262" s="160">
        <v>67.5</v>
      </c>
      <c r="G262" s="190"/>
      <c r="H262" s="190">
        <v>86</v>
      </c>
      <c r="I262" s="192">
        <v>86</v>
      </c>
      <c r="J262" s="162" t="s">
        <v>758</v>
      </c>
      <c r="K262" s="163">
        <f t="shared" ref="K262:K270" si="91">H262-F262</f>
        <v>18.5</v>
      </c>
      <c r="L262" s="164">
        <f t="shared" ref="L262:L270" si="92">K262/F262</f>
        <v>0.27407407407407408</v>
      </c>
      <c r="M262" s="159" t="s">
        <v>541</v>
      </c>
      <c r="N262" s="165">
        <v>44008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154</v>
      </c>
      <c r="B263" s="188">
        <v>44035</v>
      </c>
      <c r="C263" s="188"/>
      <c r="D263" s="189" t="s">
        <v>450</v>
      </c>
      <c r="E263" s="190" t="s">
        <v>571</v>
      </c>
      <c r="F263" s="160">
        <v>231</v>
      </c>
      <c r="G263" s="190"/>
      <c r="H263" s="190">
        <v>281</v>
      </c>
      <c r="I263" s="192">
        <v>281</v>
      </c>
      <c r="J263" s="162" t="s">
        <v>629</v>
      </c>
      <c r="K263" s="163">
        <f t="shared" si="91"/>
        <v>50</v>
      </c>
      <c r="L263" s="164">
        <f t="shared" si="92"/>
        <v>0.21645021645021645</v>
      </c>
      <c r="M263" s="159" t="s">
        <v>541</v>
      </c>
      <c r="N263" s="165">
        <v>44358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155</v>
      </c>
      <c r="B264" s="188">
        <v>44092</v>
      </c>
      <c r="C264" s="188"/>
      <c r="D264" s="189" t="s">
        <v>390</v>
      </c>
      <c r="E264" s="190" t="s">
        <v>571</v>
      </c>
      <c r="F264" s="190">
        <v>206</v>
      </c>
      <c r="G264" s="190"/>
      <c r="H264" s="190">
        <v>248</v>
      </c>
      <c r="I264" s="192">
        <v>248</v>
      </c>
      <c r="J264" s="162" t="s">
        <v>629</v>
      </c>
      <c r="K264" s="163">
        <f t="shared" si="91"/>
        <v>42</v>
      </c>
      <c r="L264" s="164">
        <f t="shared" si="92"/>
        <v>0.20388349514563106</v>
      </c>
      <c r="M264" s="159" t="s">
        <v>541</v>
      </c>
      <c r="N264" s="165">
        <v>44214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156</v>
      </c>
      <c r="B265" s="188">
        <v>44140</v>
      </c>
      <c r="C265" s="188"/>
      <c r="D265" s="189" t="s">
        <v>390</v>
      </c>
      <c r="E265" s="190" t="s">
        <v>571</v>
      </c>
      <c r="F265" s="190">
        <v>182.5</v>
      </c>
      <c r="G265" s="190"/>
      <c r="H265" s="190">
        <v>248</v>
      </c>
      <c r="I265" s="192">
        <v>248</v>
      </c>
      <c r="J265" s="162" t="s">
        <v>629</v>
      </c>
      <c r="K265" s="163">
        <f t="shared" si="91"/>
        <v>65.5</v>
      </c>
      <c r="L265" s="164">
        <f t="shared" si="92"/>
        <v>0.35890410958904112</v>
      </c>
      <c r="M265" s="159" t="s">
        <v>541</v>
      </c>
      <c r="N265" s="165">
        <v>44214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157</v>
      </c>
      <c r="B266" s="188">
        <v>44140</v>
      </c>
      <c r="C266" s="188"/>
      <c r="D266" s="189" t="s">
        <v>317</v>
      </c>
      <c r="E266" s="190" t="s">
        <v>571</v>
      </c>
      <c r="F266" s="190">
        <v>247.5</v>
      </c>
      <c r="G266" s="190"/>
      <c r="H266" s="190">
        <v>320</v>
      </c>
      <c r="I266" s="192">
        <v>320</v>
      </c>
      <c r="J266" s="162" t="s">
        <v>629</v>
      </c>
      <c r="K266" s="163">
        <f t="shared" si="91"/>
        <v>72.5</v>
      </c>
      <c r="L266" s="164">
        <f t="shared" si="92"/>
        <v>0.29292929292929293</v>
      </c>
      <c r="M266" s="159" t="s">
        <v>541</v>
      </c>
      <c r="N266" s="165">
        <v>44323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158</v>
      </c>
      <c r="B267" s="188">
        <v>44140</v>
      </c>
      <c r="C267" s="188"/>
      <c r="D267" s="189" t="s">
        <v>270</v>
      </c>
      <c r="E267" s="190" t="s">
        <v>571</v>
      </c>
      <c r="F267" s="160">
        <v>925</v>
      </c>
      <c r="G267" s="190"/>
      <c r="H267" s="190">
        <v>1095</v>
      </c>
      <c r="I267" s="192">
        <v>1093</v>
      </c>
      <c r="J267" s="162" t="s">
        <v>759</v>
      </c>
      <c r="K267" s="163">
        <f t="shared" si="91"/>
        <v>170</v>
      </c>
      <c r="L267" s="164">
        <f t="shared" si="92"/>
        <v>0.18378378378378379</v>
      </c>
      <c r="M267" s="159" t="s">
        <v>541</v>
      </c>
      <c r="N267" s="165">
        <v>44201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159</v>
      </c>
      <c r="B268" s="188">
        <v>44140</v>
      </c>
      <c r="C268" s="188"/>
      <c r="D268" s="189" t="s">
        <v>333</v>
      </c>
      <c r="E268" s="190" t="s">
        <v>571</v>
      </c>
      <c r="F268" s="160">
        <v>332.5</v>
      </c>
      <c r="G268" s="190"/>
      <c r="H268" s="190">
        <v>393</v>
      </c>
      <c r="I268" s="192">
        <v>406</v>
      </c>
      <c r="J268" s="162" t="s">
        <v>760</v>
      </c>
      <c r="K268" s="163">
        <f t="shared" si="91"/>
        <v>60.5</v>
      </c>
      <c r="L268" s="164">
        <f t="shared" si="92"/>
        <v>0.18195488721804512</v>
      </c>
      <c r="M268" s="159" t="s">
        <v>541</v>
      </c>
      <c r="N268" s="165">
        <v>44256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160</v>
      </c>
      <c r="B269" s="188">
        <v>44141</v>
      </c>
      <c r="C269" s="188"/>
      <c r="D269" s="189" t="s">
        <v>450</v>
      </c>
      <c r="E269" s="190" t="s">
        <v>571</v>
      </c>
      <c r="F269" s="160">
        <v>231</v>
      </c>
      <c r="G269" s="190"/>
      <c r="H269" s="190">
        <v>281</v>
      </c>
      <c r="I269" s="192">
        <v>281</v>
      </c>
      <c r="J269" s="162" t="s">
        <v>629</v>
      </c>
      <c r="K269" s="163">
        <f t="shared" si="91"/>
        <v>50</v>
      </c>
      <c r="L269" s="164">
        <f t="shared" si="92"/>
        <v>0.21645021645021645</v>
      </c>
      <c r="M269" s="159" t="s">
        <v>541</v>
      </c>
      <c r="N269" s="165">
        <v>44358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161</v>
      </c>
      <c r="B270" s="188">
        <v>44187</v>
      </c>
      <c r="C270" s="188"/>
      <c r="D270" s="189" t="s">
        <v>426</v>
      </c>
      <c r="E270" s="190" t="s">
        <v>571</v>
      </c>
      <c r="F270" s="160">
        <v>190</v>
      </c>
      <c r="G270" s="190"/>
      <c r="H270" s="190">
        <v>239</v>
      </c>
      <c r="I270" s="192">
        <v>239</v>
      </c>
      <c r="J270" s="162" t="s">
        <v>861</v>
      </c>
      <c r="K270" s="163">
        <f t="shared" si="91"/>
        <v>49</v>
      </c>
      <c r="L270" s="164">
        <f t="shared" si="92"/>
        <v>0.25789473684210529</v>
      </c>
      <c r="M270" s="159" t="s">
        <v>541</v>
      </c>
      <c r="N270" s="165">
        <v>44844</v>
      </c>
      <c r="O270" s="1"/>
      <c r="P270" s="1"/>
      <c r="Q270" s="1"/>
      <c r="R270" s="6" t="s">
        <v>732</v>
      </c>
    </row>
    <row r="271" spans="1:26" ht="12.75" customHeight="1">
      <c r="A271" s="187">
        <v>162</v>
      </c>
      <c r="B271" s="188">
        <v>44258</v>
      </c>
      <c r="C271" s="188"/>
      <c r="D271" s="189" t="s">
        <v>757</v>
      </c>
      <c r="E271" s="190" t="s">
        <v>571</v>
      </c>
      <c r="F271" s="160">
        <v>495</v>
      </c>
      <c r="G271" s="190"/>
      <c r="H271" s="190">
        <v>595</v>
      </c>
      <c r="I271" s="192">
        <v>590</v>
      </c>
      <c r="J271" s="162" t="s">
        <v>799</v>
      </c>
      <c r="K271" s="163">
        <f t="shared" ref="K271:K278" si="93">H271-F271</f>
        <v>100</v>
      </c>
      <c r="L271" s="164">
        <f t="shared" ref="L271:L278" si="94">K271/F271</f>
        <v>0.20202020202020202</v>
      </c>
      <c r="M271" s="159" t="s">
        <v>541</v>
      </c>
      <c r="N271" s="165">
        <v>44589</v>
      </c>
      <c r="O271" s="1"/>
      <c r="P271" s="1"/>
      <c r="R271" s="6" t="s">
        <v>732</v>
      </c>
    </row>
    <row r="272" spans="1:26" ht="12.75" customHeight="1">
      <c r="A272" s="187">
        <v>163</v>
      </c>
      <c r="B272" s="188">
        <v>44274</v>
      </c>
      <c r="C272" s="188"/>
      <c r="D272" s="189" t="s">
        <v>333</v>
      </c>
      <c r="E272" s="190" t="s">
        <v>571</v>
      </c>
      <c r="F272" s="160">
        <v>355</v>
      </c>
      <c r="G272" s="190"/>
      <c r="H272" s="190">
        <v>422.5</v>
      </c>
      <c r="I272" s="192">
        <v>420</v>
      </c>
      <c r="J272" s="162" t="s">
        <v>761</v>
      </c>
      <c r="K272" s="163">
        <f t="shared" si="93"/>
        <v>67.5</v>
      </c>
      <c r="L272" s="164">
        <f t="shared" si="94"/>
        <v>0.19014084507042253</v>
      </c>
      <c r="M272" s="159" t="s">
        <v>541</v>
      </c>
      <c r="N272" s="165">
        <v>44361</v>
      </c>
      <c r="O272" s="1"/>
      <c r="R272" s="205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18" ht="12.75" customHeight="1">
      <c r="A273" s="187">
        <v>164</v>
      </c>
      <c r="B273" s="188">
        <v>44295</v>
      </c>
      <c r="C273" s="188"/>
      <c r="D273" s="189" t="s">
        <v>762</v>
      </c>
      <c r="E273" s="190" t="s">
        <v>571</v>
      </c>
      <c r="F273" s="160">
        <v>555</v>
      </c>
      <c r="G273" s="190"/>
      <c r="H273" s="190">
        <v>663</v>
      </c>
      <c r="I273" s="192">
        <v>663</v>
      </c>
      <c r="J273" s="162" t="s">
        <v>763</v>
      </c>
      <c r="K273" s="163">
        <f t="shared" si="93"/>
        <v>108</v>
      </c>
      <c r="L273" s="164">
        <f t="shared" si="94"/>
        <v>0.19459459459459461</v>
      </c>
      <c r="M273" s="159" t="s">
        <v>541</v>
      </c>
      <c r="N273" s="165">
        <v>44321</v>
      </c>
      <c r="O273" s="1"/>
      <c r="P273" s="1"/>
      <c r="Q273" s="1"/>
      <c r="R273" s="205" t="s">
        <v>732</v>
      </c>
    </row>
    <row r="274" spans="1:18" ht="12.75" customHeight="1">
      <c r="A274" s="187">
        <v>165</v>
      </c>
      <c r="B274" s="188">
        <v>44308</v>
      </c>
      <c r="C274" s="188"/>
      <c r="D274" s="189" t="s">
        <v>361</v>
      </c>
      <c r="E274" s="190" t="s">
        <v>571</v>
      </c>
      <c r="F274" s="160">
        <v>126.5</v>
      </c>
      <c r="G274" s="190"/>
      <c r="H274" s="190">
        <v>155</v>
      </c>
      <c r="I274" s="192">
        <v>155</v>
      </c>
      <c r="J274" s="162" t="s">
        <v>629</v>
      </c>
      <c r="K274" s="163">
        <f t="shared" si="93"/>
        <v>28.5</v>
      </c>
      <c r="L274" s="164">
        <f t="shared" si="94"/>
        <v>0.22529644268774704</v>
      </c>
      <c r="M274" s="159" t="s">
        <v>541</v>
      </c>
      <c r="N274" s="165">
        <v>44362</v>
      </c>
      <c r="O274" s="1"/>
      <c r="R274" s="205" t="s">
        <v>732</v>
      </c>
    </row>
    <row r="275" spans="1:18" ht="12.75" customHeight="1">
      <c r="A275" s="234">
        <v>166</v>
      </c>
      <c r="B275" s="235">
        <v>44368</v>
      </c>
      <c r="C275" s="235"/>
      <c r="D275" s="236" t="s">
        <v>378</v>
      </c>
      <c r="E275" s="237" t="s">
        <v>571</v>
      </c>
      <c r="F275" s="238">
        <v>287.5</v>
      </c>
      <c r="G275" s="237"/>
      <c r="H275" s="237">
        <v>245</v>
      </c>
      <c r="I275" s="239">
        <v>344</v>
      </c>
      <c r="J275" s="172" t="s">
        <v>794</v>
      </c>
      <c r="K275" s="173">
        <f t="shared" si="93"/>
        <v>-42.5</v>
      </c>
      <c r="L275" s="174">
        <f t="shared" si="94"/>
        <v>-0.14782608695652175</v>
      </c>
      <c r="M275" s="170" t="s">
        <v>553</v>
      </c>
      <c r="N275" s="167">
        <v>44508</v>
      </c>
      <c r="O275" s="1"/>
      <c r="R275" s="205" t="s">
        <v>732</v>
      </c>
    </row>
    <row r="276" spans="1:18" ht="12.75" customHeight="1">
      <c r="A276" s="187">
        <v>167</v>
      </c>
      <c r="B276" s="188">
        <v>44368</v>
      </c>
      <c r="C276" s="188"/>
      <c r="D276" s="189" t="s">
        <v>450</v>
      </c>
      <c r="E276" s="190" t="s">
        <v>571</v>
      </c>
      <c r="F276" s="160">
        <v>241</v>
      </c>
      <c r="G276" s="190"/>
      <c r="H276" s="190">
        <v>298</v>
      </c>
      <c r="I276" s="192">
        <v>320</v>
      </c>
      <c r="J276" s="162" t="s">
        <v>629</v>
      </c>
      <c r="K276" s="163">
        <f t="shared" si="93"/>
        <v>57</v>
      </c>
      <c r="L276" s="164">
        <f t="shared" si="94"/>
        <v>0.23651452282157676</v>
      </c>
      <c r="M276" s="159" t="s">
        <v>541</v>
      </c>
      <c r="N276" s="165">
        <v>44802</v>
      </c>
      <c r="O276" s="41"/>
      <c r="R276" s="205" t="s">
        <v>732</v>
      </c>
    </row>
    <row r="277" spans="1:18" ht="12.75" customHeight="1">
      <c r="A277" s="187">
        <v>168</v>
      </c>
      <c r="B277" s="188">
        <v>44406</v>
      </c>
      <c r="C277" s="188"/>
      <c r="D277" s="189" t="s">
        <v>361</v>
      </c>
      <c r="E277" s="190" t="s">
        <v>571</v>
      </c>
      <c r="F277" s="160">
        <v>162.5</v>
      </c>
      <c r="G277" s="190"/>
      <c r="H277" s="190">
        <v>200</v>
      </c>
      <c r="I277" s="192">
        <v>200</v>
      </c>
      <c r="J277" s="162" t="s">
        <v>629</v>
      </c>
      <c r="K277" s="163">
        <f t="shared" si="93"/>
        <v>37.5</v>
      </c>
      <c r="L277" s="164">
        <f t="shared" si="94"/>
        <v>0.23076923076923078</v>
      </c>
      <c r="M277" s="159" t="s">
        <v>541</v>
      </c>
      <c r="N277" s="165">
        <v>44802</v>
      </c>
      <c r="O277" s="1"/>
      <c r="R277" s="205" t="s">
        <v>732</v>
      </c>
    </row>
    <row r="278" spans="1:18" ht="12.75" customHeight="1">
      <c r="A278" s="187">
        <v>169</v>
      </c>
      <c r="B278" s="188">
        <v>44462</v>
      </c>
      <c r="C278" s="188"/>
      <c r="D278" s="189" t="s">
        <v>768</v>
      </c>
      <c r="E278" s="190" t="s">
        <v>571</v>
      </c>
      <c r="F278" s="160">
        <v>1235</v>
      </c>
      <c r="G278" s="190"/>
      <c r="H278" s="190">
        <v>1505</v>
      </c>
      <c r="I278" s="192">
        <v>1500</v>
      </c>
      <c r="J278" s="162" t="s">
        <v>629</v>
      </c>
      <c r="K278" s="163">
        <f t="shared" si="93"/>
        <v>270</v>
      </c>
      <c r="L278" s="164">
        <f t="shared" si="94"/>
        <v>0.21862348178137653</v>
      </c>
      <c r="M278" s="159" t="s">
        <v>541</v>
      </c>
      <c r="N278" s="165">
        <v>44564</v>
      </c>
      <c r="O278" s="1"/>
      <c r="R278" s="205" t="s">
        <v>732</v>
      </c>
    </row>
    <row r="279" spans="1:18" ht="12.75" customHeight="1">
      <c r="A279" s="218">
        <v>170</v>
      </c>
      <c r="B279" s="219">
        <v>44480</v>
      </c>
      <c r="C279" s="219"/>
      <c r="D279" s="220" t="s">
        <v>770</v>
      </c>
      <c r="E279" s="221" t="s">
        <v>571</v>
      </c>
      <c r="F279" s="222" t="s">
        <v>774</v>
      </c>
      <c r="G279" s="221"/>
      <c r="H279" s="221"/>
      <c r="I279" s="221">
        <v>145</v>
      </c>
      <c r="J279" s="223" t="s">
        <v>544</v>
      </c>
      <c r="K279" s="218"/>
      <c r="L279" s="219"/>
      <c r="M279" s="219"/>
      <c r="N279" s="220"/>
      <c r="O279" s="41"/>
      <c r="R279" s="205" t="s">
        <v>732</v>
      </c>
    </row>
    <row r="280" spans="1:18" ht="12.75" customHeight="1">
      <c r="A280" s="224">
        <v>171</v>
      </c>
      <c r="B280" s="225">
        <v>44481</v>
      </c>
      <c r="C280" s="225"/>
      <c r="D280" s="226" t="s">
        <v>259</v>
      </c>
      <c r="E280" s="227" t="s">
        <v>571</v>
      </c>
      <c r="F280" s="228" t="s">
        <v>772</v>
      </c>
      <c r="G280" s="227"/>
      <c r="H280" s="227"/>
      <c r="I280" s="227">
        <v>380</v>
      </c>
      <c r="J280" s="229" t="s">
        <v>544</v>
      </c>
      <c r="K280" s="224"/>
      <c r="L280" s="225"/>
      <c r="M280" s="225"/>
      <c r="N280" s="226"/>
      <c r="O280" s="41"/>
      <c r="R280" s="205" t="s">
        <v>732</v>
      </c>
    </row>
    <row r="281" spans="1:18" ht="12.75" customHeight="1">
      <c r="A281" s="224">
        <v>172</v>
      </c>
      <c r="B281" s="225">
        <v>44481</v>
      </c>
      <c r="C281" s="225"/>
      <c r="D281" s="226" t="s">
        <v>385</v>
      </c>
      <c r="E281" s="227" t="s">
        <v>571</v>
      </c>
      <c r="F281" s="228" t="s">
        <v>773</v>
      </c>
      <c r="G281" s="227"/>
      <c r="H281" s="227"/>
      <c r="I281" s="227">
        <v>56</v>
      </c>
      <c r="J281" s="229" t="s">
        <v>544</v>
      </c>
      <c r="K281" s="224"/>
      <c r="L281" s="225"/>
      <c r="M281" s="225"/>
      <c r="N281" s="226"/>
      <c r="O281" s="41"/>
      <c r="R281" s="205"/>
    </row>
    <row r="282" spans="1:18" ht="12.75" customHeight="1">
      <c r="A282" s="187">
        <v>173</v>
      </c>
      <c r="B282" s="188">
        <v>44551</v>
      </c>
      <c r="C282" s="188"/>
      <c r="D282" s="189" t="s">
        <v>118</v>
      </c>
      <c r="E282" s="190" t="s">
        <v>571</v>
      </c>
      <c r="F282" s="160">
        <v>2300</v>
      </c>
      <c r="G282" s="190"/>
      <c r="H282" s="190">
        <f>(2820+2200)/2</f>
        <v>2510</v>
      </c>
      <c r="I282" s="192">
        <v>3000</v>
      </c>
      <c r="J282" s="162" t="s">
        <v>807</v>
      </c>
      <c r="K282" s="163">
        <f>H282-F282</f>
        <v>210</v>
      </c>
      <c r="L282" s="164">
        <f>K282/F282</f>
        <v>9.1304347826086957E-2</v>
      </c>
      <c r="M282" s="159" t="s">
        <v>541</v>
      </c>
      <c r="N282" s="165">
        <v>44649</v>
      </c>
      <c r="O282" s="1"/>
      <c r="R282" s="205"/>
    </row>
    <row r="283" spans="1:18" ht="12.75" customHeight="1">
      <c r="A283" s="230">
        <v>174</v>
      </c>
      <c r="B283" s="225">
        <v>44606</v>
      </c>
      <c r="C283" s="230"/>
      <c r="D283" s="230" t="s">
        <v>405</v>
      </c>
      <c r="E283" s="227" t="s">
        <v>571</v>
      </c>
      <c r="F283" s="227" t="s">
        <v>802</v>
      </c>
      <c r="G283" s="227"/>
      <c r="H283" s="227"/>
      <c r="I283" s="227">
        <v>764</v>
      </c>
      <c r="J283" s="227" t="s">
        <v>544</v>
      </c>
      <c r="K283" s="227"/>
      <c r="L283" s="227"/>
      <c r="M283" s="227"/>
      <c r="N283" s="230"/>
      <c r="O283" s="41"/>
      <c r="R283" s="205"/>
    </row>
    <row r="284" spans="1:18" ht="12.75" customHeight="1">
      <c r="A284" s="187">
        <v>175</v>
      </c>
      <c r="B284" s="188">
        <v>44613</v>
      </c>
      <c r="C284" s="188"/>
      <c r="D284" s="189" t="s">
        <v>768</v>
      </c>
      <c r="E284" s="190" t="s">
        <v>571</v>
      </c>
      <c r="F284" s="160">
        <v>1255</v>
      </c>
      <c r="G284" s="190"/>
      <c r="H284" s="190">
        <v>1515</v>
      </c>
      <c r="I284" s="192">
        <v>1510</v>
      </c>
      <c r="J284" s="162" t="s">
        <v>629</v>
      </c>
      <c r="K284" s="163">
        <f>H284-F284</f>
        <v>260</v>
      </c>
      <c r="L284" s="164">
        <f>K284/F284</f>
        <v>0.20717131474103587</v>
      </c>
      <c r="M284" s="159" t="s">
        <v>541</v>
      </c>
      <c r="N284" s="165">
        <v>44834</v>
      </c>
      <c r="O284" s="41"/>
      <c r="R284" s="205"/>
    </row>
    <row r="285" spans="1:18" ht="12.75" customHeight="1">
      <c r="A285">
        <v>176</v>
      </c>
      <c r="B285" s="225">
        <v>44670</v>
      </c>
      <c r="C285" s="225"/>
      <c r="D285" s="230" t="s">
        <v>506</v>
      </c>
      <c r="E285" s="276" t="s">
        <v>571</v>
      </c>
      <c r="F285" s="227" t="s">
        <v>809</v>
      </c>
      <c r="G285" s="227"/>
      <c r="H285" s="227"/>
      <c r="I285" s="227">
        <v>553</v>
      </c>
      <c r="J285" s="227" t="s">
        <v>544</v>
      </c>
      <c r="K285" s="227"/>
      <c r="L285" s="227"/>
      <c r="M285" s="227"/>
      <c r="N285" s="227"/>
      <c r="O285" s="41"/>
      <c r="R285" s="205"/>
    </row>
    <row r="286" spans="1:18" ht="12.75" customHeight="1">
      <c r="A286" s="187">
        <v>177</v>
      </c>
      <c r="B286" s="188">
        <v>44746</v>
      </c>
      <c r="C286" s="188"/>
      <c r="D286" s="189" t="s">
        <v>843</v>
      </c>
      <c r="E286" s="190" t="s">
        <v>571</v>
      </c>
      <c r="F286" s="160">
        <v>207.5</v>
      </c>
      <c r="G286" s="190"/>
      <c r="H286" s="190">
        <v>254</v>
      </c>
      <c r="I286" s="192">
        <v>254</v>
      </c>
      <c r="J286" s="162" t="s">
        <v>629</v>
      </c>
      <c r="K286" s="163">
        <f>H286-F286</f>
        <v>46.5</v>
      </c>
      <c r="L286" s="164">
        <f>K286/F286</f>
        <v>0.22409638554216868</v>
      </c>
      <c r="M286" s="159" t="s">
        <v>541</v>
      </c>
      <c r="N286" s="165">
        <v>44792</v>
      </c>
      <c r="O286" s="1"/>
      <c r="R286" s="205"/>
    </row>
    <row r="287" spans="1:18" ht="12.75" customHeight="1">
      <c r="A287" s="187">
        <v>178</v>
      </c>
      <c r="B287" s="188">
        <v>44775</v>
      </c>
      <c r="C287" s="188"/>
      <c r="D287" s="189" t="s">
        <v>452</v>
      </c>
      <c r="E287" s="190" t="s">
        <v>571</v>
      </c>
      <c r="F287" s="160">
        <v>31.25</v>
      </c>
      <c r="G287" s="190"/>
      <c r="H287" s="190">
        <v>38.75</v>
      </c>
      <c r="I287" s="192">
        <v>38</v>
      </c>
      <c r="J287" s="162" t="s">
        <v>629</v>
      </c>
      <c r="K287" s="163">
        <f t="shared" ref="K287" si="95">H287-F287</f>
        <v>7.5</v>
      </c>
      <c r="L287" s="164">
        <f t="shared" ref="L287" si="96">K287/F287</f>
        <v>0.24</v>
      </c>
      <c r="M287" s="159" t="s">
        <v>541</v>
      </c>
      <c r="N287" s="165">
        <v>44844</v>
      </c>
      <c r="O287" s="41"/>
      <c r="R287" s="54"/>
    </row>
    <row r="288" spans="1:18" ht="12.75" customHeight="1">
      <c r="A288" s="224">
        <v>179</v>
      </c>
      <c r="B288" s="225">
        <v>44841</v>
      </c>
      <c r="C288" s="230"/>
      <c r="D288" s="303" t="s">
        <v>859</v>
      </c>
      <c r="E288" s="302" t="s">
        <v>571</v>
      </c>
      <c r="F288" s="227" t="s">
        <v>860</v>
      </c>
      <c r="G288" s="227"/>
      <c r="H288" s="227"/>
      <c r="I288" s="227">
        <v>840</v>
      </c>
      <c r="J288" s="227" t="s">
        <v>544</v>
      </c>
      <c r="K288" s="227"/>
      <c r="L288" s="227"/>
      <c r="M288" s="227"/>
      <c r="N288" s="227"/>
      <c r="O288" s="41"/>
      <c r="Q288" s="208"/>
      <c r="R288" s="54"/>
    </row>
    <row r="289" spans="1:18" ht="12.75" customHeight="1">
      <c r="A289" s="224">
        <v>180</v>
      </c>
      <c r="B289" s="225">
        <v>44844</v>
      </c>
      <c r="C289" s="230"/>
      <c r="D289" s="303" t="s">
        <v>407</v>
      </c>
      <c r="E289" s="302" t="s">
        <v>571</v>
      </c>
      <c r="F289" s="227" t="s">
        <v>862</v>
      </c>
      <c r="G289" s="227"/>
      <c r="H289" s="227"/>
      <c r="I289" s="227">
        <v>291</v>
      </c>
      <c r="J289" s="227" t="s">
        <v>544</v>
      </c>
      <c r="K289" s="227"/>
      <c r="L289" s="227"/>
      <c r="M289" s="227"/>
      <c r="N289" s="227"/>
      <c r="O289" s="41"/>
      <c r="Q289" s="208"/>
      <c r="R289" s="54"/>
    </row>
    <row r="290" spans="1:18" ht="12.75" customHeight="1">
      <c r="A290" s="224">
        <v>181</v>
      </c>
      <c r="B290" s="225">
        <v>44845</v>
      </c>
      <c r="C290" s="230"/>
      <c r="D290" s="303" t="s">
        <v>405</v>
      </c>
      <c r="E290" s="302" t="s">
        <v>571</v>
      </c>
      <c r="F290" s="227" t="s">
        <v>978</v>
      </c>
      <c r="G290" s="227"/>
      <c r="H290" s="227"/>
      <c r="I290" s="227">
        <v>765</v>
      </c>
      <c r="J290" s="227" t="s">
        <v>544</v>
      </c>
      <c r="K290" s="227"/>
      <c r="L290" s="227"/>
      <c r="M290" s="227"/>
      <c r="N290" s="227"/>
      <c r="O290" s="41"/>
      <c r="Q290" s="208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B293" s="206" t="s">
        <v>764</v>
      </c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A297" s="207"/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A298" s="207"/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53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</sheetData>
  <autoFilter ref="R1:R29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2022-11-21T02:42:47Z</dcterms:modified>
</cp:coreProperties>
</file>