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3" i="6"/>
  <c r="M113" s="1"/>
  <c r="L51"/>
  <c r="K51"/>
  <c r="L86"/>
  <c r="K86"/>
  <c r="K103"/>
  <c r="M103" s="1"/>
  <c r="L50"/>
  <c r="M50" s="1"/>
  <c r="K50"/>
  <c r="L87"/>
  <c r="M87" s="1"/>
  <c r="K87"/>
  <c r="L85"/>
  <c r="M85" s="1"/>
  <c r="K85"/>
  <c r="L46"/>
  <c r="K46"/>
  <c r="L22"/>
  <c r="K22"/>
  <c r="M22" s="1"/>
  <c r="M112"/>
  <c r="K112"/>
  <c r="K111"/>
  <c r="M111" s="1"/>
  <c r="K110"/>
  <c r="M110" s="1"/>
  <c r="L49"/>
  <c r="K49"/>
  <c r="L88"/>
  <c r="K88"/>
  <c r="L23"/>
  <c r="K23"/>
  <c r="L82"/>
  <c r="K82"/>
  <c r="L83"/>
  <c r="K83"/>
  <c r="L84"/>
  <c r="K84"/>
  <c r="L81"/>
  <c r="K81"/>
  <c r="L80"/>
  <c r="K80"/>
  <c r="M23" l="1"/>
  <c r="M51"/>
  <c r="M88"/>
  <c r="M86"/>
  <c r="M46"/>
  <c r="M49"/>
  <c r="M81"/>
  <c r="M84"/>
  <c r="M82"/>
  <c r="M83"/>
  <c r="M80"/>
  <c r="P21"/>
  <c r="L47"/>
  <c r="K47"/>
  <c r="L44"/>
  <c r="K44"/>
  <c r="L79"/>
  <c r="K79"/>
  <c r="L78"/>
  <c r="K78"/>
  <c r="L77"/>
  <c r="K77"/>
  <c r="M78" l="1"/>
  <c r="M44"/>
  <c r="M47"/>
  <c r="M79"/>
  <c r="M77"/>
  <c r="K109" l="1"/>
  <c r="M109" s="1"/>
  <c r="L15"/>
  <c r="K15"/>
  <c r="K108"/>
  <c r="M108" s="1"/>
  <c r="K107"/>
  <c r="M107" s="1"/>
  <c r="K106"/>
  <c r="M106" s="1"/>
  <c r="L45"/>
  <c r="K45"/>
  <c r="L71"/>
  <c r="K71"/>
  <c r="L74"/>
  <c r="K74"/>
  <c r="K76"/>
  <c r="L76"/>
  <c r="L75"/>
  <c r="K75"/>
  <c r="L73"/>
  <c r="K73"/>
  <c r="L38"/>
  <c r="K38"/>
  <c r="L43"/>
  <c r="K43"/>
  <c r="K105"/>
  <c r="M105" s="1"/>
  <c r="L70"/>
  <c r="K70"/>
  <c r="L72"/>
  <c r="K72"/>
  <c r="L42"/>
  <c r="K42"/>
  <c r="L16"/>
  <c r="K16"/>
  <c r="L12"/>
  <c r="K12"/>
  <c r="L120"/>
  <c r="L19"/>
  <c r="K19"/>
  <c r="L69"/>
  <c r="K69"/>
  <c r="K104"/>
  <c r="M104" s="1"/>
  <c r="K102"/>
  <c r="M102" s="1"/>
  <c r="L68"/>
  <c r="K68"/>
  <c r="L67"/>
  <c r="K67"/>
  <c r="L66"/>
  <c r="K66"/>
  <c r="L37"/>
  <c r="K37"/>
  <c r="L20"/>
  <c r="K20"/>
  <c r="L41"/>
  <c r="K41"/>
  <c r="P18"/>
  <c r="K101"/>
  <c r="M101" s="1"/>
  <c r="K100"/>
  <c r="K99"/>
  <c r="M99" s="1"/>
  <c r="L40"/>
  <c r="K40"/>
  <c r="L39"/>
  <c r="K39"/>
  <c r="L17"/>
  <c r="K17"/>
  <c r="L65"/>
  <c r="K65"/>
  <c r="L63"/>
  <c r="K63"/>
  <c r="L35"/>
  <c r="K35"/>
  <c r="L34"/>
  <c r="K34"/>
  <c r="L64"/>
  <c r="K64"/>
  <c r="L62"/>
  <c r="K62"/>
  <c r="P10"/>
  <c r="L36"/>
  <c r="K36"/>
  <c r="L13"/>
  <c r="K13"/>
  <c r="L14"/>
  <c r="K14"/>
  <c r="L11"/>
  <c r="K11"/>
  <c r="K120"/>
  <c r="M12" l="1"/>
  <c r="M15"/>
  <c r="M70"/>
  <c r="M19"/>
  <c r="M75"/>
  <c r="M74"/>
  <c r="M73"/>
  <c r="M45"/>
  <c r="M71"/>
  <c r="M76"/>
  <c r="M16"/>
  <c r="M72"/>
  <c r="M43"/>
  <c r="M38"/>
  <c r="M42"/>
  <c r="M20"/>
  <c r="M66"/>
  <c r="M39"/>
  <c r="M69"/>
  <c r="M37"/>
  <c r="M41"/>
  <c r="M67"/>
  <c r="M68"/>
  <c r="M40"/>
  <c r="M35"/>
  <c r="M17"/>
  <c r="M100"/>
  <c r="M63"/>
  <c r="M34"/>
  <c r="M65"/>
  <c r="M64"/>
  <c r="M62"/>
  <c r="M36"/>
  <c r="M14"/>
  <c r="M11"/>
  <c r="M13"/>
  <c r="M120"/>
  <c r="L119" l="1"/>
  <c r="K119"/>
  <c r="M119" l="1"/>
  <c r="H301"/>
  <c r="K301" l="1"/>
  <c r="L301" s="1"/>
  <c r="K290"/>
  <c r="L290" s="1"/>
  <c r="K280"/>
  <c r="L280" s="1"/>
  <c r="K296" l="1"/>
  <c r="L296" s="1"/>
  <c r="K297" l="1"/>
  <c r="L297" s="1"/>
  <c r="K294" l="1"/>
  <c r="L294" s="1"/>
  <c r="K273"/>
  <c r="L273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F263"/>
  <c r="K263" s="1"/>
  <c r="L263" s="1"/>
  <c r="F262"/>
  <c r="K262" s="1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F240"/>
  <c r="K240" s="1"/>
  <c r="L240" s="1"/>
  <c r="K239"/>
  <c r="L239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F192"/>
  <c r="K192" s="1"/>
  <c r="L192" s="1"/>
  <c r="H191"/>
  <c r="K191" s="1"/>
  <c r="L191" s="1"/>
  <c r="K188"/>
  <c r="L188" s="1"/>
  <c r="K187"/>
  <c r="L187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M7"/>
  <c r="D7" i="5"/>
  <c r="K6" i="4"/>
  <c r="K6" i="3"/>
  <c r="L6" i="2"/>
</calcChain>
</file>

<file path=xl/sharedStrings.xml><?xml version="1.0" encoding="utf-8"?>
<sst xmlns="http://schemas.openxmlformats.org/spreadsheetml/2006/main" count="3170" uniqueCount="1213">
  <si>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</si>
  <si>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</si>
  <si>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</si>
  <si>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</si>
  <si>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</si>
  <si>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</si>
  <si>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</si>
  <si>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</si>
  <si>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</si>
  <si>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</si>
  <si>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</si>
  <si>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</si>
  <si>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</si>
  <si>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</si>
  <si>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</si>
  <si>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</si>
  <si>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</si>
  <si>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</si>
  <si>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</si>
  <si>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</si>
  <si>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</si>
  <si>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</si>
  <si>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</si>
  <si>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</si>
  <si>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</si>
  <si>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</si>
  <si>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</si>
  <si>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</si>
  <si>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</si>
  <si>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</si>
  <si>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</si>
  <si>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</si>
  <si>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</si>
  <si>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</si>
  <si>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</si>
  <si>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</si>
  <si>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</si>
  <si>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</si>
  <si>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</si>
  <si>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</si>
  <si>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</si>
  <si>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</si>
  <si>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</si>
  <si>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</si>
  <si>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</si>
  <si>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</si>
  <si>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</si>
  <si>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</si>
  <si>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</si>
  <si>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</si>
  <si>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</si>
  <si>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</si>
  <si>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</si>
  <si>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</si>
  <si>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</si>
  <si>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</si>
  <si>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</si>
  <si>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</si>
  <si>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</si>
  <si>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</si>
  <si>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</si>
  <si>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</si>
  <si>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</si>
  <si>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</si>
  <si>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</si>
  <si>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</si>
  <si>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</si>
  <si>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</si>
  <si>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</si>
  <si>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</si>
  <si>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</si>
  <si>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</si>
  <si>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</si>
  <si>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</si>
  <si>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</si>
  <si>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</si>
  <si>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</si>
  <si>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</si>
  <si>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</si>
  <si>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</si>
  <si>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</si>
  <si>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</si>
  <si>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</si>
  <si>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</si>
  <si>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</si>
  <si>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</si>
  <si>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</si>
  <si>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</si>
  <si>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</si>
  <si>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</si>
  <si>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</si>
  <si>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</si>
  <si>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</si>
  <si>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</si>
  <si>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</si>
  <si>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</si>
  <si>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</si>
  <si>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</si>
  <si>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</si>
  <si>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</si>
  <si>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</si>
  <si>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</si>
  <si>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</si>
  <si>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</si>
  <si>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</si>
  <si>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</si>
  <si>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</si>
  <si>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</si>
  <si>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</si>
  <si>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</si>
  <si>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</si>
  <si>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</si>
  <si>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</si>
  <si>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</si>
  <si>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</si>
  <si>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</si>
  <si>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</si>
  <si>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</si>
  <si>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</si>
  <si>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</si>
  <si>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</si>
  <si>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</si>
  <si>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</si>
  <si>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</si>
  <si>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</si>
  <si>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</si>
  <si>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</si>
  <si>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</si>
  <si>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</si>
  <si>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</si>
  <si>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</si>
  <si>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</si>
  <si>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</si>
  <si>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</si>
  <si>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</si>
  <si>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</si>
  <si>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</si>
  <si>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</si>
  <si>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</si>
  <si>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</si>
  <si>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</si>
  <si>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</si>
  <si>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</si>
  <si>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</si>
  <si>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</si>
  <si>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</si>
  <si>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</si>
  <si>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</si>
  <si>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</si>
  <si>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</si>
  <si>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</si>
  <si>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</si>
  <si>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</si>
  <si>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</si>
  <si>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</si>
  <si>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</si>
  <si>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</si>
  <si>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</si>
  <si>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</si>
  <si>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</si>
  <si>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</si>
  <si>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</si>
  <si>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</si>
  <si>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</si>
  <si>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</si>
  <si>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</si>
  <si>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</si>
  <si>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</si>
  <si>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</si>
  <si>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</si>
  <si>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</si>
  <si>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</si>
  <si>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</si>
  <si>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</si>
  <si>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</si>
  <si>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</si>
  <si>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</si>
  <si>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</si>
  <si>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</si>
  <si>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</si>
  <si>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</si>
  <si>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</si>
  <si>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</si>
  <si>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</si>
  <si>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</si>
  <si>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</si>
  <si>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</si>
  <si>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</si>
  <si>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</si>
  <si>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</si>
  <si>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</si>
  <si>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</si>
  <si>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</si>
  <si>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</si>
  <si>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</si>
  <si>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</si>
  <si>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</si>
  <si>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</si>
  <si>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</si>
  <si>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</si>
  <si>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</si>
  <si>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</si>
  <si>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</si>
  <si>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</si>
  <si>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</si>
  <si>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</si>
  <si>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</si>
  <si>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</si>
  <si>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</si>
  <si>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</si>
  <si>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</si>
  <si>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</si>
  <si>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</si>
  <si>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</si>
  <si>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</si>
  <si>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</si>
  <si>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</si>
  <si>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</si>
  <si>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</si>
  <si>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</si>
  <si>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</si>
  <si>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</si>
  <si>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</si>
  <si>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</si>
  <si>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</si>
  <si>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</si>
  <si>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</si>
  <si>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</si>
  <si>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</si>
  <si>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</si>
  <si>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</si>
  <si>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</si>
  <si>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</si>
  <si>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</si>
  <si>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</si>
  <si>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</si>
  <si>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</si>
  <si>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</si>
  <si>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</si>
  <si>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</si>
  <si>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</si>
  <si>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</si>
  <si>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</si>
  <si>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</si>
  <si>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</si>
  <si>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</si>
  <si>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</si>
  <si>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</si>
  <si>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</si>
  <si>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</si>
  <si>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</si>
  <si>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</si>
  <si>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</si>
  <si>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</si>
  <si>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</si>
  <si>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</si>
  <si>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</si>
  <si>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</si>
  <si>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</si>
  <si>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</si>
  <si>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</si>
  <si>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</si>
  <si>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</si>
  <si>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</si>
  <si>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</si>
  <si>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</si>
  <si>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</si>
  <si>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</si>
  <si>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</si>
  <si>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</si>
  <si>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</si>
  <si>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</si>
  <si>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</si>
  <si>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</si>
  <si>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</si>
  <si>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</si>
  <si>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</si>
  <si>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</si>
  <si>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</si>
  <si>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</si>
  <si>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</si>
  <si>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</si>
  <si>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</si>
  <si>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</si>
  <si>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</si>
  <si>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</si>
  <si>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</si>
  <si>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</si>
  <si>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</si>
  <si>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</si>
  <si>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</si>
  <si>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</si>
  <si>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</si>
  <si>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</si>
  <si>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</si>
  <si>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</si>
  <si>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</si>
  <si>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</si>
  <si>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</si>
  <si>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</si>
  <si>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</si>
  <si>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</si>
  <si>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</si>
  <si>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</si>
  <si>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</si>
  <si>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</si>
  <si>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</si>
  <si>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</si>
  <si>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</si>
  <si>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</si>
  <si>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</si>
  <si>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</si>
  <si>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</si>
  <si>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</si>
  <si>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</si>
  <si>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</si>
  <si>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</si>
  <si>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</si>
  <si>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</si>
  <si>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</si>
  <si>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</si>
  <si>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</si>
  <si>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</si>
  <si>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</si>
  <si>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</si>
  <si>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</si>
  <si>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</si>
  <si>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</si>
  <si>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</si>
  <si>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</si>
  <si>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</si>
  <si>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</si>
  <si>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</si>
  <si>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</si>
  <si>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</si>
  <si>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</si>
  <si>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</si>
  <si>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</si>
  <si>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</si>
  <si>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</si>
  <si>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</si>
  <si>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</si>
  <si>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</si>
  <si>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</si>
  <si>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</si>
  <si>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</si>
  <si>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</si>
  <si>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</si>
  <si>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</si>
  <si>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</si>
  <si>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</si>
  <si>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</si>
  <si>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</si>
  <si>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</si>
  <si>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</si>
  <si>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</si>
  <si>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</si>
  <si>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</si>
  <si>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</si>
  <si>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</si>
  <si>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</si>
  <si>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</si>
  <si>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</si>
  <si>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</si>
  <si>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</si>
  <si>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</si>
  <si>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</si>
  <si>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</si>
  <si>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</si>
  <si>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</si>
  <si>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</si>
  <si>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</si>
  <si>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</si>
  <si>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</si>
  <si>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</si>
  <si>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</si>
  <si>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</si>
  <si>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</si>
  <si>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</si>
  <si>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</si>
  <si>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</si>
  <si>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</si>
  <si>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</si>
  <si>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</si>
  <si>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</si>
  <si>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</si>
  <si>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</si>
  <si>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</si>
  <si>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</si>
  <si>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</si>
  <si>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</si>
  <si>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</si>
  <si>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</si>
  <si>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</si>
  <si>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</si>
  <si>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</si>
  <si>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</si>
  <si>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</si>
  <si>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</si>
  <si>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</si>
  <si>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</si>
  <si>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</si>
  <si>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</si>
  <si>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</si>
  <si>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</si>
  <si>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</si>
  <si>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</si>
  <si>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</si>
  <si>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</si>
  <si>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</si>
  <si>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</si>
  <si>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</si>
  <si>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</si>
  <si>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</si>
  <si>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</si>
  <si>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</si>
  <si>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</si>
  <si>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</si>
  <si>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</si>
  <si>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</si>
  <si>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</si>
  <si>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</si>
  <si>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</si>
  <si>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</si>
  <si>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</si>
  <si>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</si>
  <si>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</si>
  <si>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</si>
  <si>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</si>
  <si>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</si>
  <si>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</si>
  <si>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</si>
  <si>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</si>
  <si>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</si>
  <si>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</si>
  <si>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</si>
  <si>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</si>
  <si>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</si>
  <si>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</si>
  <si>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</si>
  <si>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</si>
  <si>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</si>
  <si>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</si>
  <si>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</si>
  <si>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</si>
  <si>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</si>
  <si>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</si>
  <si>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</si>
  <si>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</si>
  <si>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</si>
  <si>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</si>
  <si>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</si>
  <si>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</si>
  <si>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</si>
  <si>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</si>
  <si>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</si>
  <si>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</si>
  <si>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</si>
  <si>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</si>
  <si>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</si>
  <si>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</si>
  <si>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</si>
  <si>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</si>
  <si>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</si>
  <si>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</si>
  <si>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</si>
  <si>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</si>
  <si>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</si>
  <si>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</si>
  <si>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</si>
  <si>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</si>
  <si>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</si>
  <si>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</si>
  <si>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</si>
  <si>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</si>
  <si>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</si>
  <si>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</si>
  <si>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</si>
  <si>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</si>
  <si>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</si>
  <si>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</si>
  <si>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</si>
  <si>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</si>
  <si>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</si>
  <si>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</si>
  <si>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</si>
  <si>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</si>
  <si>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</si>
  <si>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</si>
  <si>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</si>
  <si>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</si>
  <si>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</si>
  <si>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</si>
  <si>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</si>
  <si>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</si>
  <si>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</si>
  <si>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</si>
  <si>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</si>
  <si>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</si>
  <si>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</si>
  <si>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</si>
  <si>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</si>
  <si>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</si>
  <si>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</si>
  <si>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</si>
  <si>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</si>
  <si>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</si>
  <si>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</si>
  <si>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</si>
  <si>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</si>
  <si>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</si>
  <si>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</si>
  <si>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</si>
  <si>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</si>
  <si>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</si>
  <si>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</si>
  <si>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</si>
  <si>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</si>
  <si>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</si>
  <si>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</si>
  <si>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</si>
  <si>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</si>
  <si>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</si>
  <si>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</si>
  <si>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</si>
  <si>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</si>
  <si>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</si>
  <si>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</si>
  <si>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</si>
  <si>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</si>
  <si>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</si>
  <si>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</si>
  <si>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</si>
  <si>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</si>
  <si>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</si>
  <si>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</si>
  <si>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</si>
  <si>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</si>
  <si>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</si>
  <si>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</si>
  <si>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</si>
  <si>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</si>
  <si>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</si>
  <si>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</si>
  <si>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</si>
  <si>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</si>
  <si>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</si>
  <si>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</si>
  <si>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</si>
  <si>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</si>
  <si>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</si>
  <si>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</si>
  <si>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</si>
  <si>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</si>
  <si>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</si>
  <si>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</si>
  <si>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</si>
  <si>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</si>
  <si>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</si>
  <si>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</si>
  <si>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</si>
  <si>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</si>
  <si>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</si>
  <si>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</si>
  <si>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</si>
  <si>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</si>
  <si>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</si>
  <si>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</si>
  <si>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</si>
  <si>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</si>
  <si>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</si>
  <si>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</si>
  <si>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</si>
  <si>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</si>
  <si>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</si>
  <si>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</si>
  <si>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</si>
  <si>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</si>
  <si>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</si>
  <si>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</si>
  <si>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</si>
  <si>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</si>
  <si>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</si>
  <si>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</si>
  <si>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</si>
  <si>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</si>
  <si>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</si>
  <si>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</si>
  <si>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</si>
  <si>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</si>
  <si>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</si>
  <si>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</si>
  <si>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</si>
  <si>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</si>
  <si>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</si>
  <si>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</si>
  <si>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</si>
  <si>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</si>
  <si>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</si>
  <si>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</si>
  <si>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</si>
  <si>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</si>
  <si>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</si>
  <si>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</si>
  <si>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</si>
  <si>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</si>
  <si>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</si>
  <si>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</si>
  <si>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</si>
  <si>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</si>
  <si>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</si>
  <si>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</si>
  <si>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</si>
  <si>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</si>
  <si>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</si>
  <si>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</si>
  <si>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</si>
  <si>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</si>
  <si>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</si>
  <si>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</si>
  <si>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</si>
  <si>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</si>
  <si>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</si>
  <si>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</si>
  <si>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</si>
  <si>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</si>
  <si>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</si>
  <si>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</si>
  <si>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</si>
  <si>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</si>
  <si>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</si>
  <si>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</si>
  <si>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</si>
  <si>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</si>
  <si>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</si>
  <si>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</si>
  <si>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</si>
  <si>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</si>
  <si>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</si>
  <si>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</si>
  <si>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</si>
  <si>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</si>
  <si>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</si>
  <si>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</si>
  <si>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</si>
  <si>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</si>
  <si>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</si>
  <si>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</si>
  <si>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</si>
  <si>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</si>
  <si>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</si>
  <si>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</si>
  <si>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</si>
  <si>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</si>
  <si>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</si>
  <si>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</si>
  <si>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</si>
  <si>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</si>
  <si>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</si>
  <si>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</si>
  <si>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</si>
  <si>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</si>
  <si>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</si>
  <si>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</si>
  <si>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</si>
  <si>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</si>
  <si>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</si>
  <si>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</si>
  <si>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</si>
  <si>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</si>
  <si>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</si>
  <si>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</si>
  <si>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</si>
  <si>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</si>
  <si>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</si>
  <si>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</si>
  <si>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</si>
  <si>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</si>
  <si>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</si>
  <si>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</si>
  <si>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</si>
  <si>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</si>
  <si>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</si>
  <si>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</si>
  <si>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</si>
  <si>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</si>
  <si>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</si>
  <si>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</si>
  <si>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</si>
  <si>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</si>
  <si>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</si>
  <si>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</si>
  <si>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</si>
  <si>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</si>
  <si>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</si>
  <si>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</si>
  <si>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</si>
  <si>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</si>
  <si>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</si>
  <si>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</si>
  <si>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</si>
  <si>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</si>
  <si>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</si>
  <si>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</si>
  <si>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</si>
  <si>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</si>
  <si>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</si>
  <si>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</si>
  <si>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</si>
  <si>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</si>
  <si>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</si>
  <si>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</si>
  <si>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</si>
  <si>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</si>
  <si>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</si>
  <si>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</si>
  <si>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</si>
  <si>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</si>
  <si>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</si>
  <si>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</si>
  <si>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</si>
  <si>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</si>
  <si>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</si>
  <si>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</si>
  <si>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</si>
  <si>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</si>
  <si>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</si>
  <si>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</si>
  <si>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</si>
  <si>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</si>
  <si>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</si>
  <si>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</si>
  <si>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</si>
  <si>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</si>
  <si>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</si>
  <si>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</si>
  <si>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</si>
  <si>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</si>
  <si>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</si>
  <si>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</si>
  <si>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</si>
  <si>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</si>
  <si>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</si>
  <si>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</si>
  <si>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</si>
  <si>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</si>
  <si>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</si>
  <si>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</si>
  <si>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</si>
  <si>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</si>
  <si>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</si>
  <si>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</si>
  <si>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</si>
  <si>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</si>
  <si>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</si>
  <si>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</si>
  <si>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</si>
  <si>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</si>
  <si>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</si>
  <si>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</si>
  <si>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</si>
  <si>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</si>
  <si>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</si>
  <si>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</si>
  <si>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</si>
  <si>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</si>
  <si>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</si>
  <si>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</si>
  <si>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</si>
  <si>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</si>
  <si>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</si>
  <si>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</si>
  <si>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</si>
  <si>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</si>
  <si>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</si>
  <si>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</si>
  <si>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</si>
  <si>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</si>
  <si>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</si>
  <si>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</si>
  <si>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</si>
  <si>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</si>
  <si>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</si>
  <si>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</si>
  <si>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</si>
  <si>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</si>
  <si>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</si>
  <si>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</si>
  <si>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</si>
  <si>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</si>
  <si>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</si>
  <si>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</si>
  <si>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</si>
  <si>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</si>
  <si>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</si>
  <si>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</si>
  <si>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</si>
  <si>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</si>
  <si>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</si>
  <si>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</si>
  <si>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</si>
  <si>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</si>
  <si>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</si>
  <si>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</si>
  <si>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</si>
  <si>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</si>
  <si>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</si>
  <si>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</si>
  <si>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</si>
  <si>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</si>
  <si>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</si>
  <si>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</si>
  <si>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</si>
  <si>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</si>
  <si>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</si>
  <si>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</si>
  <si>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</si>
  <si>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</si>
  <si>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</si>
  <si>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</si>
  <si>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</si>
  <si>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</si>
  <si>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</si>
  <si>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</si>
  <si>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</si>
  <si>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</si>
  <si>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</si>
  <si>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</si>
  <si>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</si>
  <si>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</si>
  <si>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</si>
  <si>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</si>
  <si>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</si>
  <si>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</si>
  <si>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</si>
  <si>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</si>
  <si>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</si>
  <si>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</si>
  <si>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</si>
  <si>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</si>
  <si>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</si>
  <si>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</si>
  <si>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</si>
  <si>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</si>
  <si>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</si>
  <si>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</si>
  <si>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</si>
  <si>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</si>
  <si>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</si>
  <si>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</si>
  <si>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</si>
  <si>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</si>
  <si>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</si>
  <si>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</si>
  <si>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</si>
  <si>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</si>
  <si>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</si>
  <si>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</si>
  <si>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</si>
  <si>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</si>
  <si>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</si>
  <si>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</si>
  <si>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</si>
  <si>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</si>
  <si>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</si>
  <si>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</si>
  <si>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</si>
  <si>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</si>
  <si>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</si>
  <si>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</si>
  <si>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</si>
  <si>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</si>
  <si>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</si>
  <si>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</si>
  <si>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</si>
  <si>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</si>
  <si>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</si>
  <si>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</si>
  <si>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</si>
  <si>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</si>
  <si>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</si>
  <si>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</si>
  <si>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</si>
  <si>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</si>
  <si>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</si>
  <si>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</si>
  <si>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</si>
  <si>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</si>
  <si>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</si>
  <si>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</si>
  <si>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</si>
  <si>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</si>
  <si>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</si>
  <si>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</si>
  <si>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</si>
  <si>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</si>
  <si>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</si>
  <si>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</si>
  <si>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</si>
  <si>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</si>
  <si>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</si>
  <si>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</si>
  <si>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</si>
  <si>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</si>
  <si>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</si>
  <si>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</si>
  <si>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</si>
  <si>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</si>
  <si>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</si>
  <si>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</si>
  <si>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</si>
  <si>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</si>
  <si>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</si>
  <si>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</si>
  <si>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</si>
  <si>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</si>
  <si>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</si>
  <si>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</si>
  <si>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</si>
  <si>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</si>
  <si>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</si>
  <si>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</si>
  <si>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</si>
  <si>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</si>
  <si>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</si>
  <si>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</si>
  <si>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</si>
  <si>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</si>
  <si>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</si>
  <si>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</si>
  <si>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</si>
  <si>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</si>
  <si>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</si>
  <si>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</si>
  <si>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</si>
  <si>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</si>
  <si>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</si>
  <si>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</si>
  <si>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</si>
  <si>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</si>
  <si>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</si>
  <si>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</si>
  <si>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</si>
  <si>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</si>
  <si>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</si>
  <si>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</si>
  <si>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</si>
  <si>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</si>
  <si>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</si>
  <si>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</si>
  <si>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</si>
  <si>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</si>
  <si>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</si>
  <si>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</si>
  <si>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</si>
  <si>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</si>
  <si>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</si>
  <si>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</si>
  <si>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</si>
  <si>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</si>
  <si>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</si>
  <si>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</si>
  <si>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</si>
  <si>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</si>
  <si>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</si>
  <si>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</si>
  <si>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</si>
  <si>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</si>
  <si>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</si>
  <si>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</si>
  <si>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</si>
  <si>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</si>
  <si>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</si>
  <si>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</si>
  <si>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</si>
  <si>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</si>
  <si>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</si>
  <si>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</si>
  <si>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</si>
  <si>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</si>
  <si>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</si>
  <si>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</si>
  <si>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</si>
  <si>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</si>
  <si>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MILEFUR</t>
  </si>
  <si>
    <t>DIVYA DIGAMBAR SONGHARE</t>
  </si>
  <si>
    <t>OSIAJEE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</si>
  <si>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</si>
  <si>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</si>
  <si>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</si>
  <si>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</si>
  <si>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</si>
  <si>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</si>
  <si>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</si>
  <si>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</si>
  <si>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</si>
  <si>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</si>
  <si>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</si>
  <si>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</si>
  <si>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</si>
  <si>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</si>
  <si>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</si>
  <si>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GKP</t>
  </si>
  <si>
    <t>HAFIZA MOHAMED HASANFATTA</t>
  </si>
  <si>
    <t>PURAV BHARATBHAI PATEL</t>
  </si>
  <si>
    <t>SHERWOOD SECURITIES PVT LTD</t>
  </si>
  <si>
    <t>L7 HITECH PRIVATE LIMITED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</si>
  <si>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</si>
  <si>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</si>
  <si>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</si>
  <si>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</si>
  <si>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</si>
  <si>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</si>
  <si>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</si>
  <si>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</si>
  <si>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</si>
  <si>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MANGIND</t>
  </si>
  <si>
    <t>SUTLAJ SALES PRIVATE LIMITED</t>
  </si>
  <si>
    <t>SADHNA</t>
  </si>
  <si>
    <t>VEERKRUPA</t>
  </si>
  <si>
    <t>BHAVYA DHIMAN</t>
  </si>
  <si>
    <t>ANSALHSG</t>
  </si>
  <si>
    <t>Ansal Housing and Constru</t>
  </si>
  <si>
    <t>RIIL</t>
  </si>
  <si>
    <t>Reliance Indl Infra Ltd</t>
  </si>
  <si>
    <t>XTX MARKETS LLP</t>
  </si>
  <si>
    <t>GRAVITON RESEARCH CAPITAL LLP</t>
  </si>
  <si>
    <t>HOUSING DEVELOPMENT FINANCE CORPORATION LIMITED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</si>
  <si>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</si>
  <si>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</si>
  <si>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</si>
  <si>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</si>
  <si>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</si>
  <si>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</si>
  <si>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468-470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</si>
  <si>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</si>
  <si>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</si>
  <si>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</si>
  <si>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</si>
  <si>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</si>
  <si>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</si>
  <si>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</si>
  <si>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GOPAL ROY CHOUDHURY</t>
  </si>
  <si>
    <t>ALPHA LEON ENTERPRISES LLP</t>
  </si>
  <si>
    <t>MEGHKUMAR MAHENDRAKUMAR SHAH</t>
  </si>
  <si>
    <t>QUASAR</t>
  </si>
  <si>
    <t>DOLF LEASING LIMITED</t>
  </si>
  <si>
    <t>REGENCY</t>
  </si>
  <si>
    <t>KIRIT G MARFATIA</t>
  </si>
  <si>
    <t>TTIL</t>
  </si>
  <si>
    <t>WAGEND</t>
  </si>
  <si>
    <t>SHILPA RAKESHBHAI SHETH</t>
  </si>
  <si>
    <t>WELCURE</t>
  </si>
  <si>
    <t>SANDEEP JAIN</t>
  </si>
  <si>
    <t>SANJEEV JAIN</t>
  </si>
  <si>
    <t>LIBAS</t>
  </si>
  <si>
    <t>Libas Consu Products Ltd</t>
  </si>
  <si>
    <t>Profit of Rs.25.5/-</t>
  </si>
  <si>
    <t>Part profit of Rs.56/-</t>
  </si>
  <si>
    <t>Part profit of Rs.142.5/-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</si>
  <si>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</si>
  <si>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</si>
  <si>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</si>
  <si>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</si>
  <si>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</si>
  <si>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</si>
  <si>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</si>
  <si>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2700-2710</t>
  </si>
  <si>
    <t>2640-2600</t>
  </si>
  <si>
    <t>BATAINDIA JULY FUT</t>
  </si>
  <si>
    <t>1852-1858</t>
  </si>
  <si>
    <t>1900-1930</t>
  </si>
  <si>
    <t>940-960</t>
  </si>
  <si>
    <t>NIFTY 16500 PE 21 JUL</t>
  </si>
  <si>
    <t>90-120</t>
  </si>
  <si>
    <t>ARCFIN</t>
  </si>
  <si>
    <t>SUBHLABH TRADEVIN PRIVATE LIMITED</t>
  </si>
  <si>
    <t>ATAM</t>
  </si>
  <si>
    <t>NAV CAPITAL VCC - NAV CAPITAL EMERGING STAR FUND</t>
  </si>
  <si>
    <t>BFLAFL</t>
  </si>
  <si>
    <t>MANSI SHARE &amp; STOCK ADVISORS PRIVATE LIMITED</t>
  </si>
  <si>
    <t>PREETI BHAUKA</t>
  </si>
  <si>
    <t>CHOTHANI</t>
  </si>
  <si>
    <t>SAROJ SINGH</t>
  </si>
  <si>
    <t>SKPM VENTURES LLP</t>
  </si>
  <si>
    <t>PANKAJ DHANJI CHHEDA HUF</t>
  </si>
  <si>
    <t>CLARA</t>
  </si>
  <si>
    <t>NAYNA DILIP CHHEDA</t>
  </si>
  <si>
    <t>DDIL</t>
  </si>
  <si>
    <t>SHAIBAL GHOSH</t>
  </si>
  <si>
    <t>RIKHABCHANDJI K SOLANKI</t>
  </si>
  <si>
    <t>LALIT RIKHABCHAND SOLANKI</t>
  </si>
  <si>
    <t>MAMTA DINESH SOLANKI</t>
  </si>
  <si>
    <t>GIANLIFE</t>
  </si>
  <si>
    <t>POONAM NAVNEET KOTHARI</t>
  </si>
  <si>
    <t>SUMICKSHA</t>
  </si>
  <si>
    <t>ARUN KUMAR GUPTA</t>
  </si>
  <si>
    <t>GOYALALUM</t>
  </si>
  <si>
    <t>PARVEEN KUMAR AGARWAL</t>
  </si>
  <si>
    <t>GOYALASS</t>
  </si>
  <si>
    <t>VT CAPITAL MARKET PRIVATE LIMITED</t>
  </si>
  <si>
    <t>GRADIENTE</t>
  </si>
  <si>
    <t>SAREEN JOSEPH</t>
  </si>
  <si>
    <t>IFL</t>
  </si>
  <si>
    <t>LALJIBHAI TRIVEDI</t>
  </si>
  <si>
    <t>KARANKUMAR DASHRATHBHAI VAGHELA</t>
  </si>
  <si>
    <t>FAIZAN AJMERWALA</t>
  </si>
  <si>
    <t>HIRWANI JAYANTIBHAI VAGHELA</t>
  </si>
  <si>
    <t>MOHAMMED MOHSIN HAJIMOHAMMED AJMERWALA</t>
  </si>
  <si>
    <t>JANUSCORP</t>
  </si>
  <si>
    <t>VENKATA SATYANARAYANAPRASAD PASAM</t>
  </si>
  <si>
    <t>MAHACORP</t>
  </si>
  <si>
    <t>VARUN GUPTA</t>
  </si>
  <si>
    <t>MAYUKH</t>
  </si>
  <si>
    <t>MEHTA MANISHKUMAR INDRAVADAN</t>
  </si>
  <si>
    <t>ANKUR BHIKHABHAI BALAR</t>
  </si>
  <si>
    <t>GAURAVBIR SINGH BEDI</t>
  </si>
  <si>
    <t>GULAMRASUL ABDULKARIM VHORA</t>
  </si>
  <si>
    <t>SAPANA</t>
  </si>
  <si>
    <t>MNIL</t>
  </si>
  <si>
    <t>SITA RAM</t>
  </si>
  <si>
    <t>MOONGIPASEC</t>
  </si>
  <si>
    <t>VIVEK KUMAR BHAUKA</t>
  </si>
  <si>
    <t>NIBE</t>
  </si>
  <si>
    <t>KAVITA KHAJANCHI</t>
  </si>
  <si>
    <t>ORIBEVER</t>
  </si>
  <si>
    <t>L D INVESTMENTS</t>
  </si>
  <si>
    <t>AKANSHA JAIN</t>
  </si>
  <si>
    <t>RAM PRASAD AGARWAL</t>
  </si>
  <si>
    <t>PURPLE</t>
  </si>
  <si>
    <t>ASHOKKUMAR SABURBHAI CHAVDA</t>
  </si>
  <si>
    <t>MEHTA MOHATIA DIVYAKANT</t>
  </si>
  <si>
    <t>KALPESH RAJESHBHAI ZINZUVADIA</t>
  </si>
  <si>
    <t>KUNTAL JITENDRA TRIVEDI</t>
  </si>
  <si>
    <t>DIVYA KANDA</t>
  </si>
  <si>
    <t>M LAKSHMI</t>
  </si>
  <si>
    <t>RFLL</t>
  </si>
  <si>
    <t>VISAGAR FINANCIAL SERVICES LIMITED</t>
  </si>
  <si>
    <t>SAILANI</t>
  </si>
  <si>
    <t>SAMOR</t>
  </si>
  <si>
    <t>NISHITKUMAR MUKESHKUMAR SHAH</t>
  </si>
  <si>
    <t>SILVERPRL</t>
  </si>
  <si>
    <t>SANDARV TRADING PRIVATE LIMITED</t>
  </si>
  <si>
    <t>SIPTL</t>
  </si>
  <si>
    <t>PURVIBEN KRUTIN TRIVEDI</t>
  </si>
  <si>
    <t>SONALAD</t>
  </si>
  <si>
    <t>NIKHIL JAIN</t>
  </si>
  <si>
    <t>ANEES ALNASIR GILANI</t>
  </si>
  <si>
    <t>ANISA ALNASIR GILANI</t>
  </si>
  <si>
    <t>ZEENAT ALNASIR GILANI</t>
  </si>
  <si>
    <t>ALNASIR ABDULAZIZ GILANI</t>
  </si>
  <si>
    <t>ARTLINK VINTRADE LIMITED</t>
  </si>
  <si>
    <t>ZUBER TRADING LLP</t>
  </si>
  <si>
    <t>BEELINE BROKING LIMITED</t>
  </si>
  <si>
    <t>AKSHAY RAJENDRABHAI OSWAL</t>
  </si>
  <si>
    <t>CHAMPALAL NAVALMALJI SHAH</t>
  </si>
  <si>
    <t>VITESSE TRADING PRIVATE LIMITED</t>
  </si>
  <si>
    <t>MINABEN KIRITBHAI SHAH</t>
  </si>
  <si>
    <t>LATA JAIN</t>
  </si>
  <si>
    <t>WELCURE PHARMACEUTICALS PRIVATE LIMITED</t>
  </si>
  <si>
    <t>VIBHU BANSAL .</t>
  </si>
  <si>
    <t>VIKRAM VASANDANI</t>
  </si>
  <si>
    <t>CRONY VYAPAR PVT LTD</t>
  </si>
  <si>
    <t>PARTH INFIN BROKERS PVT LTD</t>
  </si>
  <si>
    <t>NITIN BAKSHI</t>
  </si>
  <si>
    <t>KCK</t>
  </si>
  <si>
    <t>Kck Industries Limited</t>
  </si>
  <si>
    <t>NIKUNJ KAUSHIK SHAH</t>
  </si>
  <si>
    <t>KOTYARK</t>
  </si>
  <si>
    <t>Kotyark Industries Ltd</t>
  </si>
  <si>
    <t>SAMBHAVNATH INVESTMENTS AND FINANCES PRIVATE LIMITED</t>
  </si>
  <si>
    <t>KSHITIJPOL</t>
  </si>
  <si>
    <t>Kshitij Polyline Limited</t>
  </si>
  <si>
    <t>SAMITA LOHIA</t>
  </si>
  <si>
    <t>ZENAB AIYUB YACOOBALI</t>
  </si>
  <si>
    <t>MADHUMITA LOHIA</t>
  </si>
  <si>
    <t>PUSPA DEVI LOHIA</t>
  </si>
  <si>
    <t>SALONI LOHIA</t>
  </si>
  <si>
    <t>PREETI JAIN</t>
  </si>
  <si>
    <t>RAKHI LOHIA</t>
  </si>
  <si>
    <t>P S SHETH</t>
  </si>
  <si>
    <t>A C AGARWAL SHARE BROKERS PVT. LTD.</t>
  </si>
  <si>
    <t>NAVKARCORP</t>
  </si>
  <si>
    <t>Navkar Corporation Ltd.</t>
  </si>
  <si>
    <t>RAMCOSYS</t>
  </si>
  <si>
    <t>Ramco Systems Limited</t>
  </si>
  <si>
    <t>SCAPDVR</t>
  </si>
  <si>
    <t>Stampede Capital Limited</t>
  </si>
  <si>
    <t>ACHINTYA COMMODITIES PRIVATE LIMITED</t>
  </si>
  <si>
    <t>SIGACHI</t>
  </si>
  <si>
    <t>Sigachi Industries Ltd</t>
  </si>
  <si>
    <t>B.W.TRADERS</t>
  </si>
  <si>
    <t>VIKASPROP</t>
  </si>
  <si>
    <t>Vikas Prop &amp; Granite Ltd</t>
  </si>
  <si>
    <t>TOPGAIN FINANCE PRIVATE LIMITED</t>
  </si>
  <si>
    <t>AMJUMBO</t>
  </si>
  <si>
    <t>A and M Jumbo Bags Ltd</t>
  </si>
  <si>
    <t>PARTH KISHORBHAI GAJJAR</t>
  </si>
  <si>
    <t>AURDIS</t>
  </si>
  <si>
    <t>Aurangabad Distillery Ltd</t>
  </si>
  <si>
    <t>SAURABH MOHNOT</t>
  </si>
  <si>
    <t>VIRAL MALAYBHAI BHOW</t>
  </si>
  <si>
    <t>SANJAY SHAH</t>
  </si>
  <si>
    <t>MANISHA KHEMKA</t>
  </si>
  <si>
    <t>SURESH VASTIMAL PUNAMIYA</t>
  </si>
  <si>
    <t>PRITI</t>
  </si>
  <si>
    <t>Priti International Ltd</t>
  </si>
  <si>
    <t>JAIN AMIT VIJAY KUMAR HUF</t>
  </si>
  <si>
    <t>VCL</t>
  </si>
  <si>
    <t>Vaxtex Cotfab Limited</t>
  </si>
  <si>
    <t>QMIN PHARMA PRIVATE LIMITED</t>
  </si>
  <si>
    <t>KOMAL</t>
  </si>
  <si>
    <t>Profit of Rs.215/-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</si>
</sst>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0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0" fillId="12" borderId="21" xfId="0" applyFont="1" applyFill="1" applyBorder="1" applyAlignment="1">
      <alignment horizontal="center" vertical="center"/>
    </xf>
    <xf numFmtId="0" fontId="40" fillId="12" borderId="21" xfId="0" applyFont="1" applyFill="1" applyBorder="1"/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0" fontId="40" fillId="14" borderId="21" xfId="0" applyFont="1" applyFill="1" applyBorder="1" applyAlignment="1">
      <alignment horizontal="center" vertical="center"/>
    </xf>
    <xf numFmtId="2" fontId="40" fillId="12" borderId="21" xfId="0" applyNumberFormat="1" applyFont="1" applyFill="1" applyBorder="1" applyAlignment="1">
      <alignment horizontal="center" vertical="center"/>
    </xf>
    <xf numFmtId="166" fontId="40" fillId="12" borderId="21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7" sqref="C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16519.599999999999</v>
      </c>
      <c r="F11" s="32">
        <v>16529.733333333334</v>
      </c>
      <c r="G11" s="33">
        <v>16481.866666666669</v>
      </c>
      <c r="H11" s="33">
        <v>16444.133333333335</v>
      </c>
      <c r="I11" s="33">
        <v>16396.26666666667</v>
      </c>
      <c r="J11" s="33">
        <v>16567.466666666667</v>
      </c>
      <c r="K11" s="33">
        <v>16615.333333333328</v>
      </c>
      <c r="L11" s="33">
        <v>16653.066666666666</v>
      </c>
      <c r="M11" s="34">
        <v>16577.599999999999</v>
      </c>
      <c r="N11" s="34">
        <v>16492</v>
      </c>
      <c r="O11" s="35">
        <v>12373450</v>
      </c>
      <c r="P11" s="36">
        <v>-0.12659746805063898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35966.75</v>
      </c>
      <c r="F12" s="37">
        <v>36045.133333333331</v>
      </c>
      <c r="G12" s="38">
        <v>35821.616666666661</v>
      </c>
      <c r="H12" s="38">
        <v>35676.48333333333</v>
      </c>
      <c r="I12" s="38">
        <v>35452.96666666666</v>
      </c>
      <c r="J12" s="38">
        <v>36190.266666666663</v>
      </c>
      <c r="K12" s="38">
        <v>36413.783333333326</v>
      </c>
      <c r="L12" s="38">
        <v>36558.916666666664</v>
      </c>
      <c r="M12" s="28">
        <v>36268.65</v>
      </c>
      <c r="N12" s="28">
        <v>35900</v>
      </c>
      <c r="O12" s="39">
        <v>2580000</v>
      </c>
      <c r="P12" s="40">
        <v>-6.0836328889293349E-2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44768</v>
      </c>
      <c r="E13" s="37">
        <v>16532</v>
      </c>
      <c r="F13" s="37">
        <v>16606.649999999998</v>
      </c>
      <c r="G13" s="38">
        <v>16425.349999999995</v>
      </c>
      <c r="H13" s="38">
        <v>16318.699999999997</v>
      </c>
      <c r="I13" s="38">
        <v>16137.399999999994</v>
      </c>
      <c r="J13" s="38">
        <v>16713.299999999996</v>
      </c>
      <c r="K13" s="38">
        <v>16894.599999999999</v>
      </c>
      <c r="L13" s="38">
        <v>17001.249999999996</v>
      </c>
      <c r="M13" s="28">
        <v>16787.95</v>
      </c>
      <c r="N13" s="28">
        <v>16500</v>
      </c>
      <c r="O13" s="39">
        <v>5480</v>
      </c>
      <c r="P13" s="40">
        <v>0.82666666666666666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44768</v>
      </c>
      <c r="E14" s="37">
        <v>6615.6</v>
      </c>
      <c r="F14" s="37">
        <v>6707.0666666666666</v>
      </c>
      <c r="G14" s="38">
        <v>6524.1333333333332</v>
      </c>
      <c r="H14" s="38">
        <v>6432.666666666667</v>
      </c>
      <c r="I14" s="38">
        <v>6249.7333333333336</v>
      </c>
      <c r="J14" s="38">
        <v>6798.5333333333328</v>
      </c>
      <c r="K14" s="38">
        <v>6981.4666666666653</v>
      </c>
      <c r="L14" s="38">
        <v>7072.9333333333325</v>
      </c>
      <c r="M14" s="28">
        <v>6890</v>
      </c>
      <c r="N14" s="28">
        <v>6615.6</v>
      </c>
      <c r="O14" s="39">
        <v>825</v>
      </c>
      <c r="P14" s="40">
        <v>-8.3333333333333329E-2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741.55</v>
      </c>
      <c r="F15" s="37">
        <v>744.6</v>
      </c>
      <c r="G15" s="38">
        <v>736.2</v>
      </c>
      <c r="H15" s="38">
        <v>730.85</v>
      </c>
      <c r="I15" s="38">
        <v>722.45</v>
      </c>
      <c r="J15" s="38">
        <v>749.95</v>
      </c>
      <c r="K15" s="38">
        <v>758.34999999999991</v>
      </c>
      <c r="L15" s="38">
        <v>763.7</v>
      </c>
      <c r="M15" s="28">
        <v>753</v>
      </c>
      <c r="N15" s="28">
        <v>739.25</v>
      </c>
      <c r="O15" s="39">
        <v>3839450</v>
      </c>
      <c r="P15" s="40">
        <v>-9.4298245614035086E-3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2597.6999999999998</v>
      </c>
      <c r="F16" s="37">
        <v>2597.2000000000003</v>
      </c>
      <c r="G16" s="38">
        <v>2573.4000000000005</v>
      </c>
      <c r="H16" s="38">
        <v>2549.1000000000004</v>
      </c>
      <c r="I16" s="38">
        <v>2525.3000000000006</v>
      </c>
      <c r="J16" s="38">
        <v>2621.5000000000005</v>
      </c>
      <c r="K16" s="38">
        <v>2645.3000000000006</v>
      </c>
      <c r="L16" s="38">
        <v>2669.6000000000004</v>
      </c>
      <c r="M16" s="28">
        <v>2621</v>
      </c>
      <c r="N16" s="28">
        <v>2572.9</v>
      </c>
      <c r="O16" s="39">
        <v>783500</v>
      </c>
      <c r="P16" s="40">
        <v>9.6649484536082478E-3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20050.099999999999</v>
      </c>
      <c r="F17" s="37">
        <v>20006.466666666664</v>
      </c>
      <c r="G17" s="38">
        <v>19877.933333333327</v>
      </c>
      <c r="H17" s="38">
        <v>19705.766666666663</v>
      </c>
      <c r="I17" s="38">
        <v>19577.233333333326</v>
      </c>
      <c r="J17" s="38">
        <v>20178.633333333328</v>
      </c>
      <c r="K17" s="38">
        <v>20307.166666666661</v>
      </c>
      <c r="L17" s="38">
        <v>20479.333333333328</v>
      </c>
      <c r="M17" s="28">
        <v>20135</v>
      </c>
      <c r="N17" s="28">
        <v>19834.3</v>
      </c>
      <c r="O17" s="39">
        <v>39200</v>
      </c>
      <c r="P17" s="40">
        <v>-2.0366598778004071E-3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96.05</v>
      </c>
      <c r="F18" s="37">
        <v>96.05</v>
      </c>
      <c r="G18" s="38">
        <v>95.35</v>
      </c>
      <c r="H18" s="38">
        <v>94.649999999999991</v>
      </c>
      <c r="I18" s="38">
        <v>93.949999999999989</v>
      </c>
      <c r="J18" s="38">
        <v>96.75</v>
      </c>
      <c r="K18" s="38">
        <v>97.450000000000017</v>
      </c>
      <c r="L18" s="38">
        <v>98.15</v>
      </c>
      <c r="M18" s="28">
        <v>96.75</v>
      </c>
      <c r="N18" s="28">
        <v>95.35</v>
      </c>
      <c r="O18" s="39">
        <v>20660400</v>
      </c>
      <c r="P18" s="40">
        <v>3.0433611634796659E-2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262.7</v>
      </c>
      <c r="F19" s="37">
        <v>264.05</v>
      </c>
      <c r="G19" s="38">
        <v>260.5</v>
      </c>
      <c r="H19" s="38">
        <v>258.3</v>
      </c>
      <c r="I19" s="38">
        <v>254.75</v>
      </c>
      <c r="J19" s="38">
        <v>266.25</v>
      </c>
      <c r="K19" s="38">
        <v>269.80000000000007</v>
      </c>
      <c r="L19" s="38">
        <v>272</v>
      </c>
      <c r="M19" s="28">
        <v>267.60000000000002</v>
      </c>
      <c r="N19" s="28">
        <v>261.85000000000002</v>
      </c>
      <c r="O19" s="39">
        <v>10366200</v>
      </c>
      <c r="P19" s="40">
        <v>-4.9582836710369491E-2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2166.0500000000002</v>
      </c>
      <c r="F20" s="37">
        <v>2169.8833333333332</v>
      </c>
      <c r="G20" s="38">
        <v>2152.2666666666664</v>
      </c>
      <c r="H20" s="38">
        <v>2138.4833333333331</v>
      </c>
      <c r="I20" s="38">
        <v>2120.8666666666663</v>
      </c>
      <c r="J20" s="38">
        <v>2183.6666666666665</v>
      </c>
      <c r="K20" s="38">
        <v>2201.2833333333333</v>
      </c>
      <c r="L20" s="38">
        <v>2215.0666666666666</v>
      </c>
      <c r="M20" s="28">
        <v>2187.5</v>
      </c>
      <c r="N20" s="28">
        <v>2156.1</v>
      </c>
      <c r="O20" s="39">
        <v>2954750</v>
      </c>
      <c r="P20" s="40">
        <v>-4.7157894736842105E-3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2452.6999999999998</v>
      </c>
      <c r="F21" s="37">
        <v>2459.7000000000003</v>
      </c>
      <c r="G21" s="38">
        <v>2439.4000000000005</v>
      </c>
      <c r="H21" s="38">
        <v>2426.1000000000004</v>
      </c>
      <c r="I21" s="38">
        <v>2405.8000000000006</v>
      </c>
      <c r="J21" s="38">
        <v>2473.0000000000005</v>
      </c>
      <c r="K21" s="38">
        <v>2493.3000000000006</v>
      </c>
      <c r="L21" s="38">
        <v>2506.6000000000004</v>
      </c>
      <c r="M21" s="28">
        <v>2480</v>
      </c>
      <c r="N21" s="28">
        <v>2446.4</v>
      </c>
      <c r="O21" s="39">
        <v>22004500</v>
      </c>
      <c r="P21" s="40">
        <v>-3.3291058972733036E-3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743.9</v>
      </c>
      <c r="F22" s="37">
        <v>747.73333333333323</v>
      </c>
      <c r="G22" s="38">
        <v>738.61666666666645</v>
      </c>
      <c r="H22" s="38">
        <v>733.33333333333326</v>
      </c>
      <c r="I22" s="38">
        <v>724.21666666666647</v>
      </c>
      <c r="J22" s="38">
        <v>753.01666666666642</v>
      </c>
      <c r="K22" s="38">
        <v>762.13333333333321</v>
      </c>
      <c r="L22" s="38">
        <v>767.4166666666664</v>
      </c>
      <c r="M22" s="28">
        <v>756.85</v>
      </c>
      <c r="N22" s="28">
        <v>742.45</v>
      </c>
      <c r="O22" s="39">
        <v>79375000</v>
      </c>
      <c r="P22" s="40">
        <v>8.6689258412798488E-4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3209.3</v>
      </c>
      <c r="F23" s="37">
        <v>3224.8333333333335</v>
      </c>
      <c r="G23" s="38">
        <v>3188.3666666666668</v>
      </c>
      <c r="H23" s="38">
        <v>3167.4333333333334</v>
      </c>
      <c r="I23" s="38">
        <v>3130.9666666666667</v>
      </c>
      <c r="J23" s="38">
        <v>3245.7666666666669</v>
      </c>
      <c r="K23" s="38">
        <v>3282.2333333333331</v>
      </c>
      <c r="L23" s="38">
        <v>3303.166666666667</v>
      </c>
      <c r="M23" s="28">
        <v>3261.3</v>
      </c>
      <c r="N23" s="28">
        <v>3203.9</v>
      </c>
      <c r="O23" s="39">
        <v>280400</v>
      </c>
      <c r="P23" s="40">
        <v>2.5603511338697878E-2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476.25</v>
      </c>
      <c r="F24" s="37">
        <v>477.7833333333333</v>
      </c>
      <c r="G24" s="38">
        <v>472.86666666666662</v>
      </c>
      <c r="H24" s="38">
        <v>469.48333333333329</v>
      </c>
      <c r="I24" s="38">
        <v>464.56666666666661</v>
      </c>
      <c r="J24" s="38">
        <v>481.16666666666663</v>
      </c>
      <c r="K24" s="38">
        <v>486.08333333333337</v>
      </c>
      <c r="L24" s="38">
        <v>489.46666666666664</v>
      </c>
      <c r="M24" s="28">
        <v>482.7</v>
      </c>
      <c r="N24" s="28">
        <v>474.4</v>
      </c>
      <c r="O24" s="39">
        <v>7377000</v>
      </c>
      <c r="P24" s="40">
        <v>2.8010033444816052E-2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368</v>
      </c>
      <c r="F25" s="37">
        <v>369.11666666666662</v>
      </c>
      <c r="G25" s="38">
        <v>365.63333333333321</v>
      </c>
      <c r="H25" s="38">
        <v>363.26666666666659</v>
      </c>
      <c r="I25" s="38">
        <v>359.78333333333319</v>
      </c>
      <c r="J25" s="38">
        <v>371.48333333333323</v>
      </c>
      <c r="K25" s="38">
        <v>374.9666666666667</v>
      </c>
      <c r="L25" s="38">
        <v>377.33333333333326</v>
      </c>
      <c r="M25" s="28">
        <v>372.6</v>
      </c>
      <c r="N25" s="28">
        <v>366.75</v>
      </c>
      <c r="O25" s="39">
        <v>50549400</v>
      </c>
      <c r="P25" s="40">
        <v>3.1325743665075283E-2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4118.6000000000004</v>
      </c>
      <c r="F26" s="37">
        <v>4116.5666666666666</v>
      </c>
      <c r="G26" s="38">
        <v>4033.1833333333334</v>
      </c>
      <c r="H26" s="38">
        <v>3947.7666666666669</v>
      </c>
      <c r="I26" s="38">
        <v>3864.3833333333337</v>
      </c>
      <c r="J26" s="38">
        <v>4201.9833333333336</v>
      </c>
      <c r="K26" s="38">
        <v>4285.3666666666668</v>
      </c>
      <c r="L26" s="38">
        <v>4370.7833333333328</v>
      </c>
      <c r="M26" s="28">
        <v>4199.95</v>
      </c>
      <c r="N26" s="28">
        <v>4031.15</v>
      </c>
      <c r="O26" s="39">
        <v>1786875</v>
      </c>
      <c r="P26" s="40">
        <v>-1.5970262270255386E-2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211.65</v>
      </c>
      <c r="F27" s="37">
        <v>212.11666666666667</v>
      </c>
      <c r="G27" s="38">
        <v>209.78333333333336</v>
      </c>
      <c r="H27" s="38">
        <v>207.91666666666669</v>
      </c>
      <c r="I27" s="38">
        <v>205.58333333333337</v>
      </c>
      <c r="J27" s="38">
        <v>213.98333333333335</v>
      </c>
      <c r="K27" s="38">
        <v>216.31666666666666</v>
      </c>
      <c r="L27" s="38">
        <v>218.18333333333334</v>
      </c>
      <c r="M27" s="28">
        <v>214.45</v>
      </c>
      <c r="N27" s="28">
        <v>210.25</v>
      </c>
      <c r="O27" s="39">
        <v>14903000</v>
      </c>
      <c r="P27" s="40">
        <v>-5.3725765008175658E-3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149</v>
      </c>
      <c r="F28" s="37">
        <v>149.43333333333334</v>
      </c>
      <c r="G28" s="38">
        <v>146.56666666666666</v>
      </c>
      <c r="H28" s="38">
        <v>144.13333333333333</v>
      </c>
      <c r="I28" s="38">
        <v>141.26666666666665</v>
      </c>
      <c r="J28" s="38">
        <v>151.86666666666667</v>
      </c>
      <c r="K28" s="38">
        <v>154.73333333333335</v>
      </c>
      <c r="L28" s="38">
        <v>157.16666666666669</v>
      </c>
      <c r="M28" s="28">
        <v>152.30000000000001</v>
      </c>
      <c r="N28" s="28">
        <v>147</v>
      </c>
      <c r="O28" s="39">
        <v>41115000</v>
      </c>
      <c r="P28" s="40">
        <v>9.328587210015957E-3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3008.95</v>
      </c>
      <c r="F29" s="37">
        <v>3020.3666666666663</v>
      </c>
      <c r="G29" s="38">
        <v>2993.7833333333328</v>
      </c>
      <c r="H29" s="38">
        <v>2978.6166666666663</v>
      </c>
      <c r="I29" s="38">
        <v>2952.0333333333328</v>
      </c>
      <c r="J29" s="38">
        <v>3035.5333333333328</v>
      </c>
      <c r="K29" s="38">
        <v>3062.1166666666659</v>
      </c>
      <c r="L29" s="38">
        <v>3077.2833333333328</v>
      </c>
      <c r="M29" s="28">
        <v>3046.95</v>
      </c>
      <c r="N29" s="28">
        <v>3005.2</v>
      </c>
      <c r="O29" s="39">
        <v>6888000</v>
      </c>
      <c r="P29" s="40">
        <v>-1.0174167959993102E-2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1770.4</v>
      </c>
      <c r="F30" s="37">
        <v>1781.3333333333333</v>
      </c>
      <c r="G30" s="38">
        <v>1754.6666666666665</v>
      </c>
      <c r="H30" s="38">
        <v>1738.9333333333332</v>
      </c>
      <c r="I30" s="38">
        <v>1712.2666666666664</v>
      </c>
      <c r="J30" s="38">
        <v>1797.0666666666666</v>
      </c>
      <c r="K30" s="38">
        <v>1823.7333333333331</v>
      </c>
      <c r="L30" s="38">
        <v>1839.4666666666667</v>
      </c>
      <c r="M30" s="28">
        <v>1808</v>
      </c>
      <c r="N30" s="28">
        <v>1765.6</v>
      </c>
      <c r="O30" s="39">
        <v>796125</v>
      </c>
      <c r="P30" s="40">
        <v>0.20826377295492488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8211</v>
      </c>
      <c r="F31" s="37">
        <v>8281.0166666666664</v>
      </c>
      <c r="G31" s="38">
        <v>8123.7333333333336</v>
      </c>
      <c r="H31" s="38">
        <v>8036.4666666666672</v>
      </c>
      <c r="I31" s="38">
        <v>7879.1833333333343</v>
      </c>
      <c r="J31" s="38">
        <v>8368.2833333333328</v>
      </c>
      <c r="K31" s="38">
        <v>8525.5666666666657</v>
      </c>
      <c r="L31" s="38">
        <v>8612.8333333333321</v>
      </c>
      <c r="M31" s="28">
        <v>8438.2999999999993</v>
      </c>
      <c r="N31" s="28">
        <v>8193.75</v>
      </c>
      <c r="O31" s="39">
        <v>126225</v>
      </c>
      <c r="P31" s="40">
        <v>8.2315112540192928E-2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572.95000000000005</v>
      </c>
      <c r="F32" s="37">
        <v>571.2166666666667</v>
      </c>
      <c r="G32" s="38">
        <v>565.43333333333339</v>
      </c>
      <c r="H32" s="38">
        <v>557.91666666666674</v>
      </c>
      <c r="I32" s="38">
        <v>552.13333333333344</v>
      </c>
      <c r="J32" s="38">
        <v>578.73333333333335</v>
      </c>
      <c r="K32" s="38">
        <v>584.51666666666665</v>
      </c>
      <c r="L32" s="38">
        <v>592.0333333333333</v>
      </c>
      <c r="M32" s="28">
        <v>577</v>
      </c>
      <c r="N32" s="28">
        <v>563.70000000000005</v>
      </c>
      <c r="O32" s="39">
        <v>8114000</v>
      </c>
      <c r="P32" s="40">
        <v>2.4654832347140041E-4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560.20000000000005</v>
      </c>
      <c r="F33" s="37">
        <v>560.00000000000011</v>
      </c>
      <c r="G33" s="38">
        <v>556.6500000000002</v>
      </c>
      <c r="H33" s="38">
        <v>553.10000000000014</v>
      </c>
      <c r="I33" s="38">
        <v>549.75000000000023</v>
      </c>
      <c r="J33" s="38">
        <v>563.55000000000018</v>
      </c>
      <c r="K33" s="38">
        <v>566.90000000000009</v>
      </c>
      <c r="L33" s="38">
        <v>570.45000000000016</v>
      </c>
      <c r="M33" s="28">
        <v>563.35</v>
      </c>
      <c r="N33" s="28">
        <v>556.45000000000005</v>
      </c>
      <c r="O33" s="39">
        <v>13912000</v>
      </c>
      <c r="P33" s="40">
        <v>2.1568768423323029E-4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705.75</v>
      </c>
      <c r="F34" s="37">
        <v>708.51666666666677</v>
      </c>
      <c r="G34" s="38">
        <v>700.93333333333351</v>
      </c>
      <c r="H34" s="38">
        <v>696.11666666666679</v>
      </c>
      <c r="I34" s="38">
        <v>688.53333333333353</v>
      </c>
      <c r="J34" s="38">
        <v>713.33333333333348</v>
      </c>
      <c r="K34" s="38">
        <v>720.91666666666674</v>
      </c>
      <c r="L34" s="38">
        <v>725.73333333333346</v>
      </c>
      <c r="M34" s="28">
        <v>716.1</v>
      </c>
      <c r="N34" s="28">
        <v>703.7</v>
      </c>
      <c r="O34" s="39">
        <v>56787600</v>
      </c>
      <c r="P34" s="40">
        <v>-2.124095139607032E-2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4007.1</v>
      </c>
      <c r="F35" s="37">
        <v>4020.2166666666672</v>
      </c>
      <c r="G35" s="38">
        <v>3990.9333333333343</v>
      </c>
      <c r="H35" s="38">
        <v>3974.7666666666673</v>
      </c>
      <c r="I35" s="38">
        <v>3945.4833333333345</v>
      </c>
      <c r="J35" s="38">
        <v>4036.3833333333341</v>
      </c>
      <c r="K35" s="38">
        <v>4065.666666666667</v>
      </c>
      <c r="L35" s="38">
        <v>4081.8333333333339</v>
      </c>
      <c r="M35" s="28">
        <v>4049.5</v>
      </c>
      <c r="N35" s="28">
        <v>4004.05</v>
      </c>
      <c r="O35" s="39">
        <v>2721000</v>
      </c>
      <c r="P35" s="40">
        <v>-2.6475849731663684E-2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12439.35</v>
      </c>
      <c r="F36" s="37">
        <v>12493.916666666666</v>
      </c>
      <c r="G36" s="38">
        <v>12352.183333333332</v>
      </c>
      <c r="H36" s="38">
        <v>12265.016666666666</v>
      </c>
      <c r="I36" s="38">
        <v>12123.283333333333</v>
      </c>
      <c r="J36" s="38">
        <v>12581.083333333332</v>
      </c>
      <c r="K36" s="38">
        <v>12722.816666666666</v>
      </c>
      <c r="L36" s="38">
        <v>12809.983333333332</v>
      </c>
      <c r="M36" s="28">
        <v>12635.65</v>
      </c>
      <c r="N36" s="28">
        <v>12406.75</v>
      </c>
      <c r="O36" s="39">
        <v>1139050</v>
      </c>
      <c r="P36" s="40">
        <v>-5.2292204010316999E-2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6077.45</v>
      </c>
      <c r="F37" s="37">
        <v>6099.083333333333</v>
      </c>
      <c r="G37" s="38">
        <v>6033.4666666666662</v>
      </c>
      <c r="H37" s="38">
        <v>5989.4833333333336</v>
      </c>
      <c r="I37" s="38">
        <v>5923.8666666666668</v>
      </c>
      <c r="J37" s="38">
        <v>6143.0666666666657</v>
      </c>
      <c r="K37" s="38">
        <v>6208.6833333333325</v>
      </c>
      <c r="L37" s="38">
        <v>6252.6666666666652</v>
      </c>
      <c r="M37" s="28">
        <v>6164.7</v>
      </c>
      <c r="N37" s="28">
        <v>6055.1</v>
      </c>
      <c r="O37" s="39">
        <v>5293375</v>
      </c>
      <c r="P37" s="40">
        <v>-2.6102755163055977E-2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2284</v>
      </c>
      <c r="F38" s="37">
        <v>2294.4166666666665</v>
      </c>
      <c r="G38" s="38">
        <v>2265.9833333333331</v>
      </c>
      <c r="H38" s="38">
        <v>2247.9666666666667</v>
      </c>
      <c r="I38" s="38">
        <v>2219.5333333333333</v>
      </c>
      <c r="J38" s="38">
        <v>2312.4333333333329</v>
      </c>
      <c r="K38" s="38">
        <v>2340.8666666666663</v>
      </c>
      <c r="L38" s="38">
        <v>2358.8833333333328</v>
      </c>
      <c r="M38" s="28">
        <v>2322.85</v>
      </c>
      <c r="N38" s="28">
        <v>2276.4</v>
      </c>
      <c r="O38" s="39">
        <v>1537800</v>
      </c>
      <c r="P38" s="40">
        <v>4.1136141038197842E-3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375.9</v>
      </c>
      <c r="F39" s="37">
        <v>376.58333333333331</v>
      </c>
      <c r="G39" s="38">
        <v>371.26666666666665</v>
      </c>
      <c r="H39" s="38">
        <v>366.63333333333333</v>
      </c>
      <c r="I39" s="38">
        <v>361.31666666666666</v>
      </c>
      <c r="J39" s="38">
        <v>381.21666666666664</v>
      </c>
      <c r="K39" s="38">
        <v>386.53333333333336</v>
      </c>
      <c r="L39" s="38">
        <v>391.16666666666663</v>
      </c>
      <c r="M39" s="28">
        <v>381.9</v>
      </c>
      <c r="N39" s="28">
        <v>371.95</v>
      </c>
      <c r="O39" s="39">
        <v>7456000</v>
      </c>
      <c r="P39" s="40">
        <v>8.8763801688677198E-3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281.60000000000002</v>
      </c>
      <c r="F40" s="37">
        <v>285.51666666666665</v>
      </c>
      <c r="G40" s="38">
        <v>276.13333333333333</v>
      </c>
      <c r="H40" s="38">
        <v>270.66666666666669</v>
      </c>
      <c r="I40" s="38">
        <v>261.28333333333336</v>
      </c>
      <c r="J40" s="38">
        <v>290.98333333333329</v>
      </c>
      <c r="K40" s="38">
        <v>300.36666666666662</v>
      </c>
      <c r="L40" s="38">
        <v>305.83333333333326</v>
      </c>
      <c r="M40" s="28">
        <v>294.89999999999998</v>
      </c>
      <c r="N40" s="28">
        <v>280.05</v>
      </c>
      <c r="O40" s="39">
        <v>27158400</v>
      </c>
      <c r="P40" s="40">
        <v>1.6780106476177638E-2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112.35</v>
      </c>
      <c r="F41" s="37">
        <v>112.83333333333333</v>
      </c>
      <c r="G41" s="38">
        <v>110.91666666666666</v>
      </c>
      <c r="H41" s="38">
        <v>109.48333333333333</v>
      </c>
      <c r="I41" s="38">
        <v>107.56666666666666</v>
      </c>
      <c r="J41" s="38">
        <v>114.26666666666665</v>
      </c>
      <c r="K41" s="38">
        <v>116.18333333333331</v>
      </c>
      <c r="L41" s="38">
        <v>117.61666666666665</v>
      </c>
      <c r="M41" s="28">
        <v>114.75</v>
      </c>
      <c r="N41" s="28">
        <v>111.4</v>
      </c>
      <c r="O41" s="39">
        <v>116040600</v>
      </c>
      <c r="P41" s="40">
        <v>-1.8214215006929321E-2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1823.7</v>
      </c>
      <c r="F42" s="37">
        <v>1839.2166666666665</v>
      </c>
      <c r="G42" s="38">
        <v>1802.4833333333329</v>
      </c>
      <c r="H42" s="38">
        <v>1781.2666666666664</v>
      </c>
      <c r="I42" s="38">
        <v>1744.5333333333328</v>
      </c>
      <c r="J42" s="38">
        <v>1860.4333333333329</v>
      </c>
      <c r="K42" s="38">
        <v>1897.1666666666665</v>
      </c>
      <c r="L42" s="38">
        <v>1918.383333333333</v>
      </c>
      <c r="M42" s="28">
        <v>1875.95</v>
      </c>
      <c r="N42" s="28">
        <v>1818</v>
      </c>
      <c r="O42" s="39">
        <v>1799875</v>
      </c>
      <c r="P42" s="40">
        <v>7.6126274251890821E-2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255.2</v>
      </c>
      <c r="F43" s="37">
        <v>255.69999999999996</v>
      </c>
      <c r="G43" s="38">
        <v>252.69999999999993</v>
      </c>
      <c r="H43" s="38">
        <v>250.19999999999996</v>
      </c>
      <c r="I43" s="38">
        <v>247.19999999999993</v>
      </c>
      <c r="J43" s="38">
        <v>258.19999999999993</v>
      </c>
      <c r="K43" s="38">
        <v>261.2</v>
      </c>
      <c r="L43" s="38">
        <v>263.69999999999993</v>
      </c>
      <c r="M43" s="28">
        <v>258.7</v>
      </c>
      <c r="N43" s="28">
        <v>253.2</v>
      </c>
      <c r="O43" s="39">
        <v>29636200</v>
      </c>
      <c r="P43" s="40">
        <v>-2.5612193903048475E-2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579.20000000000005</v>
      </c>
      <c r="F44" s="37">
        <v>580.93333333333339</v>
      </c>
      <c r="G44" s="38">
        <v>575.26666666666677</v>
      </c>
      <c r="H44" s="38">
        <v>571.33333333333337</v>
      </c>
      <c r="I44" s="38">
        <v>565.66666666666674</v>
      </c>
      <c r="J44" s="38">
        <v>584.86666666666679</v>
      </c>
      <c r="K44" s="38">
        <v>590.5333333333333</v>
      </c>
      <c r="L44" s="38">
        <v>594.46666666666681</v>
      </c>
      <c r="M44" s="28">
        <v>586.6</v>
      </c>
      <c r="N44" s="28">
        <v>577</v>
      </c>
      <c r="O44" s="39">
        <v>6757300</v>
      </c>
      <c r="P44" s="40">
        <v>2.5542570951585977E-2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681</v>
      </c>
      <c r="F45" s="37">
        <v>681.38333333333333</v>
      </c>
      <c r="G45" s="38">
        <v>670.4666666666667</v>
      </c>
      <c r="H45" s="38">
        <v>659.93333333333339</v>
      </c>
      <c r="I45" s="38">
        <v>649.01666666666677</v>
      </c>
      <c r="J45" s="38">
        <v>691.91666666666663</v>
      </c>
      <c r="K45" s="38">
        <v>702.83333333333337</v>
      </c>
      <c r="L45" s="38">
        <v>713.36666666666656</v>
      </c>
      <c r="M45" s="28">
        <v>692.3</v>
      </c>
      <c r="N45" s="28">
        <v>670.85</v>
      </c>
      <c r="O45" s="39">
        <v>8973000</v>
      </c>
      <c r="P45" s="40">
        <v>1.7693092888737667E-2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670.45</v>
      </c>
      <c r="F46" s="37">
        <v>672.43333333333339</v>
      </c>
      <c r="G46" s="38">
        <v>666.26666666666677</v>
      </c>
      <c r="H46" s="38">
        <v>662.08333333333337</v>
      </c>
      <c r="I46" s="38">
        <v>655.91666666666674</v>
      </c>
      <c r="J46" s="38">
        <v>676.61666666666679</v>
      </c>
      <c r="K46" s="38">
        <v>682.7833333333333</v>
      </c>
      <c r="L46" s="38">
        <v>686.96666666666681</v>
      </c>
      <c r="M46" s="28">
        <v>678.6</v>
      </c>
      <c r="N46" s="28">
        <v>668.25</v>
      </c>
      <c r="O46" s="39">
        <v>52636650</v>
      </c>
      <c r="P46" s="40">
        <v>-1.4881587369319394E-2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50.95</v>
      </c>
      <c r="F47" s="37">
        <v>51.133333333333333</v>
      </c>
      <c r="G47" s="38">
        <v>50.466666666666669</v>
      </c>
      <c r="H47" s="38">
        <v>49.983333333333334</v>
      </c>
      <c r="I47" s="38">
        <v>49.31666666666667</v>
      </c>
      <c r="J47" s="38">
        <v>51.616666666666667</v>
      </c>
      <c r="K47" s="38">
        <v>52.283333333333339</v>
      </c>
      <c r="L47" s="38">
        <v>52.766666666666666</v>
      </c>
      <c r="M47" s="28">
        <v>51.8</v>
      </c>
      <c r="N47" s="28">
        <v>50.65</v>
      </c>
      <c r="O47" s="39">
        <v>113190000</v>
      </c>
      <c r="P47" s="40">
        <v>1.8518518518518517E-2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326.64999999999998</v>
      </c>
      <c r="F48" s="37">
        <v>327.36666666666667</v>
      </c>
      <c r="G48" s="38">
        <v>324.43333333333334</v>
      </c>
      <c r="H48" s="38">
        <v>322.21666666666664</v>
      </c>
      <c r="I48" s="38">
        <v>319.2833333333333</v>
      </c>
      <c r="J48" s="38">
        <v>329.58333333333337</v>
      </c>
      <c r="K48" s="38">
        <v>332.51666666666677</v>
      </c>
      <c r="L48" s="38">
        <v>334.73333333333341</v>
      </c>
      <c r="M48" s="28">
        <v>330.3</v>
      </c>
      <c r="N48" s="28">
        <v>325.14999999999998</v>
      </c>
      <c r="O48" s="39">
        <v>14989100</v>
      </c>
      <c r="P48" s="40">
        <v>1.669266770670827E-2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16410.25</v>
      </c>
      <c r="F49" s="37">
        <v>16462.666666666668</v>
      </c>
      <c r="G49" s="38">
        <v>16286.333333333336</v>
      </c>
      <c r="H49" s="38">
        <v>16162.416666666668</v>
      </c>
      <c r="I49" s="38">
        <v>15986.083333333336</v>
      </c>
      <c r="J49" s="38">
        <v>16586.583333333336</v>
      </c>
      <c r="K49" s="38">
        <v>16762.916666666672</v>
      </c>
      <c r="L49" s="38">
        <v>16886.833333333336</v>
      </c>
      <c r="M49" s="28">
        <v>16639</v>
      </c>
      <c r="N49" s="28">
        <v>16338.75</v>
      </c>
      <c r="O49" s="39">
        <v>108350</v>
      </c>
      <c r="P49" s="40">
        <v>-3.3020972780008921E-2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317.35000000000002</v>
      </c>
      <c r="F50" s="37">
        <v>318.48333333333335</v>
      </c>
      <c r="G50" s="38">
        <v>314.7166666666667</v>
      </c>
      <c r="H50" s="38">
        <v>312.08333333333337</v>
      </c>
      <c r="I50" s="38">
        <v>308.31666666666672</v>
      </c>
      <c r="J50" s="38">
        <v>321.11666666666667</v>
      </c>
      <c r="K50" s="38">
        <v>324.88333333333333</v>
      </c>
      <c r="L50" s="38">
        <v>327.51666666666665</v>
      </c>
      <c r="M50" s="28">
        <v>322.25</v>
      </c>
      <c r="N50" s="28">
        <v>315.85000000000002</v>
      </c>
      <c r="O50" s="39">
        <v>17294400</v>
      </c>
      <c r="P50" s="40">
        <v>4.3780554046713743E-2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3829.6</v>
      </c>
      <c r="F51" s="37">
        <v>3830.6333333333332</v>
      </c>
      <c r="G51" s="38">
        <v>3797.3166666666666</v>
      </c>
      <c r="H51" s="38">
        <v>3765.0333333333333</v>
      </c>
      <c r="I51" s="38">
        <v>3731.7166666666667</v>
      </c>
      <c r="J51" s="38">
        <v>3862.9166666666665</v>
      </c>
      <c r="K51" s="38">
        <v>3896.2333333333331</v>
      </c>
      <c r="L51" s="38">
        <v>3928.5166666666664</v>
      </c>
      <c r="M51" s="28">
        <v>3863.95</v>
      </c>
      <c r="N51" s="28">
        <v>3798.35</v>
      </c>
      <c r="O51" s="39">
        <v>1824600</v>
      </c>
      <c r="P51" s="40">
        <v>-1.8599562363238512E-3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335.05</v>
      </c>
      <c r="F52" s="37">
        <v>333.7</v>
      </c>
      <c r="G52" s="38">
        <v>330.65</v>
      </c>
      <c r="H52" s="38">
        <v>326.25</v>
      </c>
      <c r="I52" s="38">
        <v>323.2</v>
      </c>
      <c r="J52" s="38">
        <v>338.09999999999997</v>
      </c>
      <c r="K52" s="38">
        <v>341.15000000000003</v>
      </c>
      <c r="L52" s="38">
        <v>345.54999999999995</v>
      </c>
      <c r="M52" s="28">
        <v>336.75</v>
      </c>
      <c r="N52" s="28">
        <v>329.3</v>
      </c>
      <c r="O52" s="39">
        <v>5002400</v>
      </c>
      <c r="P52" s="40">
        <v>-5.1048088779284836E-2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220.3</v>
      </c>
      <c r="F53" s="37">
        <v>222</v>
      </c>
      <c r="G53" s="38">
        <v>217.8</v>
      </c>
      <c r="H53" s="38">
        <v>215.3</v>
      </c>
      <c r="I53" s="38">
        <v>211.10000000000002</v>
      </c>
      <c r="J53" s="38">
        <v>224.5</v>
      </c>
      <c r="K53" s="38">
        <v>228.7</v>
      </c>
      <c r="L53" s="38">
        <v>231.2</v>
      </c>
      <c r="M53" s="28">
        <v>226.2</v>
      </c>
      <c r="N53" s="28">
        <v>219.5</v>
      </c>
      <c r="O53" s="39">
        <v>44209800</v>
      </c>
      <c r="P53" s="40">
        <v>4.399387911247131E-2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520.9</v>
      </c>
      <c r="F54" s="37">
        <v>519.35</v>
      </c>
      <c r="G54" s="38">
        <v>512.25</v>
      </c>
      <c r="H54" s="38">
        <v>503.59999999999997</v>
      </c>
      <c r="I54" s="38">
        <v>496.49999999999994</v>
      </c>
      <c r="J54" s="38">
        <v>528</v>
      </c>
      <c r="K54" s="38">
        <v>535.10000000000014</v>
      </c>
      <c r="L54" s="38">
        <v>543.75000000000011</v>
      </c>
      <c r="M54" s="28">
        <v>526.45000000000005</v>
      </c>
      <c r="N54" s="28">
        <v>510.7</v>
      </c>
      <c r="O54" s="39">
        <v>2942550</v>
      </c>
      <c r="P54" s="40">
        <v>-9.1923834537097834E-3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314.3</v>
      </c>
      <c r="F55" s="37">
        <v>313.2</v>
      </c>
      <c r="G55" s="38">
        <v>306.89999999999998</v>
      </c>
      <c r="H55" s="38">
        <v>299.5</v>
      </c>
      <c r="I55" s="38">
        <v>293.2</v>
      </c>
      <c r="J55" s="38">
        <v>320.59999999999997</v>
      </c>
      <c r="K55" s="38">
        <v>326.90000000000003</v>
      </c>
      <c r="L55" s="38">
        <v>334.29999999999995</v>
      </c>
      <c r="M55" s="28">
        <v>319.5</v>
      </c>
      <c r="N55" s="28">
        <v>305.8</v>
      </c>
      <c r="O55" s="39">
        <v>4501500</v>
      </c>
      <c r="P55" s="40">
        <v>7.9496402877697839E-2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672.3</v>
      </c>
      <c r="F56" s="37">
        <v>676.48333333333323</v>
      </c>
      <c r="G56" s="38">
        <v>665.66666666666652</v>
      </c>
      <c r="H56" s="38">
        <v>659.0333333333333</v>
      </c>
      <c r="I56" s="38">
        <v>648.21666666666658</v>
      </c>
      <c r="J56" s="38">
        <v>683.11666666666645</v>
      </c>
      <c r="K56" s="38">
        <v>693.93333333333328</v>
      </c>
      <c r="L56" s="38">
        <v>700.56666666666638</v>
      </c>
      <c r="M56" s="28">
        <v>687.3</v>
      </c>
      <c r="N56" s="28">
        <v>669.85</v>
      </c>
      <c r="O56" s="39">
        <v>9992500</v>
      </c>
      <c r="P56" s="40">
        <v>-1.1499938172375417E-2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984.1</v>
      </c>
      <c r="F57" s="37">
        <v>976.83333333333337</v>
      </c>
      <c r="G57" s="38">
        <v>968.16666666666674</v>
      </c>
      <c r="H57" s="38">
        <v>952.23333333333335</v>
      </c>
      <c r="I57" s="38">
        <v>943.56666666666672</v>
      </c>
      <c r="J57" s="38">
        <v>992.76666666666677</v>
      </c>
      <c r="K57" s="38">
        <v>1001.4333333333335</v>
      </c>
      <c r="L57" s="38">
        <v>1017.3666666666668</v>
      </c>
      <c r="M57" s="28">
        <v>985.5</v>
      </c>
      <c r="N57" s="28">
        <v>960.9</v>
      </c>
      <c r="O57" s="39">
        <v>8888100</v>
      </c>
      <c r="P57" s="40">
        <v>1.3914317099963382E-3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198.4</v>
      </c>
      <c r="F58" s="37">
        <v>198.9666666666667</v>
      </c>
      <c r="G58" s="38">
        <v>197.13333333333338</v>
      </c>
      <c r="H58" s="38">
        <v>195.86666666666667</v>
      </c>
      <c r="I58" s="38">
        <v>194.03333333333336</v>
      </c>
      <c r="J58" s="38">
        <v>200.23333333333341</v>
      </c>
      <c r="K58" s="38">
        <v>202.06666666666672</v>
      </c>
      <c r="L58" s="38">
        <v>203.33333333333343</v>
      </c>
      <c r="M58" s="28">
        <v>200.8</v>
      </c>
      <c r="N58" s="28">
        <v>197.7</v>
      </c>
      <c r="O58" s="39">
        <v>40000800</v>
      </c>
      <c r="P58" s="40">
        <v>6.303845345660853E-4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3503.65</v>
      </c>
      <c r="F59" s="37">
        <v>3468.2666666666669</v>
      </c>
      <c r="G59" s="38">
        <v>3411.9833333333336</v>
      </c>
      <c r="H59" s="38">
        <v>3320.3166666666666</v>
      </c>
      <c r="I59" s="38">
        <v>3264.0333333333333</v>
      </c>
      <c r="J59" s="38">
        <v>3559.9333333333338</v>
      </c>
      <c r="K59" s="38">
        <v>3616.2166666666676</v>
      </c>
      <c r="L59" s="38">
        <v>3707.8833333333341</v>
      </c>
      <c r="M59" s="28">
        <v>3524.55</v>
      </c>
      <c r="N59" s="28">
        <v>3376.6</v>
      </c>
      <c r="O59" s="39">
        <v>1120050</v>
      </c>
      <c r="P59" s="40">
        <v>0.11149151533194403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1575.85</v>
      </c>
      <c r="F60" s="37">
        <v>1575.1666666666667</v>
      </c>
      <c r="G60" s="38">
        <v>1566.3833333333334</v>
      </c>
      <c r="H60" s="38">
        <v>1556.9166666666667</v>
      </c>
      <c r="I60" s="38">
        <v>1548.1333333333334</v>
      </c>
      <c r="J60" s="38">
        <v>1584.6333333333334</v>
      </c>
      <c r="K60" s="38">
        <v>1593.4166666666667</v>
      </c>
      <c r="L60" s="38">
        <v>1602.8833333333334</v>
      </c>
      <c r="M60" s="28">
        <v>1583.95</v>
      </c>
      <c r="N60" s="28">
        <v>1565.7</v>
      </c>
      <c r="O60" s="39">
        <v>2732450</v>
      </c>
      <c r="P60" s="40">
        <v>-8.886631966484702E-3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675.3</v>
      </c>
      <c r="F61" s="37">
        <v>676.35</v>
      </c>
      <c r="G61" s="38">
        <v>671.75</v>
      </c>
      <c r="H61" s="38">
        <v>668.19999999999993</v>
      </c>
      <c r="I61" s="38">
        <v>663.59999999999991</v>
      </c>
      <c r="J61" s="38">
        <v>679.90000000000009</v>
      </c>
      <c r="K61" s="38">
        <v>684.50000000000023</v>
      </c>
      <c r="L61" s="38">
        <v>688.05000000000018</v>
      </c>
      <c r="M61" s="28">
        <v>680.95</v>
      </c>
      <c r="N61" s="28">
        <v>672.8</v>
      </c>
      <c r="O61" s="39">
        <v>6641000</v>
      </c>
      <c r="P61" s="40">
        <v>-1.7021906453522796E-2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997.3</v>
      </c>
      <c r="F62" s="37">
        <v>1002.7666666666668</v>
      </c>
      <c r="G62" s="38">
        <v>989.53333333333353</v>
      </c>
      <c r="H62" s="38">
        <v>981.76666666666677</v>
      </c>
      <c r="I62" s="38">
        <v>968.53333333333353</v>
      </c>
      <c r="J62" s="38">
        <v>1010.5333333333335</v>
      </c>
      <c r="K62" s="38">
        <v>1023.7666666666669</v>
      </c>
      <c r="L62" s="38">
        <v>1031.5333333333335</v>
      </c>
      <c r="M62" s="28">
        <v>1016</v>
      </c>
      <c r="N62" s="28">
        <v>995</v>
      </c>
      <c r="O62" s="39">
        <v>1279600</v>
      </c>
      <c r="P62" s="40">
        <v>-1.092896174863388E-3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397.5</v>
      </c>
      <c r="F63" s="37">
        <v>400.31666666666666</v>
      </c>
      <c r="G63" s="38">
        <v>393.63333333333333</v>
      </c>
      <c r="H63" s="38">
        <v>389.76666666666665</v>
      </c>
      <c r="I63" s="38">
        <v>383.08333333333331</v>
      </c>
      <c r="J63" s="38">
        <v>404.18333333333334</v>
      </c>
      <c r="K63" s="38">
        <v>410.86666666666662</v>
      </c>
      <c r="L63" s="38">
        <v>414.73333333333335</v>
      </c>
      <c r="M63" s="28">
        <v>407</v>
      </c>
      <c r="N63" s="28">
        <v>396.45</v>
      </c>
      <c r="O63" s="39">
        <v>3990000</v>
      </c>
      <c r="P63" s="40">
        <v>8.5714285714285715E-2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158.15</v>
      </c>
      <c r="F64" s="37">
        <v>158.81666666666669</v>
      </c>
      <c r="G64" s="38">
        <v>156.23333333333338</v>
      </c>
      <c r="H64" s="38">
        <v>154.31666666666669</v>
      </c>
      <c r="I64" s="38">
        <v>151.73333333333338</v>
      </c>
      <c r="J64" s="38">
        <v>160.73333333333338</v>
      </c>
      <c r="K64" s="38">
        <v>163.31666666666669</v>
      </c>
      <c r="L64" s="38">
        <v>165.23333333333338</v>
      </c>
      <c r="M64" s="28">
        <v>161.4</v>
      </c>
      <c r="N64" s="28">
        <v>156.9</v>
      </c>
      <c r="O64" s="39">
        <v>11905000</v>
      </c>
      <c r="P64" s="40">
        <v>6.105169340463458E-2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1159.25</v>
      </c>
      <c r="F65" s="37">
        <v>1165.2333333333333</v>
      </c>
      <c r="G65" s="38">
        <v>1144.6666666666667</v>
      </c>
      <c r="H65" s="38">
        <v>1130.0833333333335</v>
      </c>
      <c r="I65" s="38">
        <v>1109.5166666666669</v>
      </c>
      <c r="J65" s="38">
        <v>1179.8166666666666</v>
      </c>
      <c r="K65" s="38">
        <v>1200.3833333333332</v>
      </c>
      <c r="L65" s="38">
        <v>1214.9666666666665</v>
      </c>
      <c r="M65" s="28">
        <v>1185.8</v>
      </c>
      <c r="N65" s="28">
        <v>1150.6500000000001</v>
      </c>
      <c r="O65" s="39">
        <v>2244000</v>
      </c>
      <c r="P65" s="40">
        <v>1.1357490535424553E-2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555.5</v>
      </c>
      <c r="F66" s="37">
        <v>553.85</v>
      </c>
      <c r="G66" s="38">
        <v>550.25</v>
      </c>
      <c r="H66" s="38">
        <v>545</v>
      </c>
      <c r="I66" s="38">
        <v>541.4</v>
      </c>
      <c r="J66" s="38">
        <v>559.1</v>
      </c>
      <c r="K66" s="38">
        <v>562.70000000000016</v>
      </c>
      <c r="L66" s="38">
        <v>567.95000000000005</v>
      </c>
      <c r="M66" s="28">
        <v>557.45000000000005</v>
      </c>
      <c r="N66" s="28">
        <v>548.6</v>
      </c>
      <c r="O66" s="39">
        <v>13115000</v>
      </c>
      <c r="P66" s="40">
        <v>-3.7254542117819783E-2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1516.35</v>
      </c>
      <c r="F67" s="37">
        <v>1519.55</v>
      </c>
      <c r="G67" s="38">
        <v>1506.6499999999999</v>
      </c>
      <c r="H67" s="38">
        <v>1496.9499999999998</v>
      </c>
      <c r="I67" s="38">
        <v>1484.0499999999997</v>
      </c>
      <c r="J67" s="38">
        <v>1529.25</v>
      </c>
      <c r="K67" s="38">
        <v>1542.15</v>
      </c>
      <c r="L67" s="38">
        <v>1551.8500000000001</v>
      </c>
      <c r="M67" s="28">
        <v>1532.45</v>
      </c>
      <c r="N67" s="28">
        <v>1509.85</v>
      </c>
      <c r="O67" s="39">
        <v>1186500</v>
      </c>
      <c r="P67" s="40">
        <v>-3.778337531486146E-3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1754</v>
      </c>
      <c r="F68" s="37">
        <v>1760.7166666666665</v>
      </c>
      <c r="G68" s="38">
        <v>1737.333333333333</v>
      </c>
      <c r="H68" s="38">
        <v>1720.6666666666665</v>
      </c>
      <c r="I68" s="38">
        <v>1697.2833333333331</v>
      </c>
      <c r="J68" s="38">
        <v>1777.383333333333</v>
      </c>
      <c r="K68" s="38">
        <v>1800.7666666666667</v>
      </c>
      <c r="L68" s="38">
        <v>1817.4333333333329</v>
      </c>
      <c r="M68" s="28">
        <v>1784.1</v>
      </c>
      <c r="N68" s="28">
        <v>1744.05</v>
      </c>
      <c r="O68" s="39">
        <v>2253000</v>
      </c>
      <c r="P68" s="40">
        <v>6.0609626927150759E-2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178.85</v>
      </c>
      <c r="F69" s="37">
        <v>179.23333333333335</v>
      </c>
      <c r="G69" s="38">
        <v>176.9666666666667</v>
      </c>
      <c r="H69" s="38">
        <v>175.08333333333334</v>
      </c>
      <c r="I69" s="38">
        <v>172.81666666666669</v>
      </c>
      <c r="J69" s="38">
        <v>181.1166666666667</v>
      </c>
      <c r="K69" s="38">
        <v>183.38333333333335</v>
      </c>
      <c r="L69" s="38">
        <v>185.26666666666671</v>
      </c>
      <c r="M69" s="28">
        <v>181.5</v>
      </c>
      <c r="N69" s="28">
        <v>177.35</v>
      </c>
      <c r="O69" s="39">
        <v>17316700</v>
      </c>
      <c r="P69" s="40">
        <v>-9.9934253780407621E-3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3752.35</v>
      </c>
      <c r="F70" s="37">
        <v>3763.4833333333336</v>
      </c>
      <c r="G70" s="38">
        <v>3737.166666666667</v>
      </c>
      <c r="H70" s="38">
        <v>3721.9833333333336</v>
      </c>
      <c r="I70" s="38">
        <v>3695.666666666667</v>
      </c>
      <c r="J70" s="38">
        <v>3778.666666666667</v>
      </c>
      <c r="K70" s="38">
        <v>3804.9833333333336</v>
      </c>
      <c r="L70" s="38">
        <v>3820.166666666667</v>
      </c>
      <c r="M70" s="28">
        <v>3789.8</v>
      </c>
      <c r="N70" s="28">
        <v>3748.3</v>
      </c>
      <c r="O70" s="39">
        <v>2650200</v>
      </c>
      <c r="P70" s="40">
        <v>-7.6387328690181982E-3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3942.05</v>
      </c>
      <c r="F71" s="37">
        <v>3916.8666666666668</v>
      </c>
      <c r="G71" s="38">
        <v>3866.2833333333338</v>
      </c>
      <c r="H71" s="38">
        <v>3790.5166666666669</v>
      </c>
      <c r="I71" s="38">
        <v>3739.9333333333338</v>
      </c>
      <c r="J71" s="38">
        <v>3992.6333333333337</v>
      </c>
      <c r="K71" s="38">
        <v>4043.2166666666667</v>
      </c>
      <c r="L71" s="38">
        <v>4118.9833333333336</v>
      </c>
      <c r="M71" s="28">
        <v>3967.45</v>
      </c>
      <c r="N71" s="28">
        <v>3841.1</v>
      </c>
      <c r="O71" s="39">
        <v>565500</v>
      </c>
      <c r="P71" s="40">
        <v>5.331781140861467E-2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357.25</v>
      </c>
      <c r="F72" s="37">
        <v>358.34999999999997</v>
      </c>
      <c r="G72" s="38">
        <v>351.69999999999993</v>
      </c>
      <c r="H72" s="38">
        <v>346.15</v>
      </c>
      <c r="I72" s="38">
        <v>339.49999999999994</v>
      </c>
      <c r="J72" s="38">
        <v>363.89999999999992</v>
      </c>
      <c r="K72" s="38">
        <v>370.5499999999999</v>
      </c>
      <c r="L72" s="38">
        <v>376.09999999999991</v>
      </c>
      <c r="M72" s="28">
        <v>365</v>
      </c>
      <c r="N72" s="28">
        <v>352.8</v>
      </c>
      <c r="O72" s="39">
        <v>40604850</v>
      </c>
      <c r="P72" s="40">
        <v>8.6069101192671835E-3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4470.7</v>
      </c>
      <c r="F73" s="37">
        <v>4474</v>
      </c>
      <c r="G73" s="38">
        <v>4448</v>
      </c>
      <c r="H73" s="38">
        <v>4425.3</v>
      </c>
      <c r="I73" s="38">
        <v>4399.3</v>
      </c>
      <c r="J73" s="38">
        <v>4496.7</v>
      </c>
      <c r="K73" s="38">
        <v>4522.7</v>
      </c>
      <c r="L73" s="38">
        <v>4545.3999999999996</v>
      </c>
      <c r="M73" s="28">
        <v>4500</v>
      </c>
      <c r="N73" s="28">
        <v>4451.3</v>
      </c>
      <c r="O73" s="39">
        <v>2019625</v>
      </c>
      <c r="P73" s="40">
        <v>-7.8599938593797974E-3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3041.45</v>
      </c>
      <c r="F74" s="37">
        <v>3054.6333333333332</v>
      </c>
      <c r="G74" s="38">
        <v>3017.5666666666666</v>
      </c>
      <c r="H74" s="38">
        <v>2993.6833333333334</v>
      </c>
      <c r="I74" s="38">
        <v>2956.6166666666668</v>
      </c>
      <c r="J74" s="38">
        <v>3078.5166666666664</v>
      </c>
      <c r="K74" s="38">
        <v>3115.583333333333</v>
      </c>
      <c r="L74" s="38">
        <v>3139.4666666666662</v>
      </c>
      <c r="M74" s="28">
        <v>3091.7</v>
      </c>
      <c r="N74" s="28">
        <v>3030.75</v>
      </c>
      <c r="O74" s="39">
        <v>3719800</v>
      </c>
      <c r="P74" s="40">
        <v>-3.9407086044830078E-2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1735.65</v>
      </c>
      <c r="F75" s="37">
        <v>1743.2</v>
      </c>
      <c r="G75" s="38">
        <v>1716.45</v>
      </c>
      <c r="H75" s="38">
        <v>1697.25</v>
      </c>
      <c r="I75" s="38">
        <v>1670.5</v>
      </c>
      <c r="J75" s="38">
        <v>1762.4</v>
      </c>
      <c r="K75" s="38">
        <v>1789.15</v>
      </c>
      <c r="L75" s="38">
        <v>1808.3500000000001</v>
      </c>
      <c r="M75" s="28">
        <v>1769.95</v>
      </c>
      <c r="N75" s="28">
        <v>1724</v>
      </c>
      <c r="O75" s="39">
        <v>2002550</v>
      </c>
      <c r="P75" s="40">
        <v>-4.4356955380577427E-2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150.5</v>
      </c>
      <c r="F76" s="37">
        <v>150.91666666666666</v>
      </c>
      <c r="G76" s="38">
        <v>149.33333333333331</v>
      </c>
      <c r="H76" s="38">
        <v>148.16666666666666</v>
      </c>
      <c r="I76" s="38">
        <v>146.58333333333331</v>
      </c>
      <c r="J76" s="38">
        <v>152.08333333333331</v>
      </c>
      <c r="K76" s="38">
        <v>153.66666666666663</v>
      </c>
      <c r="L76" s="38">
        <v>154.83333333333331</v>
      </c>
      <c r="M76" s="28">
        <v>152.5</v>
      </c>
      <c r="N76" s="28">
        <v>149.75</v>
      </c>
      <c r="O76" s="39">
        <v>25290000</v>
      </c>
      <c r="P76" s="40">
        <v>1.2539636782934563E-2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105.45</v>
      </c>
      <c r="F77" s="37">
        <v>106.63333333333333</v>
      </c>
      <c r="G77" s="38">
        <v>103.76666666666665</v>
      </c>
      <c r="H77" s="38">
        <v>102.08333333333333</v>
      </c>
      <c r="I77" s="38">
        <v>99.216666666666654</v>
      </c>
      <c r="J77" s="38">
        <v>108.31666666666665</v>
      </c>
      <c r="K77" s="38">
        <v>111.18333333333332</v>
      </c>
      <c r="L77" s="38">
        <v>112.86666666666665</v>
      </c>
      <c r="M77" s="28">
        <v>109.5</v>
      </c>
      <c r="N77" s="28">
        <v>104.95</v>
      </c>
      <c r="O77" s="39">
        <v>87930000</v>
      </c>
      <c r="P77" s="40">
        <v>-3.2034346103038312E-2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110.95</v>
      </c>
      <c r="F78" s="37">
        <v>109.5</v>
      </c>
      <c r="G78" s="38">
        <v>107.2</v>
      </c>
      <c r="H78" s="38">
        <v>103.45</v>
      </c>
      <c r="I78" s="38">
        <v>101.15</v>
      </c>
      <c r="J78" s="38">
        <v>113.25</v>
      </c>
      <c r="K78" s="38">
        <v>115.55000000000001</v>
      </c>
      <c r="L78" s="38">
        <v>119.3</v>
      </c>
      <c r="M78" s="28">
        <v>111.8</v>
      </c>
      <c r="N78" s="28">
        <v>105.75</v>
      </c>
      <c r="O78" s="39">
        <v>14133600</v>
      </c>
      <c r="P78" s="40">
        <v>0.16005121638924455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142</v>
      </c>
      <c r="F79" s="37">
        <v>143.5</v>
      </c>
      <c r="G79" s="38">
        <v>139.4</v>
      </c>
      <c r="H79" s="38">
        <v>136.80000000000001</v>
      </c>
      <c r="I79" s="38">
        <v>132.70000000000002</v>
      </c>
      <c r="J79" s="38">
        <v>146.1</v>
      </c>
      <c r="K79" s="38">
        <v>150.20000000000002</v>
      </c>
      <c r="L79" s="38">
        <v>152.79999999999998</v>
      </c>
      <c r="M79" s="28">
        <v>147.6</v>
      </c>
      <c r="N79" s="28">
        <v>140.9</v>
      </c>
      <c r="O79" s="39">
        <v>29999800</v>
      </c>
      <c r="P79" s="40">
        <v>3.2325776658270362E-2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385.25</v>
      </c>
      <c r="F80" s="37">
        <v>385.35000000000008</v>
      </c>
      <c r="G80" s="38">
        <v>382.75000000000017</v>
      </c>
      <c r="H80" s="38">
        <v>380.25000000000011</v>
      </c>
      <c r="I80" s="38">
        <v>377.6500000000002</v>
      </c>
      <c r="J80" s="38">
        <v>387.85000000000014</v>
      </c>
      <c r="K80" s="38">
        <v>390.45000000000005</v>
      </c>
      <c r="L80" s="38">
        <v>392.9500000000001</v>
      </c>
      <c r="M80" s="28">
        <v>387.95</v>
      </c>
      <c r="N80" s="28">
        <v>382.85</v>
      </c>
      <c r="O80" s="39">
        <v>7189800</v>
      </c>
      <c r="P80" s="40">
        <v>1.5594541910331383E-2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34.700000000000003</v>
      </c>
      <c r="F81" s="37">
        <v>34.833333333333336</v>
      </c>
      <c r="G81" s="38">
        <v>34.366666666666674</v>
      </c>
      <c r="H81" s="38">
        <v>34.033333333333339</v>
      </c>
      <c r="I81" s="38">
        <v>33.566666666666677</v>
      </c>
      <c r="J81" s="38">
        <v>35.166666666666671</v>
      </c>
      <c r="K81" s="38">
        <v>35.633333333333326</v>
      </c>
      <c r="L81" s="38">
        <v>35.966666666666669</v>
      </c>
      <c r="M81" s="28">
        <v>35.299999999999997</v>
      </c>
      <c r="N81" s="28">
        <v>34.5</v>
      </c>
      <c r="O81" s="39">
        <v>109710000</v>
      </c>
      <c r="P81" s="40">
        <v>3.9215686274509803E-2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659.05</v>
      </c>
      <c r="F82" s="37">
        <v>664.05000000000007</v>
      </c>
      <c r="G82" s="38">
        <v>651.00000000000011</v>
      </c>
      <c r="H82" s="38">
        <v>642.95000000000005</v>
      </c>
      <c r="I82" s="38">
        <v>629.90000000000009</v>
      </c>
      <c r="J82" s="38">
        <v>672.10000000000014</v>
      </c>
      <c r="K82" s="38">
        <v>685.15000000000009</v>
      </c>
      <c r="L82" s="38">
        <v>693.20000000000016</v>
      </c>
      <c r="M82" s="28">
        <v>677.1</v>
      </c>
      <c r="N82" s="28">
        <v>656</v>
      </c>
      <c r="O82" s="39">
        <v>3837600</v>
      </c>
      <c r="P82" s="40">
        <v>4.3109540636042401E-2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873.15</v>
      </c>
      <c r="F83" s="37">
        <v>871.4</v>
      </c>
      <c r="G83" s="38">
        <v>865.8</v>
      </c>
      <c r="H83" s="38">
        <v>858.44999999999993</v>
      </c>
      <c r="I83" s="38">
        <v>852.84999999999991</v>
      </c>
      <c r="J83" s="38">
        <v>878.75</v>
      </c>
      <c r="K83" s="38">
        <v>884.35000000000014</v>
      </c>
      <c r="L83" s="38">
        <v>891.7</v>
      </c>
      <c r="M83" s="28">
        <v>877</v>
      </c>
      <c r="N83" s="28">
        <v>864.05</v>
      </c>
      <c r="O83" s="39">
        <v>7109000</v>
      </c>
      <c r="P83" s="40">
        <v>-1.9718698290126863E-2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1414.15</v>
      </c>
      <c r="F84" s="37">
        <v>1419.7</v>
      </c>
      <c r="G84" s="38">
        <v>1391.7</v>
      </c>
      <c r="H84" s="38">
        <v>1369.25</v>
      </c>
      <c r="I84" s="38">
        <v>1341.25</v>
      </c>
      <c r="J84" s="38">
        <v>1442.15</v>
      </c>
      <c r="K84" s="38">
        <v>1470.15</v>
      </c>
      <c r="L84" s="38">
        <v>1492.6000000000001</v>
      </c>
      <c r="M84" s="28">
        <v>1447.7</v>
      </c>
      <c r="N84" s="28">
        <v>1397.25</v>
      </c>
      <c r="O84" s="39">
        <v>3696550</v>
      </c>
      <c r="P84" s="40">
        <v>-6.5637065637065631E-2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309</v>
      </c>
      <c r="F85" s="37">
        <v>309.90000000000003</v>
      </c>
      <c r="G85" s="38">
        <v>306.10000000000008</v>
      </c>
      <c r="H85" s="38">
        <v>303.20000000000005</v>
      </c>
      <c r="I85" s="38">
        <v>299.40000000000009</v>
      </c>
      <c r="J85" s="38">
        <v>312.80000000000007</v>
      </c>
      <c r="K85" s="38">
        <v>316.60000000000002</v>
      </c>
      <c r="L85" s="38">
        <v>319.50000000000006</v>
      </c>
      <c r="M85" s="28">
        <v>313.7</v>
      </c>
      <c r="N85" s="28">
        <v>307</v>
      </c>
      <c r="O85" s="39">
        <v>10696000</v>
      </c>
      <c r="P85" s="40">
        <v>2.7078932206644903E-2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1441.95</v>
      </c>
      <c r="F86" s="37">
        <v>1448.6000000000001</v>
      </c>
      <c r="G86" s="38">
        <v>1433.3500000000004</v>
      </c>
      <c r="H86" s="38">
        <v>1424.7500000000002</v>
      </c>
      <c r="I86" s="38">
        <v>1409.5000000000005</v>
      </c>
      <c r="J86" s="38">
        <v>1457.2000000000003</v>
      </c>
      <c r="K86" s="38">
        <v>1472.4499999999998</v>
      </c>
      <c r="L86" s="38">
        <v>1481.0500000000002</v>
      </c>
      <c r="M86" s="28">
        <v>1463.85</v>
      </c>
      <c r="N86" s="28">
        <v>1440</v>
      </c>
      <c r="O86" s="39">
        <v>14571100</v>
      </c>
      <c r="P86" s="40">
        <v>-2.9330291673456088E-4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228.85</v>
      </c>
      <c r="F87" s="37">
        <v>230.03333333333333</v>
      </c>
      <c r="G87" s="38">
        <v>226.66666666666666</v>
      </c>
      <c r="H87" s="38">
        <v>224.48333333333332</v>
      </c>
      <c r="I87" s="38">
        <v>221.11666666666665</v>
      </c>
      <c r="J87" s="38">
        <v>232.21666666666667</v>
      </c>
      <c r="K87" s="38">
        <v>235.58333333333334</v>
      </c>
      <c r="L87" s="38">
        <v>237.76666666666668</v>
      </c>
      <c r="M87" s="28">
        <v>233.4</v>
      </c>
      <c r="N87" s="28">
        <v>227.85</v>
      </c>
      <c r="O87" s="39">
        <v>3760000</v>
      </c>
      <c r="P87" s="40">
        <v>4.8814504881450491E-2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447.9</v>
      </c>
      <c r="F88" s="37">
        <v>453.91666666666669</v>
      </c>
      <c r="G88" s="38">
        <v>438.98333333333335</v>
      </c>
      <c r="H88" s="38">
        <v>430.06666666666666</v>
      </c>
      <c r="I88" s="38">
        <v>415.13333333333333</v>
      </c>
      <c r="J88" s="38">
        <v>462.83333333333337</v>
      </c>
      <c r="K88" s="38">
        <v>477.76666666666665</v>
      </c>
      <c r="L88" s="38">
        <v>486.68333333333339</v>
      </c>
      <c r="M88" s="28">
        <v>468.85</v>
      </c>
      <c r="N88" s="28">
        <v>445</v>
      </c>
      <c r="O88" s="39">
        <v>4325000</v>
      </c>
      <c r="P88" s="40">
        <v>9.3552465233881166E-2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1833</v>
      </c>
      <c r="F89" s="37">
        <v>1836.1833333333334</v>
      </c>
      <c r="G89" s="38">
        <v>1813.7666666666669</v>
      </c>
      <c r="H89" s="38">
        <v>1794.5333333333335</v>
      </c>
      <c r="I89" s="38">
        <v>1772.116666666667</v>
      </c>
      <c r="J89" s="38">
        <v>1855.4166666666667</v>
      </c>
      <c r="K89" s="38">
        <v>1877.8333333333333</v>
      </c>
      <c r="L89" s="38">
        <v>1897.0666666666666</v>
      </c>
      <c r="M89" s="28">
        <v>1858.6</v>
      </c>
      <c r="N89" s="28">
        <v>1816.95</v>
      </c>
      <c r="O89" s="39">
        <v>2412525</v>
      </c>
      <c r="P89" s="40">
        <v>-7.8388677191072398E-2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1224</v>
      </c>
      <c r="F90" s="37">
        <v>1239.0999999999999</v>
      </c>
      <c r="G90" s="38">
        <v>1201.9999999999998</v>
      </c>
      <c r="H90" s="38">
        <v>1179.9999999999998</v>
      </c>
      <c r="I90" s="38">
        <v>1142.8999999999996</v>
      </c>
      <c r="J90" s="38">
        <v>1261.0999999999999</v>
      </c>
      <c r="K90" s="38">
        <v>1298.2000000000003</v>
      </c>
      <c r="L90" s="38">
        <v>1320.2</v>
      </c>
      <c r="M90" s="28">
        <v>1276.2</v>
      </c>
      <c r="N90" s="28">
        <v>1217.0999999999999</v>
      </c>
      <c r="O90" s="39">
        <v>6213000</v>
      </c>
      <c r="P90" s="40">
        <v>3.9397741530740278E-2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917.8</v>
      </c>
      <c r="F91" s="37">
        <v>911.4</v>
      </c>
      <c r="G91" s="38">
        <v>903.5</v>
      </c>
      <c r="H91" s="38">
        <v>889.2</v>
      </c>
      <c r="I91" s="38">
        <v>881.30000000000007</v>
      </c>
      <c r="J91" s="38">
        <v>925.69999999999993</v>
      </c>
      <c r="K91" s="38">
        <v>933.5999999999998</v>
      </c>
      <c r="L91" s="38">
        <v>947.89999999999986</v>
      </c>
      <c r="M91" s="28">
        <v>919.3</v>
      </c>
      <c r="N91" s="28">
        <v>897.1</v>
      </c>
      <c r="O91" s="39">
        <v>24129000</v>
      </c>
      <c r="P91" s="40">
        <v>-4.6525780039831821E-2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2234.25</v>
      </c>
      <c r="F92" s="37">
        <v>2239.75</v>
      </c>
      <c r="G92" s="38">
        <v>2225.75</v>
      </c>
      <c r="H92" s="38">
        <v>2217.25</v>
      </c>
      <c r="I92" s="38">
        <v>2203.25</v>
      </c>
      <c r="J92" s="38">
        <v>2248.25</v>
      </c>
      <c r="K92" s="38">
        <v>2262.25</v>
      </c>
      <c r="L92" s="38">
        <v>2270.75</v>
      </c>
      <c r="M92" s="28">
        <v>2253.75</v>
      </c>
      <c r="N92" s="28">
        <v>2231.25</v>
      </c>
      <c r="O92" s="39">
        <v>23757300</v>
      </c>
      <c r="P92" s="40">
        <v>-2.8629254829806806E-2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1924.2</v>
      </c>
      <c r="F93" s="37">
        <v>1932.95</v>
      </c>
      <c r="G93" s="38">
        <v>1908.25</v>
      </c>
      <c r="H93" s="38">
        <v>1892.3</v>
      </c>
      <c r="I93" s="38">
        <v>1867.6</v>
      </c>
      <c r="J93" s="38">
        <v>1948.9</v>
      </c>
      <c r="K93" s="38">
        <v>1973.6000000000004</v>
      </c>
      <c r="L93" s="38">
        <v>1989.5500000000002</v>
      </c>
      <c r="M93" s="28">
        <v>1957.65</v>
      </c>
      <c r="N93" s="28">
        <v>1917</v>
      </c>
      <c r="O93" s="39">
        <v>2601000</v>
      </c>
      <c r="P93" s="40">
        <v>6.6179031696273075E-3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1367.9</v>
      </c>
      <c r="F94" s="37">
        <v>1367.4333333333334</v>
      </c>
      <c r="G94" s="38">
        <v>1360.1666666666667</v>
      </c>
      <c r="H94" s="38">
        <v>1352.4333333333334</v>
      </c>
      <c r="I94" s="38">
        <v>1345.1666666666667</v>
      </c>
      <c r="J94" s="38">
        <v>1375.1666666666667</v>
      </c>
      <c r="K94" s="38">
        <v>1382.4333333333332</v>
      </c>
      <c r="L94" s="38">
        <v>1390.1666666666667</v>
      </c>
      <c r="M94" s="28">
        <v>1374.7</v>
      </c>
      <c r="N94" s="28">
        <v>1359.7</v>
      </c>
      <c r="O94" s="39">
        <v>61449850</v>
      </c>
      <c r="P94" s="40">
        <v>-1.880247303895739E-2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526.15</v>
      </c>
      <c r="F95" s="37">
        <v>530.23333333333323</v>
      </c>
      <c r="G95" s="38">
        <v>519.26666666666642</v>
      </c>
      <c r="H95" s="38">
        <v>512.38333333333321</v>
      </c>
      <c r="I95" s="38">
        <v>501.4166666666664</v>
      </c>
      <c r="J95" s="38">
        <v>537.11666666666645</v>
      </c>
      <c r="K95" s="38">
        <v>548.08333333333337</v>
      </c>
      <c r="L95" s="38">
        <v>554.96666666666647</v>
      </c>
      <c r="M95" s="28">
        <v>541.20000000000005</v>
      </c>
      <c r="N95" s="28">
        <v>523.35</v>
      </c>
      <c r="O95" s="39">
        <v>30144400</v>
      </c>
      <c r="P95" s="40">
        <v>9.0880140121810435E-2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2797.55</v>
      </c>
      <c r="F96" s="37">
        <v>2796.7666666666664</v>
      </c>
      <c r="G96" s="38">
        <v>2783.833333333333</v>
      </c>
      <c r="H96" s="38">
        <v>2770.1166666666668</v>
      </c>
      <c r="I96" s="38">
        <v>2757.1833333333334</v>
      </c>
      <c r="J96" s="38">
        <v>2810.4833333333327</v>
      </c>
      <c r="K96" s="38">
        <v>2823.4166666666661</v>
      </c>
      <c r="L96" s="38">
        <v>2837.1333333333323</v>
      </c>
      <c r="M96" s="28">
        <v>2809.7</v>
      </c>
      <c r="N96" s="28">
        <v>2783.05</v>
      </c>
      <c r="O96" s="39">
        <v>4052400</v>
      </c>
      <c r="P96" s="40">
        <v>-3.246753246753247E-3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370</v>
      </c>
      <c r="F97" s="37">
        <v>371.51666666666665</v>
      </c>
      <c r="G97" s="38">
        <v>366.23333333333329</v>
      </c>
      <c r="H97" s="38">
        <v>362.46666666666664</v>
      </c>
      <c r="I97" s="38">
        <v>357.18333333333328</v>
      </c>
      <c r="J97" s="38">
        <v>375.2833333333333</v>
      </c>
      <c r="K97" s="38">
        <v>380.56666666666661</v>
      </c>
      <c r="L97" s="38">
        <v>384.33333333333331</v>
      </c>
      <c r="M97" s="28">
        <v>376.8</v>
      </c>
      <c r="N97" s="28">
        <v>367.75</v>
      </c>
      <c r="O97" s="39">
        <v>41171425</v>
      </c>
      <c r="P97" s="40">
        <v>1.0847761824324325E-2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94.8</v>
      </c>
      <c r="F98" s="37">
        <v>95.05</v>
      </c>
      <c r="G98" s="38">
        <v>93.899999999999991</v>
      </c>
      <c r="H98" s="38">
        <v>93</v>
      </c>
      <c r="I98" s="38">
        <v>91.85</v>
      </c>
      <c r="J98" s="38">
        <v>95.949999999999989</v>
      </c>
      <c r="K98" s="38">
        <v>97.1</v>
      </c>
      <c r="L98" s="38">
        <v>97.999999999999986</v>
      </c>
      <c r="M98" s="28">
        <v>96.2</v>
      </c>
      <c r="N98" s="28">
        <v>94.15</v>
      </c>
      <c r="O98" s="39">
        <v>15045700</v>
      </c>
      <c r="P98" s="40">
        <v>5.6142469061273771E-2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234.35</v>
      </c>
      <c r="F99" s="37">
        <v>237.25</v>
      </c>
      <c r="G99" s="38">
        <v>228.2</v>
      </c>
      <c r="H99" s="38">
        <v>222.04999999999998</v>
      </c>
      <c r="I99" s="38">
        <v>212.99999999999997</v>
      </c>
      <c r="J99" s="38">
        <v>243.4</v>
      </c>
      <c r="K99" s="38">
        <v>252.45000000000002</v>
      </c>
      <c r="L99" s="38">
        <v>258.60000000000002</v>
      </c>
      <c r="M99" s="28">
        <v>246.3</v>
      </c>
      <c r="N99" s="28">
        <v>231.1</v>
      </c>
      <c r="O99" s="39">
        <v>23784300</v>
      </c>
      <c r="P99" s="40">
        <v>2.6570329798391797E-2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2603.4499999999998</v>
      </c>
      <c r="F100" s="37">
        <v>2587.6333333333332</v>
      </c>
      <c r="G100" s="38">
        <v>2555.7666666666664</v>
      </c>
      <c r="H100" s="38">
        <v>2508.083333333333</v>
      </c>
      <c r="I100" s="38">
        <v>2476.2166666666662</v>
      </c>
      <c r="J100" s="38">
        <v>2635.3166666666666</v>
      </c>
      <c r="K100" s="38">
        <v>2667.1833333333334</v>
      </c>
      <c r="L100" s="38">
        <v>2714.8666666666668</v>
      </c>
      <c r="M100" s="28">
        <v>2619.5</v>
      </c>
      <c r="N100" s="28">
        <v>2539.9499999999998</v>
      </c>
      <c r="O100" s="39">
        <v>13054500</v>
      </c>
      <c r="P100" s="40">
        <v>-8.1206055615379746E-2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37329.75</v>
      </c>
      <c r="F101" s="37">
        <v>37243.200000000004</v>
      </c>
      <c r="G101" s="38">
        <v>36886.400000000009</v>
      </c>
      <c r="H101" s="38">
        <v>36443.050000000003</v>
      </c>
      <c r="I101" s="38">
        <v>36086.250000000007</v>
      </c>
      <c r="J101" s="38">
        <v>37686.55000000001</v>
      </c>
      <c r="K101" s="38">
        <v>38043.350000000013</v>
      </c>
      <c r="L101" s="38">
        <v>38486.700000000012</v>
      </c>
      <c r="M101" s="28">
        <v>37600</v>
      </c>
      <c r="N101" s="28">
        <v>36799.85</v>
      </c>
      <c r="O101" s="39">
        <v>21885</v>
      </c>
      <c r="P101" s="40">
        <v>0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100.6</v>
      </c>
      <c r="F102" s="37">
        <v>100.61666666666666</v>
      </c>
      <c r="G102" s="38">
        <v>98.183333333333323</v>
      </c>
      <c r="H102" s="38">
        <v>95.766666666666666</v>
      </c>
      <c r="I102" s="38">
        <v>93.333333333333329</v>
      </c>
      <c r="J102" s="38">
        <v>103.03333333333332</v>
      </c>
      <c r="K102" s="38">
        <v>105.46666666666665</v>
      </c>
      <c r="L102" s="38">
        <v>107.88333333333331</v>
      </c>
      <c r="M102" s="28">
        <v>103.05</v>
      </c>
      <c r="N102" s="28">
        <v>98.2</v>
      </c>
      <c r="O102" s="39">
        <v>42444000</v>
      </c>
      <c r="P102" s="40">
        <v>4.0396117266398669E-2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782.8</v>
      </c>
      <c r="F103" s="37">
        <v>784.66666666666663</v>
      </c>
      <c r="G103" s="38">
        <v>778.83333333333326</v>
      </c>
      <c r="H103" s="38">
        <v>774.86666666666667</v>
      </c>
      <c r="I103" s="38">
        <v>769.0333333333333</v>
      </c>
      <c r="J103" s="38">
        <v>788.63333333333321</v>
      </c>
      <c r="K103" s="38">
        <v>794.46666666666647</v>
      </c>
      <c r="L103" s="38">
        <v>798.43333333333317</v>
      </c>
      <c r="M103" s="28">
        <v>790.5</v>
      </c>
      <c r="N103" s="28">
        <v>780.7</v>
      </c>
      <c r="O103" s="39">
        <v>77988625</v>
      </c>
      <c r="P103" s="40">
        <v>-6.7072957164372527E-3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1213.45</v>
      </c>
      <c r="F104" s="37">
        <v>1231.3999999999999</v>
      </c>
      <c r="G104" s="38">
        <v>1185.0499999999997</v>
      </c>
      <c r="H104" s="38">
        <v>1156.6499999999999</v>
      </c>
      <c r="I104" s="38">
        <v>1110.2999999999997</v>
      </c>
      <c r="J104" s="38">
        <v>1259.7999999999997</v>
      </c>
      <c r="K104" s="38">
        <v>1306.1499999999996</v>
      </c>
      <c r="L104" s="38">
        <v>1334.5499999999997</v>
      </c>
      <c r="M104" s="28">
        <v>1277.75</v>
      </c>
      <c r="N104" s="28">
        <v>1203</v>
      </c>
      <c r="O104" s="39">
        <v>3339225</v>
      </c>
      <c r="P104" s="40">
        <v>9.9342381418777104E-2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524.15</v>
      </c>
      <c r="F105" s="37">
        <v>522.91666666666663</v>
      </c>
      <c r="G105" s="38">
        <v>518.83333333333326</v>
      </c>
      <c r="H105" s="38">
        <v>513.51666666666665</v>
      </c>
      <c r="I105" s="38">
        <v>509.43333333333328</v>
      </c>
      <c r="J105" s="38">
        <v>528.23333333333323</v>
      </c>
      <c r="K105" s="38">
        <v>532.31666666666649</v>
      </c>
      <c r="L105" s="38">
        <v>537.63333333333321</v>
      </c>
      <c r="M105" s="28">
        <v>527</v>
      </c>
      <c r="N105" s="28">
        <v>517.6</v>
      </c>
      <c r="O105" s="39">
        <v>6598500</v>
      </c>
      <c r="P105" s="40">
        <v>-3.2336119665640123E-2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8.85</v>
      </c>
      <c r="F106" s="37">
        <v>8.9166666666666661</v>
      </c>
      <c r="G106" s="38">
        <v>8.7333333333333325</v>
      </c>
      <c r="H106" s="38">
        <v>8.6166666666666671</v>
      </c>
      <c r="I106" s="38">
        <v>8.4333333333333336</v>
      </c>
      <c r="J106" s="38">
        <v>9.0333333333333314</v>
      </c>
      <c r="K106" s="38">
        <v>9.216666666666665</v>
      </c>
      <c r="L106" s="38">
        <v>9.3333333333333304</v>
      </c>
      <c r="M106" s="28">
        <v>9.1</v>
      </c>
      <c r="N106" s="28">
        <v>8.8000000000000007</v>
      </c>
      <c r="O106" s="39">
        <v>611170000</v>
      </c>
      <c r="P106" s="40">
        <v>1.3112090972383384E-2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53.8</v>
      </c>
      <c r="F107" s="37">
        <v>54.133333333333326</v>
      </c>
      <c r="G107" s="38">
        <v>53.216666666666654</v>
      </c>
      <c r="H107" s="38">
        <v>52.633333333333326</v>
      </c>
      <c r="I107" s="38">
        <v>51.716666666666654</v>
      </c>
      <c r="J107" s="38">
        <v>54.716666666666654</v>
      </c>
      <c r="K107" s="38">
        <v>55.633333333333326</v>
      </c>
      <c r="L107" s="38">
        <v>56.216666666666654</v>
      </c>
      <c r="M107" s="28">
        <v>55.05</v>
      </c>
      <c r="N107" s="28">
        <v>53.55</v>
      </c>
      <c r="O107" s="39">
        <v>108810000</v>
      </c>
      <c r="P107" s="40">
        <v>1.1621420602454444E-2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34.950000000000003</v>
      </c>
      <c r="F108" s="37">
        <v>35.18333333333333</v>
      </c>
      <c r="G108" s="38">
        <v>34.566666666666663</v>
      </c>
      <c r="H108" s="38">
        <v>34.18333333333333</v>
      </c>
      <c r="I108" s="38">
        <v>33.566666666666663</v>
      </c>
      <c r="J108" s="38">
        <v>35.566666666666663</v>
      </c>
      <c r="K108" s="38">
        <v>36.183333333333323</v>
      </c>
      <c r="L108" s="38">
        <v>36.566666666666663</v>
      </c>
      <c r="M108" s="28">
        <v>35.799999999999997</v>
      </c>
      <c r="N108" s="28">
        <v>34.799999999999997</v>
      </c>
      <c r="O108" s="39">
        <v>269385000</v>
      </c>
      <c r="P108" s="40">
        <v>1.1137717881606059E-4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164.7</v>
      </c>
      <c r="F109" s="37">
        <v>165.54999999999998</v>
      </c>
      <c r="G109" s="38">
        <v>163.29999999999995</v>
      </c>
      <c r="H109" s="38">
        <v>161.89999999999998</v>
      </c>
      <c r="I109" s="38">
        <v>159.64999999999995</v>
      </c>
      <c r="J109" s="38">
        <v>166.94999999999996</v>
      </c>
      <c r="K109" s="38">
        <v>169.20000000000002</v>
      </c>
      <c r="L109" s="38">
        <v>170.59999999999997</v>
      </c>
      <c r="M109" s="28">
        <v>167.8</v>
      </c>
      <c r="N109" s="28">
        <v>164.15</v>
      </c>
      <c r="O109" s="39">
        <v>60993750</v>
      </c>
      <c r="P109" s="40">
        <v>9.7947887133792363E-2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369.4</v>
      </c>
      <c r="F110" s="37">
        <v>371.31666666666666</v>
      </c>
      <c r="G110" s="38">
        <v>365.08333333333331</v>
      </c>
      <c r="H110" s="38">
        <v>360.76666666666665</v>
      </c>
      <c r="I110" s="38">
        <v>354.5333333333333</v>
      </c>
      <c r="J110" s="38">
        <v>375.63333333333333</v>
      </c>
      <c r="K110" s="38">
        <v>381.86666666666667</v>
      </c>
      <c r="L110" s="38">
        <v>386.18333333333334</v>
      </c>
      <c r="M110" s="28">
        <v>377.55</v>
      </c>
      <c r="N110" s="28">
        <v>367</v>
      </c>
      <c r="O110" s="39">
        <v>11825000</v>
      </c>
      <c r="P110" s="40">
        <v>4.0784218806728792E-2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252.15</v>
      </c>
      <c r="F111" s="37">
        <v>253.86666666666667</v>
      </c>
      <c r="G111" s="38">
        <v>249.53333333333336</v>
      </c>
      <c r="H111" s="38">
        <v>246.91666666666669</v>
      </c>
      <c r="I111" s="38">
        <v>242.58333333333337</v>
      </c>
      <c r="J111" s="38">
        <v>256.48333333333335</v>
      </c>
      <c r="K111" s="38">
        <v>260.81666666666661</v>
      </c>
      <c r="L111" s="38">
        <v>263.43333333333334</v>
      </c>
      <c r="M111" s="28">
        <v>258.2</v>
      </c>
      <c r="N111" s="28">
        <v>251.25</v>
      </c>
      <c r="O111" s="39">
        <v>22808762</v>
      </c>
      <c r="P111" s="40">
        <v>8.6190384983719601E-2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177.6</v>
      </c>
      <c r="F112" s="37">
        <v>178.2833333333333</v>
      </c>
      <c r="G112" s="38">
        <v>176.36666666666662</v>
      </c>
      <c r="H112" s="38">
        <v>175.13333333333333</v>
      </c>
      <c r="I112" s="38">
        <v>173.21666666666664</v>
      </c>
      <c r="J112" s="38">
        <v>179.51666666666659</v>
      </c>
      <c r="K112" s="38">
        <v>181.43333333333328</v>
      </c>
      <c r="L112" s="38">
        <v>182.66666666666657</v>
      </c>
      <c r="M112" s="28">
        <v>180.2</v>
      </c>
      <c r="N112" s="28">
        <v>177.05</v>
      </c>
      <c r="O112" s="39">
        <v>11234600</v>
      </c>
      <c r="P112" s="40">
        <v>-8.9536965975952933E-3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4148.6000000000004</v>
      </c>
      <c r="F113" s="37">
        <v>4161.0666666666666</v>
      </c>
      <c r="G113" s="38">
        <v>4087.4833333333336</v>
      </c>
      <c r="H113" s="38">
        <v>4026.3666666666668</v>
      </c>
      <c r="I113" s="38">
        <v>3952.7833333333338</v>
      </c>
      <c r="J113" s="38">
        <v>4222.1833333333334</v>
      </c>
      <c r="K113" s="38">
        <v>4295.7666666666673</v>
      </c>
      <c r="L113" s="38">
        <v>4356.8833333333332</v>
      </c>
      <c r="M113" s="28">
        <v>4234.6499999999996</v>
      </c>
      <c r="N113" s="28">
        <v>4099.95</v>
      </c>
      <c r="O113" s="39">
        <v>327750</v>
      </c>
      <c r="P113" s="40">
        <v>-1.8859452177817693E-2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1772.1</v>
      </c>
      <c r="F114" s="37">
        <v>1783.3166666666666</v>
      </c>
      <c r="G114" s="38">
        <v>1757.4833333333331</v>
      </c>
      <c r="H114" s="38">
        <v>1742.8666666666666</v>
      </c>
      <c r="I114" s="38">
        <v>1717.0333333333331</v>
      </c>
      <c r="J114" s="38">
        <v>1797.9333333333332</v>
      </c>
      <c r="K114" s="38">
        <v>1823.7666666666667</v>
      </c>
      <c r="L114" s="38">
        <v>1838.3833333333332</v>
      </c>
      <c r="M114" s="28">
        <v>1809.15</v>
      </c>
      <c r="N114" s="28">
        <v>1768.7</v>
      </c>
      <c r="O114" s="39">
        <v>3051300</v>
      </c>
      <c r="P114" s="40">
        <v>3.5520473606314752E-3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881</v>
      </c>
      <c r="F115" s="37">
        <v>885.16666666666663</v>
      </c>
      <c r="G115" s="38">
        <v>870.08333333333326</v>
      </c>
      <c r="H115" s="38">
        <v>859.16666666666663</v>
      </c>
      <c r="I115" s="38">
        <v>844.08333333333326</v>
      </c>
      <c r="J115" s="38">
        <v>896.08333333333326</v>
      </c>
      <c r="K115" s="38">
        <v>911.16666666666652</v>
      </c>
      <c r="L115" s="38">
        <v>922.08333333333326</v>
      </c>
      <c r="M115" s="28">
        <v>900.25</v>
      </c>
      <c r="N115" s="28">
        <v>874.25</v>
      </c>
      <c r="O115" s="39">
        <v>27630000</v>
      </c>
      <c r="P115" s="40">
        <v>4.7126587249640009E-3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221.75</v>
      </c>
      <c r="F116" s="37">
        <v>221.93333333333331</v>
      </c>
      <c r="G116" s="38">
        <v>219.81666666666661</v>
      </c>
      <c r="H116" s="38">
        <v>217.8833333333333</v>
      </c>
      <c r="I116" s="38">
        <v>215.76666666666659</v>
      </c>
      <c r="J116" s="38">
        <v>223.86666666666662</v>
      </c>
      <c r="K116" s="38">
        <v>225.98333333333335</v>
      </c>
      <c r="L116" s="38">
        <v>227.91666666666663</v>
      </c>
      <c r="M116" s="28">
        <v>224.05</v>
      </c>
      <c r="N116" s="28">
        <v>220</v>
      </c>
      <c r="O116" s="39">
        <v>15352400</v>
      </c>
      <c r="P116" s="40">
        <v>5.3171983865053169E-3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1514.8</v>
      </c>
      <c r="F117" s="37">
        <v>1514</v>
      </c>
      <c r="G117" s="38">
        <v>1501.85</v>
      </c>
      <c r="H117" s="38">
        <v>1488.8999999999999</v>
      </c>
      <c r="I117" s="38">
        <v>1476.7499999999998</v>
      </c>
      <c r="J117" s="38">
        <v>1526.95</v>
      </c>
      <c r="K117" s="38">
        <v>1539.1000000000001</v>
      </c>
      <c r="L117" s="38">
        <v>1552.0500000000002</v>
      </c>
      <c r="M117" s="28">
        <v>1526.15</v>
      </c>
      <c r="N117" s="28">
        <v>1501.05</v>
      </c>
      <c r="O117" s="39">
        <v>36060900</v>
      </c>
      <c r="P117" s="40">
        <v>-1.1244550464752817E-2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684.7</v>
      </c>
      <c r="F118" s="37">
        <v>687.36666666666679</v>
      </c>
      <c r="G118" s="38">
        <v>674.38333333333355</v>
      </c>
      <c r="H118" s="38">
        <v>664.06666666666672</v>
      </c>
      <c r="I118" s="38">
        <v>651.08333333333348</v>
      </c>
      <c r="J118" s="38">
        <v>697.68333333333362</v>
      </c>
      <c r="K118" s="38">
        <v>710.66666666666674</v>
      </c>
      <c r="L118" s="38">
        <v>720.98333333333369</v>
      </c>
      <c r="M118" s="28">
        <v>700.35</v>
      </c>
      <c r="N118" s="28">
        <v>677.05</v>
      </c>
      <c r="O118" s="39">
        <v>1077000</v>
      </c>
      <c r="P118" s="40">
        <v>1.055594651653765E-2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72.55</v>
      </c>
      <c r="F119" s="37">
        <v>72.75</v>
      </c>
      <c r="G119" s="38">
        <v>72.2</v>
      </c>
      <c r="H119" s="38">
        <v>71.850000000000009</v>
      </c>
      <c r="I119" s="38">
        <v>71.300000000000011</v>
      </c>
      <c r="J119" s="38">
        <v>73.099999999999994</v>
      </c>
      <c r="K119" s="38">
        <v>73.650000000000006</v>
      </c>
      <c r="L119" s="38">
        <v>73.999999999999986</v>
      </c>
      <c r="M119" s="28">
        <v>73.3</v>
      </c>
      <c r="N119" s="28">
        <v>72.400000000000006</v>
      </c>
      <c r="O119" s="39">
        <v>85380750</v>
      </c>
      <c r="P119" s="40">
        <v>-2.7432252332296757E-2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1007.6</v>
      </c>
      <c r="F120" s="37">
        <v>1011.6833333333334</v>
      </c>
      <c r="G120" s="38">
        <v>998.41666666666674</v>
      </c>
      <c r="H120" s="38">
        <v>989.23333333333335</v>
      </c>
      <c r="I120" s="38">
        <v>975.9666666666667</v>
      </c>
      <c r="J120" s="38">
        <v>1020.8666666666668</v>
      </c>
      <c r="K120" s="38">
        <v>1034.1333333333334</v>
      </c>
      <c r="L120" s="38">
        <v>1043.3166666666668</v>
      </c>
      <c r="M120" s="28">
        <v>1024.95</v>
      </c>
      <c r="N120" s="28">
        <v>1002.5</v>
      </c>
      <c r="O120" s="39">
        <v>934700</v>
      </c>
      <c r="P120" s="40">
        <v>-2.1102791014295439E-2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604.65</v>
      </c>
      <c r="F121" s="37">
        <v>607.33333333333337</v>
      </c>
      <c r="G121" s="38">
        <v>599.91666666666674</v>
      </c>
      <c r="H121" s="38">
        <v>595.18333333333339</v>
      </c>
      <c r="I121" s="38">
        <v>587.76666666666677</v>
      </c>
      <c r="J121" s="38">
        <v>612.06666666666672</v>
      </c>
      <c r="K121" s="38">
        <v>619.48333333333346</v>
      </c>
      <c r="L121" s="38">
        <v>624.2166666666667</v>
      </c>
      <c r="M121" s="28">
        <v>614.75</v>
      </c>
      <c r="N121" s="28">
        <v>602.6</v>
      </c>
      <c r="O121" s="39">
        <v>13773375</v>
      </c>
      <c r="P121" s="40">
        <v>8.5212711430035885E-3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298.55</v>
      </c>
      <c r="F122" s="37">
        <v>297.55</v>
      </c>
      <c r="G122" s="38">
        <v>295</v>
      </c>
      <c r="H122" s="38">
        <v>291.45</v>
      </c>
      <c r="I122" s="38">
        <v>288.89999999999998</v>
      </c>
      <c r="J122" s="38">
        <v>301.10000000000002</v>
      </c>
      <c r="K122" s="38">
        <v>303.65000000000009</v>
      </c>
      <c r="L122" s="38">
        <v>307.20000000000005</v>
      </c>
      <c r="M122" s="28">
        <v>300.10000000000002</v>
      </c>
      <c r="N122" s="28">
        <v>294</v>
      </c>
      <c r="O122" s="39">
        <v>94912000</v>
      </c>
      <c r="P122" s="40">
        <v>6.855928234319271E-2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357.05</v>
      </c>
      <c r="F123" s="37">
        <v>359.31666666666661</v>
      </c>
      <c r="G123" s="38">
        <v>352.13333333333321</v>
      </c>
      <c r="H123" s="38">
        <v>347.21666666666658</v>
      </c>
      <c r="I123" s="38">
        <v>340.03333333333319</v>
      </c>
      <c r="J123" s="38">
        <v>364.23333333333323</v>
      </c>
      <c r="K123" s="38">
        <v>371.41666666666663</v>
      </c>
      <c r="L123" s="38">
        <v>376.33333333333326</v>
      </c>
      <c r="M123" s="28">
        <v>366.5</v>
      </c>
      <c r="N123" s="28">
        <v>354.4</v>
      </c>
      <c r="O123" s="39">
        <v>38226250</v>
      </c>
      <c r="P123" s="40">
        <v>-3.9209525904049768E-2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2238.25</v>
      </c>
      <c r="F124" s="37">
        <v>2247.8666666666668</v>
      </c>
      <c r="G124" s="38">
        <v>2223.3833333333337</v>
      </c>
      <c r="H124" s="38">
        <v>2208.5166666666669</v>
      </c>
      <c r="I124" s="38">
        <v>2184.0333333333338</v>
      </c>
      <c r="J124" s="38">
        <v>2262.7333333333336</v>
      </c>
      <c r="K124" s="38">
        <v>2287.2166666666672</v>
      </c>
      <c r="L124" s="38">
        <v>2302.0833333333335</v>
      </c>
      <c r="M124" s="28">
        <v>2272.35</v>
      </c>
      <c r="N124" s="28">
        <v>2233</v>
      </c>
      <c r="O124" s="39">
        <v>556500</v>
      </c>
      <c r="P124" s="40">
        <v>6.9164265129683003E-2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591.45000000000005</v>
      </c>
      <c r="F125" s="37">
        <v>593.51666666666677</v>
      </c>
      <c r="G125" s="38">
        <v>585.03333333333353</v>
      </c>
      <c r="H125" s="38">
        <v>578.61666666666679</v>
      </c>
      <c r="I125" s="38">
        <v>570.13333333333355</v>
      </c>
      <c r="J125" s="38">
        <v>599.93333333333351</v>
      </c>
      <c r="K125" s="38">
        <v>608.41666666666686</v>
      </c>
      <c r="L125" s="38">
        <v>614.83333333333348</v>
      </c>
      <c r="M125" s="28">
        <v>602</v>
      </c>
      <c r="N125" s="28">
        <v>587.1</v>
      </c>
      <c r="O125" s="39">
        <v>51170400</v>
      </c>
      <c r="P125" s="40">
        <v>-3.994326384843342E-2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578.85</v>
      </c>
      <c r="F126" s="37">
        <v>575.21666666666658</v>
      </c>
      <c r="G126" s="38">
        <v>563.93333333333317</v>
      </c>
      <c r="H126" s="38">
        <v>549.01666666666654</v>
      </c>
      <c r="I126" s="38">
        <v>537.73333333333312</v>
      </c>
      <c r="J126" s="38">
        <v>590.13333333333321</v>
      </c>
      <c r="K126" s="38">
        <v>601.41666666666674</v>
      </c>
      <c r="L126" s="38">
        <v>616.33333333333326</v>
      </c>
      <c r="M126" s="28">
        <v>586.5</v>
      </c>
      <c r="N126" s="28">
        <v>560.29999999999995</v>
      </c>
      <c r="O126" s="39">
        <v>9296250</v>
      </c>
      <c r="P126" s="40">
        <v>-2.733455401517133E-2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1819.85</v>
      </c>
      <c r="F127" s="37">
        <v>1827.1166666666668</v>
      </c>
      <c r="G127" s="38">
        <v>1805.2333333333336</v>
      </c>
      <c r="H127" s="38">
        <v>1790.6166666666668</v>
      </c>
      <c r="I127" s="38">
        <v>1768.7333333333336</v>
      </c>
      <c r="J127" s="38">
        <v>1841.7333333333336</v>
      </c>
      <c r="K127" s="38">
        <v>1863.6166666666668</v>
      </c>
      <c r="L127" s="38">
        <v>1878.2333333333336</v>
      </c>
      <c r="M127" s="28">
        <v>1849</v>
      </c>
      <c r="N127" s="28">
        <v>1812.5</v>
      </c>
      <c r="O127" s="39">
        <v>14853200</v>
      </c>
      <c r="P127" s="40">
        <v>2.5433557936595602E-2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71.099999999999994</v>
      </c>
      <c r="F128" s="37">
        <v>72.05</v>
      </c>
      <c r="G128" s="38">
        <v>69.699999999999989</v>
      </c>
      <c r="H128" s="38">
        <v>68.3</v>
      </c>
      <c r="I128" s="38">
        <v>65.949999999999989</v>
      </c>
      <c r="J128" s="38">
        <v>73.449999999999989</v>
      </c>
      <c r="K128" s="38">
        <v>75.799999999999983</v>
      </c>
      <c r="L128" s="38">
        <v>77.199999999999989</v>
      </c>
      <c r="M128" s="28">
        <v>74.400000000000006</v>
      </c>
      <c r="N128" s="28">
        <v>70.650000000000006</v>
      </c>
      <c r="O128" s="39">
        <v>64779316</v>
      </c>
      <c r="P128" s="40">
        <v>6.844274359729173E-2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2093.65</v>
      </c>
      <c r="F129" s="37">
        <v>2075.166666666667</v>
      </c>
      <c r="G129" s="38">
        <v>2042.2833333333338</v>
      </c>
      <c r="H129" s="38">
        <v>1990.9166666666667</v>
      </c>
      <c r="I129" s="38">
        <v>1958.0333333333335</v>
      </c>
      <c r="J129" s="38">
        <v>2126.5333333333338</v>
      </c>
      <c r="K129" s="38">
        <v>2159.416666666667</v>
      </c>
      <c r="L129" s="38">
        <v>2210.7833333333342</v>
      </c>
      <c r="M129" s="28">
        <v>2108.0500000000002</v>
      </c>
      <c r="N129" s="28">
        <v>2023.8</v>
      </c>
      <c r="O129" s="39">
        <v>1292500</v>
      </c>
      <c r="P129" s="40">
        <v>2.0529016975917885E-2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514.4</v>
      </c>
      <c r="F130" s="37">
        <v>514.84999999999991</v>
      </c>
      <c r="G130" s="38">
        <v>509.14999999999986</v>
      </c>
      <c r="H130" s="38">
        <v>503.9</v>
      </c>
      <c r="I130" s="38">
        <v>498.19999999999993</v>
      </c>
      <c r="J130" s="38">
        <v>520.0999999999998</v>
      </c>
      <c r="K130" s="38">
        <v>525.79999999999984</v>
      </c>
      <c r="L130" s="38">
        <v>531.04999999999973</v>
      </c>
      <c r="M130" s="28">
        <v>520.54999999999995</v>
      </c>
      <c r="N130" s="28">
        <v>509.6</v>
      </c>
      <c r="O130" s="39">
        <v>5771700</v>
      </c>
      <c r="P130" s="40">
        <v>-1.4748809340912583E-2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368.4</v>
      </c>
      <c r="F131" s="37">
        <v>369.58333333333331</v>
      </c>
      <c r="G131" s="38">
        <v>366.41666666666663</v>
      </c>
      <c r="H131" s="38">
        <v>364.43333333333334</v>
      </c>
      <c r="I131" s="38">
        <v>361.26666666666665</v>
      </c>
      <c r="J131" s="38">
        <v>371.56666666666661</v>
      </c>
      <c r="K131" s="38">
        <v>374.73333333333323</v>
      </c>
      <c r="L131" s="38">
        <v>376.71666666666658</v>
      </c>
      <c r="M131" s="28">
        <v>372.75</v>
      </c>
      <c r="N131" s="28">
        <v>367.6</v>
      </c>
      <c r="O131" s="39">
        <v>17578000</v>
      </c>
      <c r="P131" s="40">
        <v>1.5482380127094166E-2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1717.75</v>
      </c>
      <c r="F132" s="37">
        <v>1716.55</v>
      </c>
      <c r="G132" s="38">
        <v>1707.4499999999998</v>
      </c>
      <c r="H132" s="38">
        <v>1697.1499999999999</v>
      </c>
      <c r="I132" s="38">
        <v>1688.0499999999997</v>
      </c>
      <c r="J132" s="38">
        <v>1726.85</v>
      </c>
      <c r="K132" s="38">
        <v>1735.9499999999998</v>
      </c>
      <c r="L132" s="38">
        <v>1746.25</v>
      </c>
      <c r="M132" s="28">
        <v>1725.65</v>
      </c>
      <c r="N132" s="28">
        <v>1706.25</v>
      </c>
      <c r="O132" s="39">
        <v>12029100</v>
      </c>
      <c r="P132" s="40">
        <v>-3.2410870107205185E-4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4457.8</v>
      </c>
      <c r="F133" s="37">
        <v>4425.4833333333336</v>
      </c>
      <c r="G133" s="38">
        <v>4376.5666666666675</v>
      </c>
      <c r="H133" s="38">
        <v>4295.3333333333339</v>
      </c>
      <c r="I133" s="38">
        <v>4246.4166666666679</v>
      </c>
      <c r="J133" s="38">
        <v>4506.7166666666672</v>
      </c>
      <c r="K133" s="38">
        <v>4555.6333333333332</v>
      </c>
      <c r="L133" s="38">
        <v>4636.8666666666668</v>
      </c>
      <c r="M133" s="28">
        <v>4474.3999999999996</v>
      </c>
      <c r="N133" s="28">
        <v>4344.25</v>
      </c>
      <c r="O133" s="39">
        <v>1543650</v>
      </c>
      <c r="P133" s="40">
        <v>-2.2418542794718343E-2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3413.9</v>
      </c>
      <c r="F134" s="37">
        <v>3350.5500000000006</v>
      </c>
      <c r="G134" s="38">
        <v>3267.1500000000015</v>
      </c>
      <c r="H134" s="38">
        <v>3120.400000000001</v>
      </c>
      <c r="I134" s="38">
        <v>3037.0000000000018</v>
      </c>
      <c r="J134" s="38">
        <v>3497.3000000000011</v>
      </c>
      <c r="K134" s="38">
        <v>3580.7</v>
      </c>
      <c r="L134" s="38">
        <v>3727.4500000000007</v>
      </c>
      <c r="M134" s="28">
        <v>3433.95</v>
      </c>
      <c r="N134" s="28">
        <v>3203.8</v>
      </c>
      <c r="O134" s="39">
        <v>1474200</v>
      </c>
      <c r="P134" s="40">
        <v>-9.9395567494963057E-3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658.1</v>
      </c>
      <c r="F135" s="37">
        <v>654.83333333333337</v>
      </c>
      <c r="G135" s="38">
        <v>647.4666666666667</v>
      </c>
      <c r="H135" s="38">
        <v>636.83333333333337</v>
      </c>
      <c r="I135" s="38">
        <v>629.4666666666667</v>
      </c>
      <c r="J135" s="38">
        <v>665.4666666666667</v>
      </c>
      <c r="K135" s="38">
        <v>672.83333333333326</v>
      </c>
      <c r="L135" s="38">
        <v>683.4666666666667</v>
      </c>
      <c r="M135" s="28">
        <v>662.2</v>
      </c>
      <c r="N135" s="28">
        <v>644.20000000000005</v>
      </c>
      <c r="O135" s="39">
        <v>7167200</v>
      </c>
      <c r="P135" s="40">
        <v>-6.2463170300530351E-3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1165.4000000000001</v>
      </c>
      <c r="F136" s="37">
        <v>1171.5</v>
      </c>
      <c r="G136" s="38">
        <v>1156.1500000000001</v>
      </c>
      <c r="H136" s="38">
        <v>1146.9000000000001</v>
      </c>
      <c r="I136" s="38">
        <v>1131.5500000000002</v>
      </c>
      <c r="J136" s="38">
        <v>1180.75</v>
      </c>
      <c r="K136" s="38">
        <v>1196.0999999999999</v>
      </c>
      <c r="L136" s="38">
        <v>1205.3499999999999</v>
      </c>
      <c r="M136" s="28">
        <v>1186.8499999999999</v>
      </c>
      <c r="N136" s="28">
        <v>1162.25</v>
      </c>
      <c r="O136" s="39">
        <v>17025400</v>
      </c>
      <c r="P136" s="40">
        <v>-3.7286257124762509E-2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204.45</v>
      </c>
      <c r="F137" s="37">
        <v>205.08333333333334</v>
      </c>
      <c r="G137" s="38">
        <v>202.4666666666667</v>
      </c>
      <c r="H137" s="38">
        <v>200.48333333333335</v>
      </c>
      <c r="I137" s="38">
        <v>197.8666666666667</v>
      </c>
      <c r="J137" s="38">
        <v>207.06666666666669</v>
      </c>
      <c r="K137" s="38">
        <v>209.68333333333331</v>
      </c>
      <c r="L137" s="38">
        <v>211.66666666666669</v>
      </c>
      <c r="M137" s="28">
        <v>207.7</v>
      </c>
      <c r="N137" s="28">
        <v>203.1</v>
      </c>
      <c r="O137" s="39">
        <v>24884000</v>
      </c>
      <c r="P137" s="40">
        <v>-2.8727556596409055E-2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93.2</v>
      </c>
      <c r="F138" s="37">
        <v>93.966666666666654</v>
      </c>
      <c r="G138" s="38">
        <v>92.083333333333314</v>
      </c>
      <c r="H138" s="38">
        <v>90.966666666666654</v>
      </c>
      <c r="I138" s="38">
        <v>89.083333333333314</v>
      </c>
      <c r="J138" s="38">
        <v>95.083333333333314</v>
      </c>
      <c r="K138" s="38">
        <v>96.966666666666669</v>
      </c>
      <c r="L138" s="38">
        <v>98.083333333333314</v>
      </c>
      <c r="M138" s="28">
        <v>95.85</v>
      </c>
      <c r="N138" s="28">
        <v>92.85</v>
      </c>
      <c r="O138" s="39">
        <v>32358000</v>
      </c>
      <c r="P138" s="40">
        <v>1.2769953051643192E-2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513.20000000000005</v>
      </c>
      <c r="F139" s="37">
        <v>512.41666666666663</v>
      </c>
      <c r="G139" s="38">
        <v>507.7833333333333</v>
      </c>
      <c r="H139" s="38">
        <v>502.36666666666667</v>
      </c>
      <c r="I139" s="38">
        <v>497.73333333333335</v>
      </c>
      <c r="J139" s="38">
        <v>517.83333333333326</v>
      </c>
      <c r="K139" s="38">
        <v>522.4666666666667</v>
      </c>
      <c r="L139" s="38">
        <v>527.88333333333321</v>
      </c>
      <c r="M139" s="28">
        <v>517.04999999999995</v>
      </c>
      <c r="N139" s="28">
        <v>507</v>
      </c>
      <c r="O139" s="39">
        <v>11436000</v>
      </c>
      <c r="P139" s="40">
        <v>-2.6458269486157933E-2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8755.7000000000007</v>
      </c>
      <c r="F140" s="37">
        <v>8786.7666666666682</v>
      </c>
      <c r="G140" s="38">
        <v>8699.0333333333365</v>
      </c>
      <c r="H140" s="38">
        <v>8642.3666666666686</v>
      </c>
      <c r="I140" s="38">
        <v>8554.6333333333369</v>
      </c>
      <c r="J140" s="38">
        <v>8843.4333333333361</v>
      </c>
      <c r="K140" s="38">
        <v>8931.1666666666697</v>
      </c>
      <c r="L140" s="38">
        <v>8987.8333333333358</v>
      </c>
      <c r="M140" s="28">
        <v>8874.5</v>
      </c>
      <c r="N140" s="28">
        <v>8730.1</v>
      </c>
      <c r="O140" s="39">
        <v>4207300</v>
      </c>
      <c r="P140" s="40">
        <v>-9.5343471914873575E-3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819.1</v>
      </c>
      <c r="F141" s="37">
        <v>820.91666666666663</v>
      </c>
      <c r="G141" s="38">
        <v>812.83333333333326</v>
      </c>
      <c r="H141" s="38">
        <v>806.56666666666661</v>
      </c>
      <c r="I141" s="38">
        <v>798.48333333333323</v>
      </c>
      <c r="J141" s="38">
        <v>827.18333333333328</v>
      </c>
      <c r="K141" s="38">
        <v>835.26666666666654</v>
      </c>
      <c r="L141" s="38">
        <v>841.5333333333333</v>
      </c>
      <c r="M141" s="28">
        <v>829</v>
      </c>
      <c r="N141" s="28">
        <v>814.65</v>
      </c>
      <c r="O141" s="39">
        <v>14347500</v>
      </c>
      <c r="P141" s="40">
        <v>1.2392502756339581E-2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1409.2</v>
      </c>
      <c r="F142" s="37">
        <v>1397.45</v>
      </c>
      <c r="G142" s="38">
        <v>1381.9</v>
      </c>
      <c r="H142" s="38">
        <v>1354.6000000000001</v>
      </c>
      <c r="I142" s="38">
        <v>1339.0500000000002</v>
      </c>
      <c r="J142" s="38">
        <v>1424.75</v>
      </c>
      <c r="K142" s="38">
        <v>1440.2999999999997</v>
      </c>
      <c r="L142" s="38">
        <v>1467.6</v>
      </c>
      <c r="M142" s="28">
        <v>1413</v>
      </c>
      <c r="N142" s="28">
        <v>1370.15</v>
      </c>
      <c r="O142" s="39">
        <v>3588800</v>
      </c>
      <c r="P142" s="40">
        <v>9.2813641900121799E-2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1485.1</v>
      </c>
      <c r="F143" s="37">
        <v>1494.2666666666667</v>
      </c>
      <c r="G143" s="38">
        <v>1473.5333333333333</v>
      </c>
      <c r="H143" s="38">
        <v>1461.9666666666667</v>
      </c>
      <c r="I143" s="38">
        <v>1441.2333333333333</v>
      </c>
      <c r="J143" s="38">
        <v>1505.8333333333333</v>
      </c>
      <c r="K143" s="38">
        <v>1526.5666666666664</v>
      </c>
      <c r="L143" s="38">
        <v>1538.1333333333332</v>
      </c>
      <c r="M143" s="28">
        <v>1515</v>
      </c>
      <c r="N143" s="28">
        <v>1482.7</v>
      </c>
      <c r="O143" s="39">
        <v>1005000</v>
      </c>
      <c r="P143" s="40">
        <v>-4.4576523031203564E-3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838.65</v>
      </c>
      <c r="F144" s="37">
        <v>836.85</v>
      </c>
      <c r="G144" s="38">
        <v>827.80000000000007</v>
      </c>
      <c r="H144" s="38">
        <v>816.95</v>
      </c>
      <c r="I144" s="38">
        <v>807.90000000000009</v>
      </c>
      <c r="J144" s="38">
        <v>847.7</v>
      </c>
      <c r="K144" s="38">
        <v>856.75</v>
      </c>
      <c r="L144" s="38">
        <v>867.6</v>
      </c>
      <c r="M144" s="28">
        <v>845.9</v>
      </c>
      <c r="N144" s="28">
        <v>826</v>
      </c>
      <c r="O144" s="39">
        <v>1446250</v>
      </c>
      <c r="P144" s="40">
        <v>7.6992753623188409E-3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785.9</v>
      </c>
      <c r="F145" s="37">
        <v>789.35</v>
      </c>
      <c r="G145" s="38">
        <v>779.7</v>
      </c>
      <c r="H145" s="38">
        <v>773.5</v>
      </c>
      <c r="I145" s="38">
        <v>763.85</v>
      </c>
      <c r="J145" s="38">
        <v>795.55000000000007</v>
      </c>
      <c r="K145" s="38">
        <v>805.19999999999993</v>
      </c>
      <c r="L145" s="38">
        <v>811.40000000000009</v>
      </c>
      <c r="M145" s="28">
        <v>799</v>
      </c>
      <c r="N145" s="28">
        <v>783.15</v>
      </c>
      <c r="O145" s="39">
        <v>3520000</v>
      </c>
      <c r="P145" s="40">
        <v>1.6166281755196306E-2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3149.35</v>
      </c>
      <c r="F146" s="37">
        <v>3124.5333333333333</v>
      </c>
      <c r="G146" s="38">
        <v>3087.8166666666666</v>
      </c>
      <c r="H146" s="38">
        <v>3026.2833333333333</v>
      </c>
      <c r="I146" s="38">
        <v>2989.5666666666666</v>
      </c>
      <c r="J146" s="38">
        <v>3186.0666666666666</v>
      </c>
      <c r="K146" s="38">
        <v>3222.7833333333328</v>
      </c>
      <c r="L146" s="38">
        <v>3284.3166666666666</v>
      </c>
      <c r="M146" s="28">
        <v>3161.25</v>
      </c>
      <c r="N146" s="28">
        <v>3063</v>
      </c>
      <c r="O146" s="39">
        <v>3243000</v>
      </c>
      <c r="P146" s="40">
        <v>-1.9827117209695943E-2</v>
      </c>
    </row>
    <row r="147" spans="1:16" ht="12.75" customHeight="1">
      <c r="A147" s="28">
        <v>137</v>
      </c>
      <c r="B147" s="29" t="s">
        <v>49</v>
      </c>
      <c r="C147" s="30" t="s">
        <v>840</v>
      </c>
      <c r="D147" s="31">
        <v>44770</v>
      </c>
      <c r="E147" s="37">
        <v>126.75</v>
      </c>
      <c r="F147" s="37">
        <v>127.39999999999999</v>
      </c>
      <c r="G147" s="38">
        <v>125.79999999999998</v>
      </c>
      <c r="H147" s="38">
        <v>124.85</v>
      </c>
      <c r="I147" s="38">
        <v>123.24999999999999</v>
      </c>
      <c r="J147" s="38">
        <v>128.34999999999997</v>
      </c>
      <c r="K147" s="38">
        <v>129.94999999999999</v>
      </c>
      <c r="L147" s="38">
        <v>130.89999999999998</v>
      </c>
      <c r="M147" s="28">
        <v>129</v>
      </c>
      <c r="N147" s="28">
        <v>126.45</v>
      </c>
      <c r="O147" s="39">
        <v>41035500</v>
      </c>
      <c r="P147" s="40">
        <v>-1.2667821567778259E-2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2262.9499999999998</v>
      </c>
      <c r="F148" s="37">
        <v>2235.5166666666669</v>
      </c>
      <c r="G148" s="38">
        <v>2197.4833333333336</v>
      </c>
      <c r="H148" s="38">
        <v>2132.0166666666669</v>
      </c>
      <c r="I148" s="38">
        <v>2093.9833333333336</v>
      </c>
      <c r="J148" s="38">
        <v>2300.9833333333336</v>
      </c>
      <c r="K148" s="38">
        <v>2339.0166666666673</v>
      </c>
      <c r="L148" s="38">
        <v>2404.4833333333336</v>
      </c>
      <c r="M148" s="28">
        <v>2273.5500000000002</v>
      </c>
      <c r="N148" s="28">
        <v>2170.0500000000002</v>
      </c>
      <c r="O148" s="39">
        <v>2418325</v>
      </c>
      <c r="P148" s="40">
        <v>1.6476645825671203E-2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79565.75</v>
      </c>
      <c r="F149" s="37">
        <v>79721.516666666663</v>
      </c>
      <c r="G149" s="38">
        <v>79143.033333333326</v>
      </c>
      <c r="H149" s="38">
        <v>78720.316666666666</v>
      </c>
      <c r="I149" s="38">
        <v>78141.833333333328</v>
      </c>
      <c r="J149" s="38">
        <v>80144.233333333323</v>
      </c>
      <c r="K149" s="38">
        <v>80722.71666666666</v>
      </c>
      <c r="L149" s="38">
        <v>81145.43333333332</v>
      </c>
      <c r="M149" s="28">
        <v>80300</v>
      </c>
      <c r="N149" s="28">
        <v>79298.8</v>
      </c>
      <c r="O149" s="39">
        <v>103630</v>
      </c>
      <c r="P149" s="40">
        <v>-8.8944146901300692E-3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1025.25</v>
      </c>
      <c r="F150" s="37">
        <v>1031.45</v>
      </c>
      <c r="G150" s="38">
        <v>1015.2</v>
      </c>
      <c r="H150" s="38">
        <v>1005.15</v>
      </c>
      <c r="I150" s="38">
        <v>988.9</v>
      </c>
      <c r="J150" s="38">
        <v>1041.5</v>
      </c>
      <c r="K150" s="38">
        <v>1057.75</v>
      </c>
      <c r="L150" s="38">
        <v>1067.8000000000002</v>
      </c>
      <c r="M150" s="28">
        <v>1047.7</v>
      </c>
      <c r="N150" s="28">
        <v>1021.4</v>
      </c>
      <c r="O150" s="39">
        <v>5131125</v>
      </c>
      <c r="P150" s="40">
        <v>4.6821207252696811E-2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278.25</v>
      </c>
      <c r="F151" s="37">
        <v>280.48333333333335</v>
      </c>
      <c r="G151" s="38">
        <v>274.9666666666667</v>
      </c>
      <c r="H151" s="38">
        <v>271.68333333333334</v>
      </c>
      <c r="I151" s="38">
        <v>266.16666666666669</v>
      </c>
      <c r="J151" s="38">
        <v>283.76666666666671</v>
      </c>
      <c r="K151" s="38">
        <v>289.28333333333336</v>
      </c>
      <c r="L151" s="38">
        <v>292.56666666666672</v>
      </c>
      <c r="M151" s="28">
        <v>286</v>
      </c>
      <c r="N151" s="28">
        <v>277.2</v>
      </c>
      <c r="O151" s="39">
        <v>3254400</v>
      </c>
      <c r="P151" s="40">
        <v>3.1440162271805273E-2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75.349999999999994</v>
      </c>
      <c r="F152" s="37">
        <v>75.400000000000006</v>
      </c>
      <c r="G152" s="38">
        <v>74.100000000000009</v>
      </c>
      <c r="H152" s="38">
        <v>72.850000000000009</v>
      </c>
      <c r="I152" s="38">
        <v>71.550000000000011</v>
      </c>
      <c r="J152" s="38">
        <v>76.650000000000006</v>
      </c>
      <c r="K152" s="38">
        <v>77.950000000000017</v>
      </c>
      <c r="L152" s="38">
        <v>79.2</v>
      </c>
      <c r="M152" s="28">
        <v>76.7</v>
      </c>
      <c r="N152" s="28">
        <v>74.150000000000006</v>
      </c>
      <c r="O152" s="39">
        <v>67740750</v>
      </c>
      <c r="P152" s="40">
        <v>1.5740504715778741E-2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4113.2</v>
      </c>
      <c r="F153" s="37">
        <v>4120.2</v>
      </c>
      <c r="G153" s="38">
        <v>4083.5499999999993</v>
      </c>
      <c r="H153" s="38">
        <v>4053.8999999999996</v>
      </c>
      <c r="I153" s="38">
        <v>4017.2499999999991</v>
      </c>
      <c r="J153" s="38">
        <v>4149.8499999999995</v>
      </c>
      <c r="K153" s="38">
        <v>4186.4999999999991</v>
      </c>
      <c r="L153" s="38">
        <v>4216.1499999999996</v>
      </c>
      <c r="M153" s="28">
        <v>4156.8500000000004</v>
      </c>
      <c r="N153" s="28">
        <v>4090.55</v>
      </c>
      <c r="O153" s="39">
        <v>1487750</v>
      </c>
      <c r="P153" s="40">
        <v>-2.983371372676883E-2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3679.95</v>
      </c>
      <c r="F154" s="37">
        <v>3701.7166666666672</v>
      </c>
      <c r="G154" s="38">
        <v>3631.7833333333342</v>
      </c>
      <c r="H154" s="38">
        <v>3583.6166666666672</v>
      </c>
      <c r="I154" s="38">
        <v>3513.6833333333343</v>
      </c>
      <c r="J154" s="38">
        <v>3749.8833333333341</v>
      </c>
      <c r="K154" s="38">
        <v>3819.8166666666666</v>
      </c>
      <c r="L154" s="38">
        <v>3867.983333333334</v>
      </c>
      <c r="M154" s="28">
        <v>3771.65</v>
      </c>
      <c r="N154" s="28">
        <v>3653.55</v>
      </c>
      <c r="O154" s="39">
        <v>497925</v>
      </c>
      <c r="P154" s="40">
        <v>0.23012784880489159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32.5</v>
      </c>
      <c r="F155" s="37">
        <v>32.300000000000004</v>
      </c>
      <c r="G155" s="38">
        <v>32.050000000000011</v>
      </c>
      <c r="H155" s="38">
        <v>31.600000000000009</v>
      </c>
      <c r="I155" s="38">
        <v>31.350000000000016</v>
      </c>
      <c r="J155" s="38">
        <v>32.750000000000007</v>
      </c>
      <c r="K155" s="38">
        <v>32.999999999999993</v>
      </c>
      <c r="L155" s="38">
        <v>33.450000000000003</v>
      </c>
      <c r="M155" s="28">
        <v>32.549999999999997</v>
      </c>
      <c r="N155" s="28">
        <v>31.85</v>
      </c>
      <c r="O155" s="39">
        <v>16650000</v>
      </c>
      <c r="P155" s="40">
        <v>-8.8669950738916259E-2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18620.5</v>
      </c>
      <c r="F156" s="37">
        <v>18512.583333333332</v>
      </c>
      <c r="G156" s="38">
        <v>18358.666666666664</v>
      </c>
      <c r="H156" s="38">
        <v>18096.833333333332</v>
      </c>
      <c r="I156" s="38">
        <v>17942.916666666664</v>
      </c>
      <c r="J156" s="38">
        <v>18774.416666666664</v>
      </c>
      <c r="K156" s="38">
        <v>18928.333333333328</v>
      </c>
      <c r="L156" s="38">
        <v>19190.166666666664</v>
      </c>
      <c r="M156" s="28">
        <v>18666.5</v>
      </c>
      <c r="N156" s="28">
        <v>18250.75</v>
      </c>
      <c r="O156" s="39">
        <v>418120</v>
      </c>
      <c r="P156" s="40">
        <v>-2.5815470643056851E-2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104</v>
      </c>
      <c r="F157" s="37">
        <v>104.53333333333335</v>
      </c>
      <c r="G157" s="38">
        <v>103.2166666666667</v>
      </c>
      <c r="H157" s="38">
        <v>102.43333333333335</v>
      </c>
      <c r="I157" s="38">
        <v>101.1166666666667</v>
      </c>
      <c r="J157" s="38">
        <v>105.31666666666669</v>
      </c>
      <c r="K157" s="38">
        <v>106.63333333333333</v>
      </c>
      <c r="L157" s="38">
        <v>107.41666666666669</v>
      </c>
      <c r="M157" s="28">
        <v>105.85</v>
      </c>
      <c r="N157" s="28">
        <v>103.75</v>
      </c>
      <c r="O157" s="39">
        <v>80061650</v>
      </c>
      <c r="P157" s="40">
        <v>2.7604592165799545E-2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150.5</v>
      </c>
      <c r="F158" s="37">
        <v>150.83333333333334</v>
      </c>
      <c r="G158" s="38">
        <v>149.76666666666668</v>
      </c>
      <c r="H158" s="38">
        <v>149.03333333333333</v>
      </c>
      <c r="I158" s="38">
        <v>147.96666666666667</v>
      </c>
      <c r="J158" s="38">
        <v>151.56666666666669</v>
      </c>
      <c r="K158" s="38">
        <v>152.63333333333335</v>
      </c>
      <c r="L158" s="38">
        <v>153.3666666666667</v>
      </c>
      <c r="M158" s="28">
        <v>151.9</v>
      </c>
      <c r="N158" s="28">
        <v>150.1</v>
      </c>
      <c r="O158" s="39">
        <v>65481600</v>
      </c>
      <c r="P158" s="40">
        <v>-2.3959218351741716E-2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899.7</v>
      </c>
      <c r="F159" s="37">
        <v>897.81666666666661</v>
      </c>
      <c r="G159" s="38">
        <v>887.63333333333321</v>
      </c>
      <c r="H159" s="38">
        <v>875.56666666666661</v>
      </c>
      <c r="I159" s="38">
        <v>865.38333333333321</v>
      </c>
      <c r="J159" s="38">
        <v>909.88333333333321</v>
      </c>
      <c r="K159" s="38">
        <v>920.06666666666661</v>
      </c>
      <c r="L159" s="38">
        <v>932.13333333333321</v>
      </c>
      <c r="M159" s="28">
        <v>908</v>
      </c>
      <c r="N159" s="28">
        <v>885.75</v>
      </c>
      <c r="O159" s="39">
        <v>4711700</v>
      </c>
      <c r="P159" s="40">
        <v>2.9992348890589136E-2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3268.05</v>
      </c>
      <c r="F160" s="37">
        <v>3265.0833333333335</v>
      </c>
      <c r="G160" s="38">
        <v>3245.9666666666672</v>
      </c>
      <c r="H160" s="38">
        <v>3223.8833333333337</v>
      </c>
      <c r="I160" s="38">
        <v>3204.7666666666673</v>
      </c>
      <c r="J160" s="38">
        <v>3287.166666666667</v>
      </c>
      <c r="K160" s="38">
        <v>3306.2833333333328</v>
      </c>
      <c r="L160" s="38">
        <v>3328.3666666666668</v>
      </c>
      <c r="M160" s="28">
        <v>3284.2</v>
      </c>
      <c r="N160" s="28">
        <v>3243</v>
      </c>
      <c r="O160" s="39">
        <v>330800</v>
      </c>
      <c r="P160" s="40">
        <v>3.3750000000000002E-2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133</v>
      </c>
      <c r="F161" s="37">
        <v>134.4</v>
      </c>
      <c r="G161" s="38">
        <v>130.85000000000002</v>
      </c>
      <c r="H161" s="38">
        <v>128.70000000000002</v>
      </c>
      <c r="I161" s="38">
        <v>125.15000000000003</v>
      </c>
      <c r="J161" s="38">
        <v>136.55000000000001</v>
      </c>
      <c r="K161" s="38">
        <v>140.10000000000002</v>
      </c>
      <c r="L161" s="38">
        <v>142.25</v>
      </c>
      <c r="M161" s="28">
        <v>137.94999999999999</v>
      </c>
      <c r="N161" s="28">
        <v>132.25</v>
      </c>
      <c r="O161" s="39">
        <v>73157700</v>
      </c>
      <c r="P161" s="40">
        <v>-8.0874528393150819E-2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44113.3</v>
      </c>
      <c r="F162" s="37">
        <v>44182.416666666664</v>
      </c>
      <c r="G162" s="38">
        <v>43721.533333333326</v>
      </c>
      <c r="H162" s="38">
        <v>43329.766666666663</v>
      </c>
      <c r="I162" s="38">
        <v>42868.883333333324</v>
      </c>
      <c r="J162" s="38">
        <v>44574.183333333327</v>
      </c>
      <c r="K162" s="38">
        <v>45035.066666666673</v>
      </c>
      <c r="L162" s="38">
        <v>45426.833333333328</v>
      </c>
      <c r="M162" s="28">
        <v>44643.3</v>
      </c>
      <c r="N162" s="28">
        <v>43790.65</v>
      </c>
      <c r="O162" s="39">
        <v>112335</v>
      </c>
      <c r="P162" s="40">
        <v>-1.4345880494867071E-2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1785.4</v>
      </c>
      <c r="F163" s="37">
        <v>1778.1000000000001</v>
      </c>
      <c r="G163" s="38">
        <v>1731.3000000000002</v>
      </c>
      <c r="H163" s="38">
        <v>1677.2</v>
      </c>
      <c r="I163" s="38">
        <v>1630.4</v>
      </c>
      <c r="J163" s="38">
        <v>1832.2000000000003</v>
      </c>
      <c r="K163" s="38">
        <v>1879</v>
      </c>
      <c r="L163" s="38">
        <v>1933.1000000000004</v>
      </c>
      <c r="M163" s="28">
        <v>1824.9</v>
      </c>
      <c r="N163" s="28">
        <v>1724</v>
      </c>
      <c r="O163" s="39">
        <v>4093925</v>
      </c>
      <c r="P163" s="40">
        <v>2.4287876702903537E-2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3528.2</v>
      </c>
      <c r="F164" s="37">
        <v>3481.2166666666667</v>
      </c>
      <c r="G164" s="38">
        <v>3409.2333333333336</v>
      </c>
      <c r="H164" s="38">
        <v>3290.2666666666669</v>
      </c>
      <c r="I164" s="38">
        <v>3218.2833333333338</v>
      </c>
      <c r="J164" s="38">
        <v>3600.1833333333334</v>
      </c>
      <c r="K164" s="38">
        <v>3672.1666666666661</v>
      </c>
      <c r="L164" s="38">
        <v>3791.1333333333332</v>
      </c>
      <c r="M164" s="28">
        <v>3553.2</v>
      </c>
      <c r="N164" s="28">
        <v>3362.25</v>
      </c>
      <c r="O164" s="39">
        <v>812400</v>
      </c>
      <c r="P164" s="40">
        <v>0.1180842279108175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226.85</v>
      </c>
      <c r="F165" s="37">
        <v>227.01666666666665</v>
      </c>
      <c r="G165" s="38">
        <v>225.18333333333331</v>
      </c>
      <c r="H165" s="38">
        <v>223.51666666666665</v>
      </c>
      <c r="I165" s="38">
        <v>221.68333333333331</v>
      </c>
      <c r="J165" s="38">
        <v>228.68333333333331</v>
      </c>
      <c r="K165" s="38">
        <v>230.51666666666668</v>
      </c>
      <c r="L165" s="38">
        <v>232.18333333333331</v>
      </c>
      <c r="M165" s="28">
        <v>228.85</v>
      </c>
      <c r="N165" s="28">
        <v>225.35</v>
      </c>
      <c r="O165" s="39">
        <v>12834000</v>
      </c>
      <c r="P165" s="40">
        <v>-9.0340514246004169E-3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111.6</v>
      </c>
      <c r="F166" s="37">
        <v>112.16666666666667</v>
      </c>
      <c r="G166" s="38">
        <v>110.58333333333334</v>
      </c>
      <c r="H166" s="38">
        <v>109.56666666666668</v>
      </c>
      <c r="I166" s="38">
        <v>107.98333333333335</v>
      </c>
      <c r="J166" s="38">
        <v>113.18333333333334</v>
      </c>
      <c r="K166" s="38">
        <v>114.76666666666668</v>
      </c>
      <c r="L166" s="38">
        <v>115.78333333333333</v>
      </c>
      <c r="M166" s="28">
        <v>113.75</v>
      </c>
      <c r="N166" s="28">
        <v>111.15</v>
      </c>
      <c r="O166" s="39">
        <v>34298400</v>
      </c>
      <c r="P166" s="40">
        <v>2.0287716709701219E-2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2313.1999999999998</v>
      </c>
      <c r="F167" s="37">
        <v>2316.0666666666671</v>
      </c>
      <c r="G167" s="38">
        <v>2291.233333333334</v>
      </c>
      <c r="H167" s="38">
        <v>2269.2666666666669</v>
      </c>
      <c r="I167" s="38">
        <v>2244.4333333333338</v>
      </c>
      <c r="J167" s="38">
        <v>2338.0333333333342</v>
      </c>
      <c r="K167" s="38">
        <v>2362.8666666666672</v>
      </c>
      <c r="L167" s="38">
        <v>2384.8333333333344</v>
      </c>
      <c r="M167" s="28">
        <v>2340.9</v>
      </c>
      <c r="N167" s="28">
        <v>2294.1</v>
      </c>
      <c r="O167" s="39">
        <v>3367000</v>
      </c>
      <c r="P167" s="40">
        <v>-1.7722996134490555E-2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2958.75</v>
      </c>
      <c r="F168" s="37">
        <v>2968.6833333333329</v>
      </c>
      <c r="G168" s="38">
        <v>2919.6166666666659</v>
      </c>
      <c r="H168" s="38">
        <v>2880.4833333333331</v>
      </c>
      <c r="I168" s="38">
        <v>2831.4166666666661</v>
      </c>
      <c r="J168" s="38">
        <v>3007.8166666666657</v>
      </c>
      <c r="K168" s="38">
        <v>3056.8833333333323</v>
      </c>
      <c r="L168" s="38">
        <v>3096.0166666666655</v>
      </c>
      <c r="M168" s="28">
        <v>3017.75</v>
      </c>
      <c r="N168" s="28">
        <v>2929.55</v>
      </c>
      <c r="O168" s="39">
        <v>1931750</v>
      </c>
      <c r="P168" s="40">
        <v>1.218234215352371E-2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31.4</v>
      </c>
      <c r="F169" s="37">
        <v>31.55</v>
      </c>
      <c r="G169" s="38">
        <v>31.1</v>
      </c>
      <c r="H169" s="38">
        <v>30.8</v>
      </c>
      <c r="I169" s="38">
        <v>30.35</v>
      </c>
      <c r="J169" s="38">
        <v>31.85</v>
      </c>
      <c r="K169" s="38">
        <v>32.299999999999997</v>
      </c>
      <c r="L169" s="38">
        <v>32.6</v>
      </c>
      <c r="M169" s="28">
        <v>32</v>
      </c>
      <c r="N169" s="28">
        <v>31.25</v>
      </c>
      <c r="O169" s="39">
        <v>235312000</v>
      </c>
      <c r="P169" s="40">
        <v>1.1624707662677121E-2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2168.8000000000002</v>
      </c>
      <c r="F170" s="37">
        <v>2198.8666666666668</v>
      </c>
      <c r="G170" s="38">
        <v>2132.0333333333338</v>
      </c>
      <c r="H170" s="38">
        <v>2095.2666666666669</v>
      </c>
      <c r="I170" s="38">
        <v>2028.4333333333338</v>
      </c>
      <c r="J170" s="38">
        <v>2235.6333333333337</v>
      </c>
      <c r="K170" s="38">
        <v>2302.4666666666667</v>
      </c>
      <c r="L170" s="38">
        <v>2339.2333333333336</v>
      </c>
      <c r="M170" s="28">
        <v>2265.6999999999998</v>
      </c>
      <c r="N170" s="28">
        <v>2162.1</v>
      </c>
      <c r="O170" s="39">
        <v>1479900</v>
      </c>
      <c r="P170" s="40">
        <v>2.8779979144942649E-2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210</v>
      </c>
      <c r="F171" s="37">
        <v>210.68333333333331</v>
      </c>
      <c r="G171" s="38">
        <v>208.31666666666661</v>
      </c>
      <c r="H171" s="38">
        <v>206.6333333333333</v>
      </c>
      <c r="I171" s="38">
        <v>204.26666666666659</v>
      </c>
      <c r="J171" s="38">
        <v>212.36666666666662</v>
      </c>
      <c r="K171" s="38">
        <v>214.73333333333335</v>
      </c>
      <c r="L171" s="38">
        <v>216.41666666666663</v>
      </c>
      <c r="M171" s="28">
        <v>213.05</v>
      </c>
      <c r="N171" s="28">
        <v>209</v>
      </c>
      <c r="O171" s="39">
        <v>59262300</v>
      </c>
      <c r="P171" s="40">
        <v>1.9413868375830198E-2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1890.35</v>
      </c>
      <c r="F172" s="37">
        <v>1896.6333333333332</v>
      </c>
      <c r="G172" s="38">
        <v>1873.7166666666665</v>
      </c>
      <c r="H172" s="38">
        <v>1857.0833333333333</v>
      </c>
      <c r="I172" s="38">
        <v>1834.1666666666665</v>
      </c>
      <c r="J172" s="38">
        <v>1913.2666666666664</v>
      </c>
      <c r="K172" s="38">
        <v>1936.1833333333334</v>
      </c>
      <c r="L172" s="38">
        <v>1952.8166666666664</v>
      </c>
      <c r="M172" s="28">
        <v>1919.55</v>
      </c>
      <c r="N172" s="28">
        <v>1880</v>
      </c>
      <c r="O172" s="39">
        <v>2317865</v>
      </c>
      <c r="P172" s="40">
        <v>3.7718658892128283E-2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154.1</v>
      </c>
      <c r="F173" s="37">
        <v>154.4</v>
      </c>
      <c r="G173" s="38">
        <v>152.45000000000002</v>
      </c>
      <c r="H173" s="38">
        <v>150.80000000000001</v>
      </c>
      <c r="I173" s="38">
        <v>148.85000000000002</v>
      </c>
      <c r="J173" s="38">
        <v>156.05000000000001</v>
      </c>
      <c r="K173" s="38">
        <v>158</v>
      </c>
      <c r="L173" s="38">
        <v>159.65</v>
      </c>
      <c r="M173" s="28">
        <v>156.35</v>
      </c>
      <c r="N173" s="28">
        <v>152.75</v>
      </c>
      <c r="O173" s="39">
        <v>9695000</v>
      </c>
      <c r="P173" s="40">
        <v>-1.8018018018018018E-3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658.75</v>
      </c>
      <c r="F174" s="37">
        <v>663.6</v>
      </c>
      <c r="G174" s="38">
        <v>647.90000000000009</v>
      </c>
      <c r="H174" s="38">
        <v>637.05000000000007</v>
      </c>
      <c r="I174" s="38">
        <v>621.35000000000014</v>
      </c>
      <c r="J174" s="38">
        <v>674.45</v>
      </c>
      <c r="K174" s="38">
        <v>690.15000000000009</v>
      </c>
      <c r="L174" s="38">
        <v>701</v>
      </c>
      <c r="M174" s="28">
        <v>679.3</v>
      </c>
      <c r="N174" s="28">
        <v>652.75</v>
      </c>
      <c r="O174" s="39">
        <v>6029900</v>
      </c>
      <c r="P174" s="40">
        <v>8.8168373151308304E-3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91.7</v>
      </c>
      <c r="F175" s="37">
        <v>91.866666666666674</v>
      </c>
      <c r="G175" s="38">
        <v>90.383333333333354</v>
      </c>
      <c r="H175" s="38">
        <v>89.066666666666677</v>
      </c>
      <c r="I175" s="38">
        <v>87.583333333333357</v>
      </c>
      <c r="J175" s="38">
        <v>93.183333333333351</v>
      </c>
      <c r="K175" s="38">
        <v>94.666666666666671</v>
      </c>
      <c r="L175" s="38">
        <v>95.983333333333348</v>
      </c>
      <c r="M175" s="28">
        <v>93.35</v>
      </c>
      <c r="N175" s="28">
        <v>90.55</v>
      </c>
      <c r="O175" s="39">
        <v>54625000</v>
      </c>
      <c r="P175" s="40">
        <v>3.5839575234663884E-2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125.6</v>
      </c>
      <c r="F176" s="37">
        <v>125.95</v>
      </c>
      <c r="G176" s="38">
        <v>124.7</v>
      </c>
      <c r="H176" s="38">
        <v>123.8</v>
      </c>
      <c r="I176" s="38">
        <v>122.55</v>
      </c>
      <c r="J176" s="38">
        <v>126.85000000000001</v>
      </c>
      <c r="K176" s="38">
        <v>128.10000000000002</v>
      </c>
      <c r="L176" s="38">
        <v>129</v>
      </c>
      <c r="M176" s="28">
        <v>127.2</v>
      </c>
      <c r="N176" s="28">
        <v>125.05</v>
      </c>
      <c r="O176" s="39">
        <v>29442000</v>
      </c>
      <c r="P176" s="40">
        <v>-4.5144969838489979E-2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2503.4499999999998</v>
      </c>
      <c r="F177" s="37">
        <v>2511.6</v>
      </c>
      <c r="G177" s="38">
        <v>2480.1999999999998</v>
      </c>
      <c r="H177" s="38">
        <v>2456.9499999999998</v>
      </c>
      <c r="I177" s="38">
        <v>2425.5499999999997</v>
      </c>
      <c r="J177" s="38">
        <v>2534.85</v>
      </c>
      <c r="K177" s="38">
        <v>2566.2500000000005</v>
      </c>
      <c r="L177" s="38">
        <v>2589.5</v>
      </c>
      <c r="M177" s="28">
        <v>2543</v>
      </c>
      <c r="N177" s="28">
        <v>2488.35</v>
      </c>
      <c r="O177" s="39">
        <v>37549750</v>
      </c>
      <c r="P177" s="40">
        <v>-3.4276345399601366E-2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</v>
      </c>
      <c r="F178" s="37">
        <v>73.11666666666666</v>
      </c>
      <c r="G178" s="38">
        <v>72.23333333333332</v>
      </c>
      <c r="H178" s="38">
        <v>71.466666666666654</v>
      </c>
      <c r="I178" s="38">
        <v>70.583333333333314</v>
      </c>
      <c r="J178" s="38">
        <v>73.883333333333326</v>
      </c>
      <c r="K178" s="38">
        <v>74.76666666666668</v>
      </c>
      <c r="L178" s="38">
        <v>75.533333333333331</v>
      </c>
      <c r="M178" s="28">
        <v>74</v>
      </c>
      <c r="N178" s="28">
        <v>72.349999999999994</v>
      </c>
      <c r="O178" s="39">
        <v>121578000</v>
      </c>
      <c r="P178" s="40">
        <v>-0.2017412543334384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875.85</v>
      </c>
      <c r="F179" s="37">
        <v>873.33333333333337</v>
      </c>
      <c r="G179" s="38">
        <v>864.9666666666667</v>
      </c>
      <c r="H179" s="38">
        <v>854.08333333333337</v>
      </c>
      <c r="I179" s="38">
        <v>845.7166666666667</v>
      </c>
      <c r="J179" s="38">
        <v>884.2166666666667</v>
      </c>
      <c r="K179" s="38">
        <v>892.58333333333326</v>
      </c>
      <c r="L179" s="38">
        <v>903.4666666666667</v>
      </c>
      <c r="M179" s="28">
        <v>881.7</v>
      </c>
      <c r="N179" s="28">
        <v>862.45</v>
      </c>
      <c r="O179" s="39">
        <v>5534400</v>
      </c>
      <c r="P179" s="40">
        <v>-1.2842465753424657E-2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1185.45</v>
      </c>
      <c r="F180" s="37">
        <v>1182.5666666666666</v>
      </c>
      <c r="G180" s="38">
        <v>1167.3333333333333</v>
      </c>
      <c r="H180" s="38">
        <v>1149.2166666666667</v>
      </c>
      <c r="I180" s="38">
        <v>1133.9833333333333</v>
      </c>
      <c r="J180" s="38">
        <v>1200.6833333333332</v>
      </c>
      <c r="K180" s="38">
        <v>1215.9166666666667</v>
      </c>
      <c r="L180" s="38">
        <v>1234.0333333333331</v>
      </c>
      <c r="M180" s="28">
        <v>1197.8</v>
      </c>
      <c r="N180" s="28">
        <v>1164.45</v>
      </c>
      <c r="O180" s="39">
        <v>8042250</v>
      </c>
      <c r="P180" s="40">
        <v>2.7985074626865673E-4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508.45</v>
      </c>
      <c r="F181" s="37">
        <v>506.95</v>
      </c>
      <c r="G181" s="38">
        <v>502.59999999999997</v>
      </c>
      <c r="H181" s="38">
        <v>496.75</v>
      </c>
      <c r="I181" s="38">
        <v>492.4</v>
      </c>
      <c r="J181" s="38">
        <v>512.79999999999995</v>
      </c>
      <c r="K181" s="38">
        <v>517.15</v>
      </c>
      <c r="L181" s="38">
        <v>523</v>
      </c>
      <c r="M181" s="28">
        <v>511.3</v>
      </c>
      <c r="N181" s="28">
        <v>501.1</v>
      </c>
      <c r="O181" s="39">
        <v>60627000</v>
      </c>
      <c r="P181" s="40">
        <v>1.2196038165836066E-2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20126.75</v>
      </c>
      <c r="F182" s="37">
        <v>20155.283333333333</v>
      </c>
      <c r="G182" s="38">
        <v>20010.566666666666</v>
      </c>
      <c r="H182" s="38">
        <v>19894.383333333331</v>
      </c>
      <c r="I182" s="38">
        <v>19749.666666666664</v>
      </c>
      <c r="J182" s="38">
        <v>20271.466666666667</v>
      </c>
      <c r="K182" s="38">
        <v>20416.183333333334</v>
      </c>
      <c r="L182" s="38">
        <v>20532.366666666669</v>
      </c>
      <c r="M182" s="28">
        <v>20300</v>
      </c>
      <c r="N182" s="28">
        <v>20039.099999999999</v>
      </c>
      <c r="O182" s="39">
        <v>287525</v>
      </c>
      <c r="P182" s="40">
        <v>1.0277582572030921E-2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2685.6</v>
      </c>
      <c r="F183" s="37">
        <v>2692.0166666666664</v>
      </c>
      <c r="G183" s="38">
        <v>2660.083333333333</v>
      </c>
      <c r="H183" s="38">
        <v>2634.5666666666666</v>
      </c>
      <c r="I183" s="38">
        <v>2602.6333333333332</v>
      </c>
      <c r="J183" s="38">
        <v>2717.5333333333328</v>
      </c>
      <c r="K183" s="38">
        <v>2749.4666666666662</v>
      </c>
      <c r="L183" s="38">
        <v>2774.9833333333327</v>
      </c>
      <c r="M183" s="28">
        <v>2723.95</v>
      </c>
      <c r="N183" s="28">
        <v>2666.5</v>
      </c>
      <c r="O183" s="39">
        <v>1907125</v>
      </c>
      <c r="P183" s="40">
        <v>-2.7212792818067051E-2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2284.1</v>
      </c>
      <c r="F184" s="37">
        <v>2301.8000000000002</v>
      </c>
      <c r="G184" s="38">
        <v>2256.6000000000004</v>
      </c>
      <c r="H184" s="38">
        <v>2229.1000000000004</v>
      </c>
      <c r="I184" s="38">
        <v>2183.9000000000005</v>
      </c>
      <c r="J184" s="38">
        <v>2329.3000000000002</v>
      </c>
      <c r="K184" s="38">
        <v>2374.5</v>
      </c>
      <c r="L184" s="38">
        <v>2402</v>
      </c>
      <c r="M184" s="28">
        <v>2347</v>
      </c>
      <c r="N184" s="28">
        <v>2274.3000000000002</v>
      </c>
      <c r="O184" s="39">
        <v>4141500</v>
      </c>
      <c r="P184" s="40">
        <v>2.997002997002997E-3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1400.25</v>
      </c>
      <c r="F185" s="37">
        <v>1407.0166666666667</v>
      </c>
      <c r="G185" s="38">
        <v>1385.6833333333334</v>
      </c>
      <c r="H185" s="38">
        <v>1371.1166666666668</v>
      </c>
      <c r="I185" s="38">
        <v>1349.7833333333335</v>
      </c>
      <c r="J185" s="38">
        <v>1421.5833333333333</v>
      </c>
      <c r="K185" s="38">
        <v>1442.9166666666667</v>
      </c>
      <c r="L185" s="38">
        <v>1457.4833333333331</v>
      </c>
      <c r="M185" s="28">
        <v>1428.35</v>
      </c>
      <c r="N185" s="28">
        <v>1392.45</v>
      </c>
      <c r="O185" s="39">
        <v>4180800</v>
      </c>
      <c r="P185" s="40">
        <v>1.9011406844106463E-2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870.05</v>
      </c>
      <c r="F186" s="37">
        <v>873.31666666666661</v>
      </c>
      <c r="G186" s="38">
        <v>861.33333333333326</v>
      </c>
      <c r="H186" s="38">
        <v>852.61666666666667</v>
      </c>
      <c r="I186" s="38">
        <v>840.63333333333333</v>
      </c>
      <c r="J186" s="38">
        <v>882.03333333333319</v>
      </c>
      <c r="K186" s="38">
        <v>894.01666666666654</v>
      </c>
      <c r="L186" s="38">
        <v>902.73333333333312</v>
      </c>
      <c r="M186" s="28">
        <v>885.3</v>
      </c>
      <c r="N186" s="28">
        <v>864.6</v>
      </c>
      <c r="O186" s="39">
        <v>20720700</v>
      </c>
      <c r="P186" s="40">
        <v>1.5262724653587597E-2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426.55</v>
      </c>
      <c r="F187" s="37">
        <v>428.48333333333335</v>
      </c>
      <c r="G187" s="38">
        <v>422.11666666666667</v>
      </c>
      <c r="H187" s="38">
        <v>417.68333333333334</v>
      </c>
      <c r="I187" s="38">
        <v>411.31666666666666</v>
      </c>
      <c r="J187" s="38">
        <v>432.91666666666669</v>
      </c>
      <c r="K187" s="38">
        <v>439.28333333333336</v>
      </c>
      <c r="L187" s="38">
        <v>443.7166666666667</v>
      </c>
      <c r="M187" s="28">
        <v>434.85</v>
      </c>
      <c r="N187" s="28">
        <v>424.05</v>
      </c>
      <c r="O187" s="39">
        <v>9757500</v>
      </c>
      <c r="P187" s="40">
        <v>4.9532107131332687E-2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603.79999999999995</v>
      </c>
      <c r="F188" s="37">
        <v>604.56666666666661</v>
      </c>
      <c r="G188" s="38">
        <v>592.33333333333326</v>
      </c>
      <c r="H188" s="38">
        <v>580.86666666666667</v>
      </c>
      <c r="I188" s="38">
        <v>568.63333333333333</v>
      </c>
      <c r="J188" s="38">
        <v>616.03333333333319</v>
      </c>
      <c r="K188" s="38">
        <v>628.26666666666654</v>
      </c>
      <c r="L188" s="38">
        <v>639.73333333333312</v>
      </c>
      <c r="M188" s="28">
        <v>616.79999999999995</v>
      </c>
      <c r="N188" s="28">
        <v>593.1</v>
      </c>
      <c r="O188" s="39">
        <v>1458000</v>
      </c>
      <c r="P188" s="40">
        <v>-3.1872509960159362E-2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863.2</v>
      </c>
      <c r="F189" s="37">
        <v>865.69999999999993</v>
      </c>
      <c r="G189" s="38">
        <v>858.49999999999989</v>
      </c>
      <c r="H189" s="38">
        <v>853.8</v>
      </c>
      <c r="I189" s="38">
        <v>846.59999999999991</v>
      </c>
      <c r="J189" s="38">
        <v>870.39999999999986</v>
      </c>
      <c r="K189" s="38">
        <v>877.59999999999991</v>
      </c>
      <c r="L189" s="38">
        <v>882.29999999999984</v>
      </c>
      <c r="M189" s="28">
        <v>872.9</v>
      </c>
      <c r="N189" s="28">
        <v>861</v>
      </c>
      <c r="O189" s="39">
        <v>5045000</v>
      </c>
      <c r="P189" s="40">
        <v>-3.6846124474990458E-2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981</v>
      </c>
      <c r="F190" s="37">
        <v>987.73333333333323</v>
      </c>
      <c r="G190" s="38">
        <v>968.51666666666642</v>
      </c>
      <c r="H190" s="38">
        <v>956.03333333333319</v>
      </c>
      <c r="I190" s="38">
        <v>936.81666666666638</v>
      </c>
      <c r="J190" s="38">
        <v>1000.2166666666665</v>
      </c>
      <c r="K190" s="38">
        <v>1019.4333333333334</v>
      </c>
      <c r="L190" s="38">
        <v>1031.9166666666665</v>
      </c>
      <c r="M190" s="28">
        <v>1006.95</v>
      </c>
      <c r="N190" s="28">
        <v>975.25</v>
      </c>
      <c r="O190" s="39">
        <v>3461500</v>
      </c>
      <c r="P190" s="40">
        <v>3.251304996271439E-2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795.35</v>
      </c>
      <c r="F191" s="37">
        <v>795.11666666666667</v>
      </c>
      <c r="G191" s="38">
        <v>789.23333333333335</v>
      </c>
      <c r="H191" s="38">
        <v>783.11666666666667</v>
      </c>
      <c r="I191" s="38">
        <v>777.23333333333335</v>
      </c>
      <c r="J191" s="38">
        <v>801.23333333333335</v>
      </c>
      <c r="K191" s="38">
        <v>807.11666666666679</v>
      </c>
      <c r="L191" s="38">
        <v>813.23333333333335</v>
      </c>
      <c r="M191" s="28">
        <v>801</v>
      </c>
      <c r="N191" s="28">
        <v>789</v>
      </c>
      <c r="O191" s="39">
        <v>7365600</v>
      </c>
      <c r="P191" s="40">
        <v>-2.6062120671188863E-2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454.65</v>
      </c>
      <c r="F192" s="37">
        <v>456.76666666666665</v>
      </c>
      <c r="G192" s="38">
        <v>451.2833333333333</v>
      </c>
      <c r="H192" s="38">
        <v>447.91666666666663</v>
      </c>
      <c r="I192" s="38">
        <v>442.43333333333328</v>
      </c>
      <c r="J192" s="38">
        <v>460.13333333333333</v>
      </c>
      <c r="K192" s="38">
        <v>465.61666666666667</v>
      </c>
      <c r="L192" s="38">
        <v>468.98333333333335</v>
      </c>
      <c r="M192" s="28">
        <v>462.25</v>
      </c>
      <c r="N192" s="28">
        <v>453.4</v>
      </c>
      <c r="O192" s="39">
        <v>69131025</v>
      </c>
      <c r="P192" s="40">
        <v>2.1347817848796816E-2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228.15</v>
      </c>
      <c r="F193" s="37">
        <v>228.85000000000002</v>
      </c>
      <c r="G193" s="38">
        <v>226.40000000000003</v>
      </c>
      <c r="H193" s="38">
        <v>224.65</v>
      </c>
      <c r="I193" s="38">
        <v>222.20000000000002</v>
      </c>
      <c r="J193" s="38">
        <v>230.60000000000005</v>
      </c>
      <c r="K193" s="38">
        <v>233.05000000000004</v>
      </c>
      <c r="L193" s="38">
        <v>234.80000000000007</v>
      </c>
      <c r="M193" s="28">
        <v>231.3</v>
      </c>
      <c r="N193" s="28">
        <v>227.1</v>
      </c>
      <c r="O193" s="39">
        <v>83018250</v>
      </c>
      <c r="P193" s="40">
        <v>6.3824564274609277E-3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928.9</v>
      </c>
      <c r="F194" s="37">
        <v>930.9</v>
      </c>
      <c r="G194" s="38">
        <v>922.9</v>
      </c>
      <c r="H194" s="38">
        <v>916.9</v>
      </c>
      <c r="I194" s="38">
        <v>908.9</v>
      </c>
      <c r="J194" s="38">
        <v>936.9</v>
      </c>
      <c r="K194" s="38">
        <v>944.9</v>
      </c>
      <c r="L194" s="38">
        <v>950.9</v>
      </c>
      <c r="M194" s="28">
        <v>938.9</v>
      </c>
      <c r="N194" s="28">
        <v>924.9</v>
      </c>
      <c r="O194" s="39">
        <v>30295700</v>
      </c>
      <c r="P194" s="40">
        <v>-9.132483562919614E-3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3164.7</v>
      </c>
      <c r="F195" s="37">
        <v>3146.3833333333332</v>
      </c>
      <c r="G195" s="38">
        <v>3121.5166666666664</v>
      </c>
      <c r="H195" s="38">
        <v>3078.333333333333</v>
      </c>
      <c r="I195" s="38">
        <v>3053.4666666666662</v>
      </c>
      <c r="J195" s="38">
        <v>3189.5666666666666</v>
      </c>
      <c r="K195" s="38">
        <v>3214.4333333333334</v>
      </c>
      <c r="L195" s="38">
        <v>3257.6166666666668</v>
      </c>
      <c r="M195" s="28">
        <v>3171.25</v>
      </c>
      <c r="N195" s="28">
        <v>3103.2</v>
      </c>
      <c r="O195" s="39">
        <v>13927800</v>
      </c>
      <c r="P195" s="40">
        <v>-9.0025284697857658E-2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1017.65</v>
      </c>
      <c r="F196" s="37">
        <v>1009.3833333333332</v>
      </c>
      <c r="G196" s="38">
        <v>996.06666666666638</v>
      </c>
      <c r="H196" s="38">
        <v>974.48333333333312</v>
      </c>
      <c r="I196" s="38">
        <v>961.16666666666629</v>
      </c>
      <c r="J196" s="38">
        <v>1030.9666666666665</v>
      </c>
      <c r="K196" s="38">
        <v>1044.2833333333333</v>
      </c>
      <c r="L196" s="38">
        <v>1065.8666666666666</v>
      </c>
      <c r="M196" s="28">
        <v>1022.7</v>
      </c>
      <c r="N196" s="28">
        <v>987.8</v>
      </c>
      <c r="O196" s="39">
        <v>24531600</v>
      </c>
      <c r="P196" s="40">
        <v>-2.6013626185144599E-2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2270.3000000000002</v>
      </c>
      <c r="F197" s="37">
        <v>2276.916666666667</v>
      </c>
      <c r="G197" s="38">
        <v>2255.4333333333338</v>
      </c>
      <c r="H197" s="38">
        <v>2240.5666666666671</v>
      </c>
      <c r="I197" s="38">
        <v>2219.0833333333339</v>
      </c>
      <c r="J197" s="38">
        <v>2291.7833333333338</v>
      </c>
      <c r="K197" s="38">
        <v>2313.2666666666673</v>
      </c>
      <c r="L197" s="38">
        <v>2328.1333333333337</v>
      </c>
      <c r="M197" s="28">
        <v>2298.4</v>
      </c>
      <c r="N197" s="28">
        <v>2262.0500000000002</v>
      </c>
      <c r="O197" s="39">
        <v>6310875</v>
      </c>
      <c r="P197" s="40">
        <v>-7.1349740646727736E-2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1496.1</v>
      </c>
      <c r="F198" s="37">
        <v>1498.0833333333333</v>
      </c>
      <c r="G198" s="38">
        <v>1487.9166666666665</v>
      </c>
      <c r="H198" s="38">
        <v>1479.7333333333333</v>
      </c>
      <c r="I198" s="38">
        <v>1469.5666666666666</v>
      </c>
      <c r="J198" s="38">
        <v>1506.2666666666664</v>
      </c>
      <c r="K198" s="38">
        <v>1516.4333333333329</v>
      </c>
      <c r="L198" s="38">
        <v>1524.6166666666663</v>
      </c>
      <c r="M198" s="28">
        <v>1508.25</v>
      </c>
      <c r="N198" s="28">
        <v>1489.9</v>
      </c>
      <c r="O198" s="39">
        <v>1908500</v>
      </c>
      <c r="P198" s="40">
        <v>-1.52218782249742E-2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506.5</v>
      </c>
      <c r="F199" s="37">
        <v>511.9666666666667</v>
      </c>
      <c r="G199" s="38">
        <v>496.53333333333342</v>
      </c>
      <c r="H199" s="38">
        <v>486.56666666666672</v>
      </c>
      <c r="I199" s="38">
        <v>471.13333333333344</v>
      </c>
      <c r="J199" s="38">
        <v>521.93333333333339</v>
      </c>
      <c r="K199" s="38">
        <v>537.36666666666679</v>
      </c>
      <c r="L199" s="38">
        <v>547.33333333333337</v>
      </c>
      <c r="M199" s="28">
        <v>527.4</v>
      </c>
      <c r="N199" s="28">
        <v>502</v>
      </c>
      <c r="O199" s="39">
        <v>3927000</v>
      </c>
      <c r="P199" s="40">
        <v>1.530221882172915E-3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1213.05</v>
      </c>
      <c r="F200" s="37">
        <v>1219.1833333333334</v>
      </c>
      <c r="G200" s="38">
        <v>1200.8666666666668</v>
      </c>
      <c r="H200" s="38">
        <v>1188.6833333333334</v>
      </c>
      <c r="I200" s="38">
        <v>1170.3666666666668</v>
      </c>
      <c r="J200" s="38">
        <v>1231.3666666666668</v>
      </c>
      <c r="K200" s="38">
        <v>1249.6833333333334</v>
      </c>
      <c r="L200" s="38">
        <v>1261.8666666666668</v>
      </c>
      <c r="M200" s="28">
        <v>1237.5</v>
      </c>
      <c r="N200" s="28">
        <v>1207</v>
      </c>
      <c r="O200" s="39">
        <v>5238125</v>
      </c>
      <c r="P200" s="40">
        <v>1.6031500492195191E-2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876.6</v>
      </c>
      <c r="F201" s="37">
        <v>878.36666666666667</v>
      </c>
      <c r="G201" s="38">
        <v>869.73333333333335</v>
      </c>
      <c r="H201" s="38">
        <v>862.86666666666667</v>
      </c>
      <c r="I201" s="38">
        <v>854.23333333333335</v>
      </c>
      <c r="J201" s="38">
        <v>885.23333333333335</v>
      </c>
      <c r="K201" s="38">
        <v>893.86666666666679</v>
      </c>
      <c r="L201" s="38">
        <v>900.73333333333335</v>
      </c>
      <c r="M201" s="28">
        <v>887</v>
      </c>
      <c r="N201" s="28">
        <v>871.5</v>
      </c>
      <c r="O201" s="39">
        <v>10274600</v>
      </c>
      <c r="P201" s="40">
        <v>-3.6654900896008688E-3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1659.4</v>
      </c>
      <c r="F202" s="37">
        <v>1658.7666666666664</v>
      </c>
      <c r="G202" s="38">
        <v>1648.2333333333329</v>
      </c>
      <c r="H202" s="38">
        <v>1637.0666666666664</v>
      </c>
      <c r="I202" s="38">
        <v>1626.5333333333328</v>
      </c>
      <c r="J202" s="38">
        <v>1669.9333333333329</v>
      </c>
      <c r="K202" s="38">
        <v>1680.4666666666667</v>
      </c>
      <c r="L202" s="38">
        <v>1691.633333333333</v>
      </c>
      <c r="M202" s="28">
        <v>1669.3</v>
      </c>
      <c r="N202" s="28">
        <v>1647.6</v>
      </c>
      <c r="O202" s="39">
        <v>1080000</v>
      </c>
      <c r="P202" s="40">
        <v>3.014116749332316E-2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6092.8</v>
      </c>
      <c r="F203" s="37">
        <v>6107.25</v>
      </c>
      <c r="G203" s="38">
        <v>6070.55</v>
      </c>
      <c r="H203" s="38">
        <v>6048.3</v>
      </c>
      <c r="I203" s="38">
        <v>6011.6</v>
      </c>
      <c r="J203" s="38">
        <v>6129.5</v>
      </c>
      <c r="K203" s="38">
        <v>6166.2000000000007</v>
      </c>
      <c r="L203" s="38">
        <v>6188.45</v>
      </c>
      <c r="M203" s="28">
        <v>6143.95</v>
      </c>
      <c r="N203" s="28">
        <v>6085</v>
      </c>
      <c r="O203" s="39">
        <v>2747000</v>
      </c>
      <c r="P203" s="40">
        <v>-1.0589252269125486E-2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677.9</v>
      </c>
      <c r="F204" s="37">
        <v>681.2833333333333</v>
      </c>
      <c r="G204" s="38">
        <v>673.16666666666663</v>
      </c>
      <c r="H204" s="38">
        <v>668.43333333333328</v>
      </c>
      <c r="I204" s="38">
        <v>660.31666666666661</v>
      </c>
      <c r="J204" s="38">
        <v>686.01666666666665</v>
      </c>
      <c r="K204" s="38">
        <v>694.13333333333344</v>
      </c>
      <c r="L204" s="38">
        <v>698.86666666666667</v>
      </c>
      <c r="M204" s="28">
        <v>689.4</v>
      </c>
      <c r="N204" s="28">
        <v>676.55</v>
      </c>
      <c r="O204" s="39">
        <v>22594000</v>
      </c>
      <c r="P204" s="40">
        <v>6.6608746017955403E-3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253.4</v>
      </c>
      <c r="F205" s="37">
        <v>252.88333333333335</v>
      </c>
      <c r="G205" s="38">
        <v>245.4666666666667</v>
      </c>
      <c r="H205" s="38">
        <v>237.53333333333333</v>
      </c>
      <c r="I205" s="38">
        <v>230.11666666666667</v>
      </c>
      <c r="J205" s="38">
        <v>260.81666666666672</v>
      </c>
      <c r="K205" s="38">
        <v>268.23333333333341</v>
      </c>
      <c r="L205" s="38">
        <v>276.16666666666674</v>
      </c>
      <c r="M205" s="28">
        <v>260.3</v>
      </c>
      <c r="N205" s="28">
        <v>244.95</v>
      </c>
      <c r="O205" s="39">
        <v>50072750</v>
      </c>
      <c r="P205" s="40">
        <v>-3.9770531759950066E-2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1029.45</v>
      </c>
      <c r="F206" s="37">
        <v>1038.8</v>
      </c>
      <c r="G206" s="38">
        <v>1017.5999999999999</v>
      </c>
      <c r="H206" s="38">
        <v>1005.75</v>
      </c>
      <c r="I206" s="38">
        <v>984.55</v>
      </c>
      <c r="J206" s="38">
        <v>1050.6499999999999</v>
      </c>
      <c r="K206" s="38">
        <v>1071.8500000000001</v>
      </c>
      <c r="L206" s="38">
        <v>1083.6999999999998</v>
      </c>
      <c r="M206" s="28">
        <v>1060</v>
      </c>
      <c r="N206" s="28">
        <v>1026.95</v>
      </c>
      <c r="O206" s="39">
        <v>4554500</v>
      </c>
      <c r="P206" s="40">
        <v>1.3191161921512586E-3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1697.1</v>
      </c>
      <c r="F207" s="37">
        <v>1700.55</v>
      </c>
      <c r="G207" s="38">
        <v>1677.6499999999999</v>
      </c>
      <c r="H207" s="38">
        <v>1658.1999999999998</v>
      </c>
      <c r="I207" s="38">
        <v>1635.2999999999997</v>
      </c>
      <c r="J207" s="38">
        <v>1720</v>
      </c>
      <c r="K207" s="38">
        <v>1742.9</v>
      </c>
      <c r="L207" s="38">
        <v>1762.3500000000001</v>
      </c>
      <c r="M207" s="28">
        <v>1723.45</v>
      </c>
      <c r="N207" s="28">
        <v>1681.1</v>
      </c>
      <c r="O207" s="39">
        <v>646100</v>
      </c>
      <c r="P207" s="40">
        <v>8.2697947214076251E-2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412.15</v>
      </c>
      <c r="F208" s="37">
        <v>412.63333333333338</v>
      </c>
      <c r="G208" s="38">
        <v>407.26666666666677</v>
      </c>
      <c r="H208" s="38">
        <v>402.38333333333338</v>
      </c>
      <c r="I208" s="38">
        <v>397.01666666666677</v>
      </c>
      <c r="J208" s="38">
        <v>417.51666666666677</v>
      </c>
      <c r="K208" s="38">
        <v>422.88333333333344</v>
      </c>
      <c r="L208" s="38">
        <v>427.76666666666677</v>
      </c>
      <c r="M208" s="28">
        <v>418</v>
      </c>
      <c r="N208" s="28">
        <v>407.75</v>
      </c>
      <c r="O208" s="39">
        <v>50515000</v>
      </c>
      <c r="P208" s="40">
        <v>5.5937624114216433E-2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231.35</v>
      </c>
      <c r="F209" s="37">
        <v>232.68333333333331</v>
      </c>
      <c r="G209" s="38">
        <v>229.16666666666663</v>
      </c>
      <c r="H209" s="38">
        <v>226.98333333333332</v>
      </c>
      <c r="I209" s="38">
        <v>223.46666666666664</v>
      </c>
      <c r="J209" s="38">
        <v>234.86666666666662</v>
      </c>
      <c r="K209" s="38">
        <v>238.38333333333333</v>
      </c>
      <c r="L209" s="38">
        <v>240.56666666666661</v>
      </c>
      <c r="M209" s="28">
        <v>236.2</v>
      </c>
      <c r="N209" s="28">
        <v>230.5</v>
      </c>
      <c r="O209" s="39">
        <v>79089000</v>
      </c>
      <c r="P209" s="40">
        <v>7.1439486552567237E-3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357.25</v>
      </c>
      <c r="F210" s="37">
        <v>358.9666666666667</v>
      </c>
      <c r="G210" s="38">
        <v>354.93333333333339</v>
      </c>
      <c r="H210" s="38">
        <v>352.61666666666667</v>
      </c>
      <c r="I210" s="38">
        <v>348.58333333333337</v>
      </c>
      <c r="J210" s="38">
        <v>361.28333333333342</v>
      </c>
      <c r="K210" s="38">
        <v>365.31666666666672</v>
      </c>
      <c r="L210" s="38">
        <v>367.63333333333344</v>
      </c>
      <c r="M210" s="28">
        <v>363</v>
      </c>
      <c r="N210" s="28">
        <v>356.65</v>
      </c>
      <c r="O210" s="39">
        <v>13599000</v>
      </c>
      <c r="P210" s="40">
        <v>1.1243474769107215E-2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16520.849999999999</v>
      </c>
      <c r="D10" s="32">
        <v>16533.266666666666</v>
      </c>
      <c r="E10" s="32">
        <v>16478.533333333333</v>
      </c>
      <c r="F10" s="32">
        <v>16436.216666666667</v>
      </c>
      <c r="G10" s="32">
        <v>16381.483333333334</v>
      </c>
      <c r="H10" s="32">
        <v>16575.583333333332</v>
      </c>
      <c r="I10" s="32">
        <v>16630.316666666662</v>
      </c>
      <c r="J10" s="32">
        <v>16672.633333333331</v>
      </c>
      <c r="K10" s="34">
        <v>16588</v>
      </c>
      <c r="L10" s="34">
        <v>16490.95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35972.1</v>
      </c>
      <c r="D11" s="37">
        <v>36010.449999999997</v>
      </c>
      <c r="E11" s="37">
        <v>35838.199999999997</v>
      </c>
      <c r="F11" s="37">
        <v>35704.300000000003</v>
      </c>
      <c r="G11" s="37">
        <v>35532.050000000003</v>
      </c>
      <c r="H11" s="37">
        <v>36144.349999999991</v>
      </c>
      <c r="I11" s="37">
        <v>36316.599999999991</v>
      </c>
      <c r="J11" s="37">
        <v>36450.499999999985</v>
      </c>
      <c r="K11" s="28">
        <v>36182.699999999997</v>
      </c>
      <c r="L11" s="28">
        <v>35876.550000000003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2453.35</v>
      </c>
      <c r="D12" s="37">
        <v>2463.8166666666666</v>
      </c>
      <c r="E12" s="37">
        <v>2440.2333333333331</v>
      </c>
      <c r="F12" s="37">
        <v>2427.1166666666663</v>
      </c>
      <c r="G12" s="37">
        <v>2403.5333333333328</v>
      </c>
      <c r="H12" s="37">
        <v>2476.9333333333334</v>
      </c>
      <c r="I12" s="37">
        <v>2500.5166666666673</v>
      </c>
      <c r="J12" s="37">
        <v>2513.6333333333337</v>
      </c>
      <c r="K12" s="28">
        <v>2487.4</v>
      </c>
      <c r="L12" s="28">
        <v>2450.6999999999998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4776.1499999999996</v>
      </c>
      <c r="D13" s="37">
        <v>4790.333333333333</v>
      </c>
      <c r="E13" s="37">
        <v>4756.6166666666659</v>
      </c>
      <c r="F13" s="37">
        <v>4737.083333333333</v>
      </c>
      <c r="G13" s="37">
        <v>4703.3666666666659</v>
      </c>
      <c r="H13" s="37">
        <v>4809.8666666666659</v>
      </c>
      <c r="I13" s="37">
        <v>4843.583333333333</v>
      </c>
      <c r="J13" s="37">
        <v>4863.1166666666659</v>
      </c>
      <c r="K13" s="28">
        <v>4824.05</v>
      </c>
      <c r="L13" s="28">
        <v>4770.8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28146.35</v>
      </c>
      <c r="D14" s="37">
        <v>27984.416666666668</v>
      </c>
      <c r="E14" s="37">
        <v>27793.333333333336</v>
      </c>
      <c r="F14" s="37">
        <v>27440.316666666669</v>
      </c>
      <c r="G14" s="37">
        <v>27249.233333333337</v>
      </c>
      <c r="H14" s="37">
        <v>28337.433333333334</v>
      </c>
      <c r="I14" s="37">
        <v>28528.51666666667</v>
      </c>
      <c r="J14" s="37">
        <v>28881.533333333333</v>
      </c>
      <c r="K14" s="28">
        <v>28175.5</v>
      </c>
      <c r="L14" s="28">
        <v>27631.4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3880.7</v>
      </c>
      <c r="D15" s="37">
        <v>3895.8833333333332</v>
      </c>
      <c r="E15" s="37">
        <v>3861.1666666666665</v>
      </c>
      <c r="F15" s="37">
        <v>3841.6333333333332</v>
      </c>
      <c r="G15" s="37">
        <v>3806.9166666666665</v>
      </c>
      <c r="H15" s="37">
        <v>3915.4166666666665</v>
      </c>
      <c r="I15" s="37">
        <v>3950.1333333333337</v>
      </c>
      <c r="J15" s="37">
        <v>3969.6666666666665</v>
      </c>
      <c r="K15" s="28">
        <v>3930.6</v>
      </c>
      <c r="L15" s="28">
        <v>3876.35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7906.65</v>
      </c>
      <c r="D16" s="37">
        <v>7924.083333333333</v>
      </c>
      <c r="E16" s="37">
        <v>7874.2166666666662</v>
      </c>
      <c r="F16" s="37">
        <v>7841.7833333333328</v>
      </c>
      <c r="G16" s="37">
        <v>7791.9166666666661</v>
      </c>
      <c r="H16" s="37">
        <v>7956.5166666666664</v>
      </c>
      <c r="I16" s="37">
        <v>8006.3833333333332</v>
      </c>
      <c r="J16" s="37">
        <v>8038.8166666666666</v>
      </c>
      <c r="K16" s="28">
        <v>7973.95</v>
      </c>
      <c r="L16" s="28">
        <v>7891.65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2598.5500000000002</v>
      </c>
      <c r="D17" s="37">
        <v>2600.1666666666665</v>
      </c>
      <c r="E17" s="37">
        <v>2573.5333333333328</v>
      </c>
      <c r="F17" s="37">
        <v>2548.5166666666664</v>
      </c>
      <c r="G17" s="37">
        <v>2521.8833333333328</v>
      </c>
      <c r="H17" s="37">
        <v>2625.1833333333329</v>
      </c>
      <c r="I17" s="37">
        <v>2651.8166666666671</v>
      </c>
      <c r="J17" s="37">
        <v>2676.833333333333</v>
      </c>
      <c r="K17" s="28">
        <v>2626.8</v>
      </c>
      <c r="L17" s="28">
        <v>2575.15</v>
      </c>
      <c r="M17" s="28">
        <v>2.5855100000000002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2158.9</v>
      </c>
      <c r="D18" s="37">
        <v>2162.7000000000003</v>
      </c>
      <c r="E18" s="37">
        <v>2145.8000000000006</v>
      </c>
      <c r="F18" s="37">
        <v>2132.7000000000003</v>
      </c>
      <c r="G18" s="37">
        <v>2115.8000000000006</v>
      </c>
      <c r="H18" s="37">
        <v>2175.8000000000006</v>
      </c>
      <c r="I18" s="37">
        <v>2192.7000000000003</v>
      </c>
      <c r="J18" s="37">
        <v>2205.8000000000006</v>
      </c>
      <c r="K18" s="28">
        <v>2179.6</v>
      </c>
      <c r="L18" s="28">
        <v>2149.6</v>
      </c>
      <c r="M18" s="28">
        <v>2.52406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576.95000000000005</v>
      </c>
      <c r="D19" s="37">
        <v>575.53333333333342</v>
      </c>
      <c r="E19" s="37">
        <v>569.61666666666679</v>
      </c>
      <c r="F19" s="37">
        <v>562.28333333333342</v>
      </c>
      <c r="G19" s="37">
        <v>556.36666666666679</v>
      </c>
      <c r="H19" s="37">
        <v>582.86666666666679</v>
      </c>
      <c r="I19" s="37">
        <v>588.78333333333353</v>
      </c>
      <c r="J19" s="37">
        <v>596.11666666666679</v>
      </c>
      <c r="K19" s="28">
        <v>581.45000000000005</v>
      </c>
      <c r="L19" s="28">
        <v>568.20000000000005</v>
      </c>
      <c r="M19" s="28">
        <v>19.191189999999999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20014.25</v>
      </c>
      <c r="D20" s="37">
        <v>19967.083333333332</v>
      </c>
      <c r="E20" s="37">
        <v>19847.166666666664</v>
      </c>
      <c r="F20" s="37">
        <v>19680.083333333332</v>
      </c>
      <c r="G20" s="37">
        <v>19560.166666666664</v>
      </c>
      <c r="H20" s="37">
        <v>20134.166666666664</v>
      </c>
      <c r="I20" s="37">
        <v>20254.083333333328</v>
      </c>
      <c r="J20" s="37">
        <v>20421.166666666664</v>
      </c>
      <c r="K20" s="28">
        <v>20087</v>
      </c>
      <c r="L20" s="28">
        <v>19800</v>
      </c>
      <c r="M20" s="28">
        <v>9.1370000000000007E-2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2451.1</v>
      </c>
      <c r="D21" s="37">
        <v>2455.9666666666667</v>
      </c>
      <c r="E21" s="37">
        <v>2439.1333333333332</v>
      </c>
      <c r="F21" s="37">
        <v>2427.1666666666665</v>
      </c>
      <c r="G21" s="37">
        <v>2410.333333333333</v>
      </c>
      <c r="H21" s="37">
        <v>2467.9333333333334</v>
      </c>
      <c r="I21" s="37">
        <v>2484.7666666666664</v>
      </c>
      <c r="J21" s="37">
        <v>2496.7333333333336</v>
      </c>
      <c r="K21" s="28">
        <v>2472.8000000000002</v>
      </c>
      <c r="L21" s="28">
        <v>2444</v>
      </c>
      <c r="M21" s="28">
        <v>6.9360099999999996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2084.3000000000002</v>
      </c>
      <c r="D22" s="37">
        <v>2095.4333333333334</v>
      </c>
      <c r="E22" s="37">
        <v>2044.8666666666668</v>
      </c>
      <c r="F22" s="37">
        <v>2005.4333333333334</v>
      </c>
      <c r="G22" s="37">
        <v>1954.8666666666668</v>
      </c>
      <c r="H22" s="37">
        <v>2134.8666666666668</v>
      </c>
      <c r="I22" s="37">
        <v>2185.4333333333334</v>
      </c>
      <c r="J22" s="37">
        <v>2224.8666666666668</v>
      </c>
      <c r="K22" s="28">
        <v>2146</v>
      </c>
      <c r="L22" s="28">
        <v>2056</v>
      </c>
      <c r="M22" s="28">
        <v>19.257760000000001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743.55</v>
      </c>
      <c r="D23" s="37">
        <v>747.4666666666667</v>
      </c>
      <c r="E23" s="37">
        <v>737.98333333333335</v>
      </c>
      <c r="F23" s="37">
        <v>732.41666666666663</v>
      </c>
      <c r="G23" s="37">
        <v>722.93333333333328</v>
      </c>
      <c r="H23" s="37">
        <v>753.03333333333342</v>
      </c>
      <c r="I23" s="37">
        <v>762.51666666666677</v>
      </c>
      <c r="J23" s="37">
        <v>768.08333333333348</v>
      </c>
      <c r="K23" s="28">
        <v>756.95</v>
      </c>
      <c r="L23" s="28">
        <v>741.9</v>
      </c>
      <c r="M23" s="28">
        <v>21.760169999999999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2779.95</v>
      </c>
      <c r="D24" s="37">
        <v>2789.5</v>
      </c>
      <c r="E24" s="37">
        <v>2718.55</v>
      </c>
      <c r="F24" s="37">
        <v>2657.15</v>
      </c>
      <c r="G24" s="37">
        <v>2586.2000000000003</v>
      </c>
      <c r="H24" s="37">
        <v>2850.9</v>
      </c>
      <c r="I24" s="37">
        <v>2921.85</v>
      </c>
      <c r="J24" s="37">
        <v>2983.25</v>
      </c>
      <c r="K24" s="28">
        <v>2860.45</v>
      </c>
      <c r="L24" s="28">
        <v>2728.1</v>
      </c>
      <c r="M24" s="28">
        <v>3.4195899999999999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3018.75</v>
      </c>
      <c r="D25" s="37">
        <v>3021.6666666666665</v>
      </c>
      <c r="E25" s="37">
        <v>2974.333333333333</v>
      </c>
      <c r="F25" s="37">
        <v>2929.9166666666665</v>
      </c>
      <c r="G25" s="37">
        <v>2882.583333333333</v>
      </c>
      <c r="H25" s="37">
        <v>3066.083333333333</v>
      </c>
      <c r="I25" s="37">
        <v>3113.4166666666661</v>
      </c>
      <c r="J25" s="37">
        <v>3157.833333333333</v>
      </c>
      <c r="K25" s="28">
        <v>3069</v>
      </c>
      <c r="L25" s="28">
        <v>2977.25</v>
      </c>
      <c r="M25" s="28">
        <v>3.9549599999999998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96</v>
      </c>
      <c r="D26" s="37">
        <v>96.016666666666666</v>
      </c>
      <c r="E26" s="37">
        <v>95.383333333333326</v>
      </c>
      <c r="F26" s="37">
        <v>94.766666666666666</v>
      </c>
      <c r="G26" s="37">
        <v>94.133333333333326</v>
      </c>
      <c r="H26" s="37">
        <v>96.633333333333326</v>
      </c>
      <c r="I26" s="37">
        <v>97.26666666666668</v>
      </c>
      <c r="J26" s="37">
        <v>97.883333333333326</v>
      </c>
      <c r="K26" s="28">
        <v>96.65</v>
      </c>
      <c r="L26" s="28">
        <v>95.4</v>
      </c>
      <c r="M26" s="28">
        <v>19.907579999999999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262.8</v>
      </c>
      <c r="D27" s="37">
        <v>263.9666666666667</v>
      </c>
      <c r="E27" s="37">
        <v>260.08333333333337</v>
      </c>
      <c r="F27" s="37">
        <v>257.36666666666667</v>
      </c>
      <c r="G27" s="37">
        <v>253.48333333333335</v>
      </c>
      <c r="H27" s="37">
        <v>266.68333333333339</v>
      </c>
      <c r="I27" s="37">
        <v>270.56666666666672</v>
      </c>
      <c r="J27" s="37">
        <v>273.28333333333342</v>
      </c>
      <c r="K27" s="28">
        <v>267.85000000000002</v>
      </c>
      <c r="L27" s="28">
        <v>261.25</v>
      </c>
      <c r="M27" s="28">
        <v>17.13242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713.9</v>
      </c>
      <c r="D28" s="37">
        <v>712.88333333333333</v>
      </c>
      <c r="E28" s="37">
        <v>709.01666666666665</v>
      </c>
      <c r="F28" s="37">
        <v>704.13333333333333</v>
      </c>
      <c r="G28" s="37">
        <v>700.26666666666665</v>
      </c>
      <c r="H28" s="37">
        <v>717.76666666666665</v>
      </c>
      <c r="I28" s="37">
        <v>721.63333333333321</v>
      </c>
      <c r="J28" s="37">
        <v>726.51666666666665</v>
      </c>
      <c r="K28" s="28">
        <v>716.75</v>
      </c>
      <c r="L28" s="28">
        <v>708</v>
      </c>
      <c r="M28" s="28">
        <v>0.74931000000000003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3196.05</v>
      </c>
      <c r="D29" s="37">
        <v>3224.7333333333336</v>
      </c>
      <c r="E29" s="37">
        <v>3154.7166666666672</v>
      </c>
      <c r="F29" s="37">
        <v>3113.3833333333337</v>
      </c>
      <c r="G29" s="37">
        <v>3043.3666666666672</v>
      </c>
      <c r="H29" s="37">
        <v>3266.0666666666671</v>
      </c>
      <c r="I29" s="37">
        <v>3336.0833333333335</v>
      </c>
      <c r="J29" s="37">
        <v>3377.416666666667</v>
      </c>
      <c r="K29" s="28">
        <v>3294.75</v>
      </c>
      <c r="L29" s="28">
        <v>3183.4</v>
      </c>
      <c r="M29" s="28">
        <v>0.77553000000000005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367.85</v>
      </c>
      <c r="D30" s="37">
        <v>368.8</v>
      </c>
      <c r="E30" s="37">
        <v>365.65000000000003</v>
      </c>
      <c r="F30" s="37">
        <v>363.45000000000005</v>
      </c>
      <c r="G30" s="37">
        <v>360.30000000000007</v>
      </c>
      <c r="H30" s="37">
        <v>371</v>
      </c>
      <c r="I30" s="37">
        <v>374.15</v>
      </c>
      <c r="J30" s="37">
        <v>376.34999999999997</v>
      </c>
      <c r="K30" s="28">
        <v>371.95</v>
      </c>
      <c r="L30" s="28">
        <v>366.6</v>
      </c>
      <c r="M30" s="28">
        <v>73.813079999999999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4110.25</v>
      </c>
      <c r="D31" s="37">
        <v>4094</v>
      </c>
      <c r="E31" s="37">
        <v>4046.3</v>
      </c>
      <c r="F31" s="37">
        <v>3982.3500000000004</v>
      </c>
      <c r="G31" s="37">
        <v>3934.6500000000005</v>
      </c>
      <c r="H31" s="37">
        <v>4157.95</v>
      </c>
      <c r="I31" s="37">
        <v>4205.6500000000005</v>
      </c>
      <c r="J31" s="37">
        <v>4269.5999999999995</v>
      </c>
      <c r="K31" s="28">
        <v>4141.7</v>
      </c>
      <c r="L31" s="28">
        <v>4030.05</v>
      </c>
      <c r="M31" s="28">
        <v>7.5343999999999998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212.4</v>
      </c>
      <c r="D32" s="37">
        <v>212.96666666666667</v>
      </c>
      <c r="E32" s="37">
        <v>211.18333333333334</v>
      </c>
      <c r="F32" s="37">
        <v>209.96666666666667</v>
      </c>
      <c r="G32" s="37">
        <v>208.18333333333334</v>
      </c>
      <c r="H32" s="37">
        <v>214.18333333333334</v>
      </c>
      <c r="I32" s="37">
        <v>215.9666666666667</v>
      </c>
      <c r="J32" s="37">
        <v>217.18333333333334</v>
      </c>
      <c r="K32" s="28">
        <v>214.75</v>
      </c>
      <c r="L32" s="28">
        <v>211.75</v>
      </c>
      <c r="M32" s="28">
        <v>12.31681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148.5</v>
      </c>
      <c r="D33" s="37">
        <v>149.1</v>
      </c>
      <c r="E33" s="37">
        <v>146.35</v>
      </c>
      <c r="F33" s="37">
        <v>144.19999999999999</v>
      </c>
      <c r="G33" s="37">
        <v>141.44999999999999</v>
      </c>
      <c r="H33" s="37">
        <v>151.25</v>
      </c>
      <c r="I33" s="37">
        <v>154</v>
      </c>
      <c r="J33" s="37">
        <v>156.15</v>
      </c>
      <c r="K33" s="28">
        <v>151.85</v>
      </c>
      <c r="L33" s="28">
        <v>146.94999999999999</v>
      </c>
      <c r="M33" s="28">
        <v>169.32541000000001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3006.45</v>
      </c>
      <c r="D34" s="37">
        <v>3017.0499999999997</v>
      </c>
      <c r="E34" s="37">
        <v>2989.3999999999996</v>
      </c>
      <c r="F34" s="37">
        <v>2972.35</v>
      </c>
      <c r="G34" s="37">
        <v>2944.7</v>
      </c>
      <c r="H34" s="37">
        <v>3034.0999999999995</v>
      </c>
      <c r="I34" s="37">
        <v>3061.75</v>
      </c>
      <c r="J34" s="37">
        <v>3078.7999999999993</v>
      </c>
      <c r="K34" s="28">
        <v>3044.7</v>
      </c>
      <c r="L34" s="28">
        <v>3000</v>
      </c>
      <c r="M34" s="28">
        <v>8.6743600000000001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1762.85</v>
      </c>
      <c r="D35" s="37">
        <v>1773.9666666666665</v>
      </c>
      <c r="E35" s="37">
        <v>1746.9333333333329</v>
      </c>
      <c r="F35" s="37">
        <v>1731.0166666666664</v>
      </c>
      <c r="G35" s="37">
        <v>1703.9833333333329</v>
      </c>
      <c r="H35" s="37">
        <v>1789.883333333333</v>
      </c>
      <c r="I35" s="37">
        <v>1816.9166666666663</v>
      </c>
      <c r="J35" s="37">
        <v>1832.833333333333</v>
      </c>
      <c r="K35" s="28">
        <v>1801</v>
      </c>
      <c r="L35" s="28">
        <v>1758.05</v>
      </c>
      <c r="M35" s="28">
        <v>4.4684499999999998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559.95000000000005</v>
      </c>
      <c r="D36" s="37">
        <v>559.68333333333328</v>
      </c>
      <c r="E36" s="37">
        <v>556.56666666666661</v>
      </c>
      <c r="F36" s="37">
        <v>553.18333333333328</v>
      </c>
      <c r="G36" s="37">
        <v>550.06666666666661</v>
      </c>
      <c r="H36" s="37">
        <v>563.06666666666661</v>
      </c>
      <c r="I36" s="37">
        <v>566.18333333333317</v>
      </c>
      <c r="J36" s="37">
        <v>569.56666666666661</v>
      </c>
      <c r="K36" s="28">
        <v>562.79999999999995</v>
      </c>
      <c r="L36" s="28">
        <v>556.29999999999995</v>
      </c>
      <c r="M36" s="28">
        <v>8.0048100000000009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3915.45</v>
      </c>
      <c r="D37" s="37">
        <v>3927.4833333333336</v>
      </c>
      <c r="E37" s="37">
        <v>3889.9666666666672</v>
      </c>
      <c r="F37" s="37">
        <v>3864.4833333333336</v>
      </c>
      <c r="G37" s="37">
        <v>3826.9666666666672</v>
      </c>
      <c r="H37" s="37">
        <v>3952.9666666666672</v>
      </c>
      <c r="I37" s="37">
        <v>3990.4833333333336</v>
      </c>
      <c r="J37" s="37">
        <v>4015.9666666666672</v>
      </c>
      <c r="K37" s="28">
        <v>3965</v>
      </c>
      <c r="L37" s="28">
        <v>3902</v>
      </c>
      <c r="M37" s="28">
        <v>2.5161500000000001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705.7</v>
      </c>
      <c r="D38" s="37">
        <v>707.63333333333333</v>
      </c>
      <c r="E38" s="37">
        <v>700.76666666666665</v>
      </c>
      <c r="F38" s="37">
        <v>695.83333333333337</v>
      </c>
      <c r="G38" s="37">
        <v>688.9666666666667</v>
      </c>
      <c r="H38" s="37">
        <v>712.56666666666661</v>
      </c>
      <c r="I38" s="37">
        <v>719.43333333333317</v>
      </c>
      <c r="J38" s="37">
        <v>724.36666666666656</v>
      </c>
      <c r="K38" s="28">
        <v>714.5</v>
      </c>
      <c r="L38" s="28">
        <v>702.7</v>
      </c>
      <c r="M38" s="28">
        <v>116.20331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4002.05</v>
      </c>
      <c r="D39" s="37">
        <v>4018.6833333333329</v>
      </c>
      <c r="E39" s="37">
        <v>3982.3666666666659</v>
      </c>
      <c r="F39" s="37">
        <v>3962.6833333333329</v>
      </c>
      <c r="G39" s="37">
        <v>3926.3666666666659</v>
      </c>
      <c r="H39" s="37">
        <v>4038.3666666666659</v>
      </c>
      <c r="I39" s="37">
        <v>4074.6833333333325</v>
      </c>
      <c r="J39" s="37">
        <v>4094.3666666666659</v>
      </c>
      <c r="K39" s="28">
        <v>4055</v>
      </c>
      <c r="L39" s="28">
        <v>3999</v>
      </c>
      <c r="M39" s="28">
        <v>3.7771699999999999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6074.4</v>
      </c>
      <c r="D40" s="37">
        <v>6088.6833333333334</v>
      </c>
      <c r="E40" s="37">
        <v>6027.7666666666664</v>
      </c>
      <c r="F40" s="37">
        <v>5981.1333333333332</v>
      </c>
      <c r="G40" s="37">
        <v>5920.2166666666662</v>
      </c>
      <c r="H40" s="37">
        <v>6135.3166666666666</v>
      </c>
      <c r="I40" s="37">
        <v>6196.2333333333327</v>
      </c>
      <c r="J40" s="37">
        <v>6242.8666666666668</v>
      </c>
      <c r="K40" s="28">
        <v>6149.6</v>
      </c>
      <c r="L40" s="28">
        <v>6042.05</v>
      </c>
      <c r="M40" s="28">
        <v>8.2709200000000003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12420.75</v>
      </c>
      <c r="D41" s="37">
        <v>12476.916666666666</v>
      </c>
      <c r="E41" s="37">
        <v>12315.833333333332</v>
      </c>
      <c r="F41" s="37">
        <v>12210.916666666666</v>
      </c>
      <c r="G41" s="37">
        <v>12049.833333333332</v>
      </c>
      <c r="H41" s="37">
        <v>12581.833333333332</v>
      </c>
      <c r="I41" s="37">
        <v>12742.916666666664</v>
      </c>
      <c r="J41" s="37">
        <v>12847.833333333332</v>
      </c>
      <c r="K41" s="28">
        <v>12638</v>
      </c>
      <c r="L41" s="28">
        <v>12372</v>
      </c>
      <c r="M41" s="28">
        <v>2.7214700000000001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4805.7</v>
      </c>
      <c r="D42" s="37">
        <v>4812.7333333333327</v>
      </c>
      <c r="E42" s="37">
        <v>4769.0666666666657</v>
      </c>
      <c r="F42" s="37">
        <v>4732.4333333333334</v>
      </c>
      <c r="G42" s="37">
        <v>4688.7666666666664</v>
      </c>
      <c r="H42" s="37">
        <v>4849.366666666665</v>
      </c>
      <c r="I42" s="37">
        <v>4893.033333333331</v>
      </c>
      <c r="J42" s="37">
        <v>4929.6666666666642</v>
      </c>
      <c r="K42" s="28">
        <v>4856.3999999999996</v>
      </c>
      <c r="L42" s="28">
        <v>4776.1000000000004</v>
      </c>
      <c r="M42" s="28">
        <v>1.1427700000000001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2275.9</v>
      </c>
      <c r="D43" s="37">
        <v>2286.1166666666668</v>
      </c>
      <c r="E43" s="37">
        <v>2257.5333333333338</v>
      </c>
      <c r="F43" s="37">
        <v>2239.166666666667</v>
      </c>
      <c r="G43" s="37">
        <v>2210.5833333333339</v>
      </c>
      <c r="H43" s="37">
        <v>2304.4833333333336</v>
      </c>
      <c r="I43" s="37">
        <v>2333.0666666666666</v>
      </c>
      <c r="J43" s="37">
        <v>2351.4333333333334</v>
      </c>
      <c r="K43" s="28">
        <v>2314.6999999999998</v>
      </c>
      <c r="L43" s="28">
        <v>2267.75</v>
      </c>
      <c r="M43" s="28">
        <v>2.5767099999999998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282.05</v>
      </c>
      <c r="D44" s="37">
        <v>285.61666666666667</v>
      </c>
      <c r="E44" s="37">
        <v>276.53333333333336</v>
      </c>
      <c r="F44" s="37">
        <v>271.01666666666671</v>
      </c>
      <c r="G44" s="37">
        <v>261.93333333333339</v>
      </c>
      <c r="H44" s="37">
        <v>291.13333333333333</v>
      </c>
      <c r="I44" s="37">
        <v>300.21666666666658</v>
      </c>
      <c r="J44" s="37">
        <v>305.73333333333329</v>
      </c>
      <c r="K44" s="28">
        <v>294.7</v>
      </c>
      <c r="L44" s="28">
        <v>280.10000000000002</v>
      </c>
      <c r="M44" s="28">
        <v>114.41492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112.05</v>
      </c>
      <c r="D45" s="37">
        <v>112.56666666666666</v>
      </c>
      <c r="E45" s="37">
        <v>110.73333333333332</v>
      </c>
      <c r="F45" s="37">
        <v>109.41666666666666</v>
      </c>
      <c r="G45" s="37">
        <v>107.58333333333331</v>
      </c>
      <c r="H45" s="37">
        <v>113.88333333333333</v>
      </c>
      <c r="I45" s="37">
        <v>115.71666666666667</v>
      </c>
      <c r="J45" s="37">
        <v>117.03333333333333</v>
      </c>
      <c r="K45" s="28">
        <v>114.4</v>
      </c>
      <c r="L45" s="28">
        <v>111.25</v>
      </c>
      <c r="M45" s="28">
        <v>259.96978999999999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</v>
      </c>
      <c r="D46" s="37">
        <v>47.949999999999996</v>
      </c>
      <c r="E46" s="37">
        <v>47.599999999999994</v>
      </c>
      <c r="F46" s="37">
        <v>47.199999999999996</v>
      </c>
      <c r="G46" s="37">
        <v>46.849999999999994</v>
      </c>
      <c r="H46" s="37">
        <v>48.349999999999994</v>
      </c>
      <c r="I46" s="37">
        <v>48.7</v>
      </c>
      <c r="J46" s="37">
        <v>49.099999999999994</v>
      </c>
      <c r="K46" s="28">
        <v>48.3</v>
      </c>
      <c r="L46" s="28">
        <v>47.55</v>
      </c>
      <c r="M46" s="28">
        <v>27.362210000000001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1818.75</v>
      </c>
      <c r="D47" s="37">
        <v>1833.3500000000001</v>
      </c>
      <c r="E47" s="37">
        <v>1797.7000000000003</v>
      </c>
      <c r="F47" s="37">
        <v>1776.65</v>
      </c>
      <c r="G47" s="37">
        <v>1741.0000000000002</v>
      </c>
      <c r="H47" s="37">
        <v>1854.4000000000003</v>
      </c>
      <c r="I47" s="37">
        <v>1890.0500000000004</v>
      </c>
      <c r="J47" s="37">
        <v>1911.1000000000004</v>
      </c>
      <c r="K47" s="28">
        <v>1869</v>
      </c>
      <c r="L47" s="28">
        <v>1812.3</v>
      </c>
      <c r="M47" s="28">
        <v>4.8596899999999996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578.25</v>
      </c>
      <c r="D48" s="37">
        <v>580.26666666666677</v>
      </c>
      <c r="E48" s="37">
        <v>573.08333333333348</v>
      </c>
      <c r="F48" s="37">
        <v>567.91666666666674</v>
      </c>
      <c r="G48" s="37">
        <v>560.73333333333346</v>
      </c>
      <c r="H48" s="37">
        <v>585.43333333333351</v>
      </c>
      <c r="I48" s="37">
        <v>592.61666666666667</v>
      </c>
      <c r="J48" s="37">
        <v>597.78333333333353</v>
      </c>
      <c r="K48" s="28">
        <v>587.45000000000005</v>
      </c>
      <c r="L48" s="28">
        <v>575.1</v>
      </c>
      <c r="M48" s="28">
        <v>10.631690000000001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254.9</v>
      </c>
      <c r="D49" s="37">
        <v>255.46666666666667</v>
      </c>
      <c r="E49" s="37">
        <v>252.43333333333334</v>
      </c>
      <c r="F49" s="37">
        <v>249.96666666666667</v>
      </c>
      <c r="G49" s="37">
        <v>246.93333333333334</v>
      </c>
      <c r="H49" s="37">
        <v>257.93333333333334</v>
      </c>
      <c r="I49" s="37">
        <v>260.9666666666667</v>
      </c>
      <c r="J49" s="37">
        <v>263.43333333333334</v>
      </c>
      <c r="K49" s="28">
        <v>258.5</v>
      </c>
      <c r="L49" s="28">
        <v>253</v>
      </c>
      <c r="M49" s="28">
        <v>53.857709999999997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682.05</v>
      </c>
      <c r="D50" s="37">
        <v>682.18333333333328</v>
      </c>
      <c r="E50" s="37">
        <v>671.36666666666656</v>
      </c>
      <c r="F50" s="37">
        <v>660.68333333333328</v>
      </c>
      <c r="G50" s="37">
        <v>649.86666666666656</v>
      </c>
      <c r="H50" s="37">
        <v>692.86666666666656</v>
      </c>
      <c r="I50" s="37">
        <v>703.68333333333339</v>
      </c>
      <c r="J50" s="37">
        <v>714.36666666666656</v>
      </c>
      <c r="K50" s="28">
        <v>693</v>
      </c>
      <c r="L50" s="28">
        <v>671.5</v>
      </c>
      <c r="M50" s="28">
        <v>21.973389999999998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50.75</v>
      </c>
      <c r="D51" s="37">
        <v>51</v>
      </c>
      <c r="E51" s="37">
        <v>50.3</v>
      </c>
      <c r="F51" s="37">
        <v>49.849999999999994</v>
      </c>
      <c r="G51" s="37">
        <v>49.149999999999991</v>
      </c>
      <c r="H51" s="37">
        <v>51.45</v>
      </c>
      <c r="I51" s="37">
        <v>52.150000000000006</v>
      </c>
      <c r="J51" s="37">
        <v>52.600000000000009</v>
      </c>
      <c r="K51" s="28">
        <v>51.7</v>
      </c>
      <c r="L51" s="28">
        <v>50.55</v>
      </c>
      <c r="M51" s="28">
        <v>126.72579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317.10000000000002</v>
      </c>
      <c r="D52" s="37">
        <v>318.06666666666666</v>
      </c>
      <c r="E52" s="37">
        <v>315.2833333333333</v>
      </c>
      <c r="F52" s="37">
        <v>313.46666666666664</v>
      </c>
      <c r="G52" s="37">
        <v>310.68333333333328</v>
      </c>
      <c r="H52" s="37">
        <v>319.88333333333333</v>
      </c>
      <c r="I52" s="37">
        <v>322.66666666666674</v>
      </c>
      <c r="J52" s="37">
        <v>324.48333333333335</v>
      </c>
      <c r="K52" s="28">
        <v>320.85000000000002</v>
      </c>
      <c r="L52" s="28">
        <v>316.25</v>
      </c>
      <c r="M52" s="28">
        <v>33.617849999999997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670.65</v>
      </c>
      <c r="D53" s="37">
        <v>672.95</v>
      </c>
      <c r="E53" s="37">
        <v>665.90000000000009</v>
      </c>
      <c r="F53" s="37">
        <v>661.15000000000009</v>
      </c>
      <c r="G53" s="37">
        <v>654.10000000000014</v>
      </c>
      <c r="H53" s="37">
        <v>677.7</v>
      </c>
      <c r="I53" s="37">
        <v>684.75</v>
      </c>
      <c r="J53" s="37">
        <v>689.5</v>
      </c>
      <c r="K53" s="28">
        <v>680</v>
      </c>
      <c r="L53" s="28">
        <v>668.2</v>
      </c>
      <c r="M53" s="28">
        <v>44.588189999999997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326.05</v>
      </c>
      <c r="D54" s="37">
        <v>327.43333333333334</v>
      </c>
      <c r="E54" s="37">
        <v>323.11666666666667</v>
      </c>
      <c r="F54" s="37">
        <v>320.18333333333334</v>
      </c>
      <c r="G54" s="37">
        <v>315.86666666666667</v>
      </c>
      <c r="H54" s="37">
        <v>330.36666666666667</v>
      </c>
      <c r="I54" s="37">
        <v>334.68333333333339</v>
      </c>
      <c r="J54" s="37">
        <v>337.61666666666667</v>
      </c>
      <c r="K54" s="28">
        <v>331.75</v>
      </c>
      <c r="L54" s="28">
        <v>324.5</v>
      </c>
      <c r="M54" s="28">
        <v>18.252079999999999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16387.099999999999</v>
      </c>
      <c r="D55" s="37">
        <v>16422.55</v>
      </c>
      <c r="E55" s="37">
        <v>16245.099999999999</v>
      </c>
      <c r="F55" s="37">
        <v>16103.099999999999</v>
      </c>
      <c r="G55" s="37">
        <v>15925.649999999998</v>
      </c>
      <c r="H55" s="37">
        <v>16564.55</v>
      </c>
      <c r="I55" s="37">
        <v>16742.000000000004</v>
      </c>
      <c r="J55" s="37">
        <v>16884</v>
      </c>
      <c r="K55" s="28">
        <v>16600</v>
      </c>
      <c r="L55" s="28">
        <v>16280.55</v>
      </c>
      <c r="M55" s="28">
        <v>0.35675000000000001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3828.3</v>
      </c>
      <c r="D56" s="37">
        <v>3823.7166666666667</v>
      </c>
      <c r="E56" s="37">
        <v>3798.4333333333334</v>
      </c>
      <c r="F56" s="37">
        <v>3768.5666666666666</v>
      </c>
      <c r="G56" s="37">
        <v>3743.2833333333333</v>
      </c>
      <c r="H56" s="37">
        <v>3853.5833333333335</v>
      </c>
      <c r="I56" s="37">
        <v>3878.8666666666672</v>
      </c>
      <c r="J56" s="37">
        <v>3908.7333333333336</v>
      </c>
      <c r="K56" s="28">
        <v>3849</v>
      </c>
      <c r="L56" s="28">
        <v>3793.85</v>
      </c>
      <c r="M56" s="28">
        <v>4.4049500000000004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219.75</v>
      </c>
      <c r="D57" s="37">
        <v>221.36666666666667</v>
      </c>
      <c r="E57" s="37">
        <v>217.13333333333335</v>
      </c>
      <c r="F57" s="37">
        <v>214.51666666666668</v>
      </c>
      <c r="G57" s="37">
        <v>210.28333333333336</v>
      </c>
      <c r="H57" s="37">
        <v>223.98333333333335</v>
      </c>
      <c r="I57" s="37">
        <v>228.2166666666667</v>
      </c>
      <c r="J57" s="37">
        <v>230.83333333333334</v>
      </c>
      <c r="K57" s="28">
        <v>225.6</v>
      </c>
      <c r="L57" s="28">
        <v>218.75</v>
      </c>
      <c r="M57" s="28">
        <v>99.862889999999993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672.3</v>
      </c>
      <c r="D58" s="37">
        <v>676.78333333333342</v>
      </c>
      <c r="E58" s="37">
        <v>664.71666666666681</v>
      </c>
      <c r="F58" s="37">
        <v>657.13333333333344</v>
      </c>
      <c r="G58" s="37">
        <v>645.06666666666683</v>
      </c>
      <c r="H58" s="37">
        <v>684.36666666666679</v>
      </c>
      <c r="I58" s="37">
        <v>696.43333333333339</v>
      </c>
      <c r="J58" s="37">
        <v>704.01666666666677</v>
      </c>
      <c r="K58" s="28">
        <v>688.85</v>
      </c>
      <c r="L58" s="28">
        <v>669.2</v>
      </c>
      <c r="M58" s="28">
        <v>10.371700000000001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981.5</v>
      </c>
      <c r="D59" s="37">
        <v>974.43333333333339</v>
      </c>
      <c r="E59" s="37">
        <v>965.91666666666674</v>
      </c>
      <c r="F59" s="37">
        <v>950.33333333333337</v>
      </c>
      <c r="G59" s="37">
        <v>941.81666666666672</v>
      </c>
      <c r="H59" s="37">
        <v>990.01666666666677</v>
      </c>
      <c r="I59" s="37">
        <v>998.53333333333342</v>
      </c>
      <c r="J59" s="37">
        <v>1014.1166666666668</v>
      </c>
      <c r="K59" s="28">
        <v>982.95</v>
      </c>
      <c r="L59" s="28">
        <v>958.85</v>
      </c>
      <c r="M59" s="28">
        <v>16.272200000000002</v>
      </c>
      <c r="N59" s="1"/>
      <c r="O59" s="1"/>
    </row>
    <row r="60" spans="1:15" ht="12.75" customHeight="1">
      <c r="A60" s="53">
        <v>51</v>
      </c>
      <c r="B60" s="28" t="s">
        <v>850</v>
      </c>
      <c r="C60" s="28">
        <v>1669.9</v>
      </c>
      <c r="D60" s="37">
        <v>1689.6000000000001</v>
      </c>
      <c r="E60" s="37">
        <v>1642.3000000000002</v>
      </c>
      <c r="F60" s="37">
        <v>1614.7</v>
      </c>
      <c r="G60" s="37">
        <v>1567.4</v>
      </c>
      <c r="H60" s="37">
        <v>1717.2000000000003</v>
      </c>
      <c r="I60" s="37">
        <v>1764.5</v>
      </c>
      <c r="J60" s="37">
        <v>1792.1000000000004</v>
      </c>
      <c r="K60" s="28">
        <v>1736.9</v>
      </c>
      <c r="L60" s="28">
        <v>1662</v>
      </c>
      <c r="M60" s="28">
        <v>1.6046100000000001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197.85</v>
      </c>
      <c r="D61" s="37">
        <v>198.54999999999998</v>
      </c>
      <c r="E61" s="37">
        <v>196.69999999999996</v>
      </c>
      <c r="F61" s="37">
        <v>195.54999999999998</v>
      </c>
      <c r="G61" s="37">
        <v>193.69999999999996</v>
      </c>
      <c r="H61" s="37">
        <v>199.69999999999996</v>
      </c>
      <c r="I61" s="37">
        <v>201.54999999999998</v>
      </c>
      <c r="J61" s="37">
        <v>202.69999999999996</v>
      </c>
      <c r="K61" s="28">
        <v>200.4</v>
      </c>
      <c r="L61" s="28">
        <v>197.4</v>
      </c>
      <c r="M61" s="28">
        <v>55.195219999999999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3535.9</v>
      </c>
      <c r="D62" s="37">
        <v>3508.6333333333332</v>
      </c>
      <c r="E62" s="37">
        <v>3462.2666666666664</v>
      </c>
      <c r="F62" s="37">
        <v>3388.6333333333332</v>
      </c>
      <c r="G62" s="37">
        <v>3342.2666666666664</v>
      </c>
      <c r="H62" s="37">
        <v>3582.2666666666664</v>
      </c>
      <c r="I62" s="37">
        <v>3628.6333333333332</v>
      </c>
      <c r="J62" s="37">
        <v>3702.2666666666664</v>
      </c>
      <c r="K62" s="28">
        <v>3555</v>
      </c>
      <c r="L62" s="28">
        <v>3435</v>
      </c>
      <c r="M62" s="28">
        <v>4.8141400000000001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1573.7</v>
      </c>
      <c r="D63" s="37">
        <v>1570.55</v>
      </c>
      <c r="E63" s="37">
        <v>1563.1499999999999</v>
      </c>
      <c r="F63" s="37">
        <v>1552.6</v>
      </c>
      <c r="G63" s="37">
        <v>1545.1999999999998</v>
      </c>
      <c r="H63" s="37">
        <v>1581.1</v>
      </c>
      <c r="I63" s="37">
        <v>1588.5</v>
      </c>
      <c r="J63" s="37">
        <v>1599.05</v>
      </c>
      <c r="K63" s="28">
        <v>1577.95</v>
      </c>
      <c r="L63" s="28">
        <v>1560</v>
      </c>
      <c r="M63" s="28">
        <v>1.96112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673.55</v>
      </c>
      <c r="D64" s="37">
        <v>675.18333333333328</v>
      </c>
      <c r="E64" s="37">
        <v>670.36666666666656</v>
      </c>
      <c r="F64" s="37">
        <v>667.18333333333328</v>
      </c>
      <c r="G64" s="37">
        <v>662.36666666666656</v>
      </c>
      <c r="H64" s="37">
        <v>678.36666666666656</v>
      </c>
      <c r="I64" s="37">
        <v>683.18333333333339</v>
      </c>
      <c r="J64" s="37">
        <v>686.36666666666656</v>
      </c>
      <c r="K64" s="28">
        <v>680</v>
      </c>
      <c r="L64" s="28">
        <v>672</v>
      </c>
      <c r="M64" s="28">
        <v>6.5217499999999999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995.45</v>
      </c>
      <c r="D65" s="37">
        <v>1002.1666666666666</v>
      </c>
      <c r="E65" s="37">
        <v>986.33333333333326</v>
      </c>
      <c r="F65" s="37">
        <v>977.21666666666658</v>
      </c>
      <c r="G65" s="37">
        <v>961.38333333333321</v>
      </c>
      <c r="H65" s="37">
        <v>1011.2833333333333</v>
      </c>
      <c r="I65" s="37">
        <v>1027.1166666666666</v>
      </c>
      <c r="J65" s="37">
        <v>1036.2333333333333</v>
      </c>
      <c r="K65" s="28">
        <v>1018</v>
      </c>
      <c r="L65" s="28">
        <v>993.05</v>
      </c>
      <c r="M65" s="28">
        <v>2.3776199999999998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396.25</v>
      </c>
      <c r="D66" s="37">
        <v>399.01666666666665</v>
      </c>
      <c r="E66" s="37">
        <v>392.23333333333329</v>
      </c>
      <c r="F66" s="37">
        <v>388.21666666666664</v>
      </c>
      <c r="G66" s="37">
        <v>381.43333333333328</v>
      </c>
      <c r="H66" s="37">
        <v>403.0333333333333</v>
      </c>
      <c r="I66" s="37">
        <v>409.81666666666661</v>
      </c>
      <c r="J66" s="37">
        <v>413.83333333333331</v>
      </c>
      <c r="K66" s="28">
        <v>405.8</v>
      </c>
      <c r="L66" s="28">
        <v>395</v>
      </c>
      <c r="M66" s="28">
        <v>13.037990000000001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1159.0999999999999</v>
      </c>
      <c r="D67" s="37">
        <v>1165.9666666666667</v>
      </c>
      <c r="E67" s="37">
        <v>1147.2833333333333</v>
      </c>
      <c r="F67" s="37">
        <v>1135.4666666666667</v>
      </c>
      <c r="G67" s="37">
        <v>1116.7833333333333</v>
      </c>
      <c r="H67" s="37">
        <v>1177.7833333333333</v>
      </c>
      <c r="I67" s="37">
        <v>1196.4666666666667</v>
      </c>
      <c r="J67" s="37">
        <v>1208.2833333333333</v>
      </c>
      <c r="K67" s="28">
        <v>1184.6500000000001</v>
      </c>
      <c r="L67" s="28">
        <v>1154.1500000000001</v>
      </c>
      <c r="M67" s="28">
        <v>8.4082899999999992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356.4</v>
      </c>
      <c r="D68" s="37">
        <v>357.75</v>
      </c>
      <c r="E68" s="37">
        <v>350.8</v>
      </c>
      <c r="F68" s="37">
        <v>345.2</v>
      </c>
      <c r="G68" s="37">
        <v>338.25</v>
      </c>
      <c r="H68" s="37">
        <v>363.35</v>
      </c>
      <c r="I68" s="37">
        <v>370.30000000000007</v>
      </c>
      <c r="J68" s="37">
        <v>375.90000000000003</v>
      </c>
      <c r="K68" s="28">
        <v>364.7</v>
      </c>
      <c r="L68" s="28">
        <v>352.15</v>
      </c>
      <c r="M68" s="28">
        <v>53.438679999999998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558.25</v>
      </c>
      <c r="D69" s="37">
        <v>556.15</v>
      </c>
      <c r="E69" s="37">
        <v>552.29999999999995</v>
      </c>
      <c r="F69" s="37">
        <v>546.35</v>
      </c>
      <c r="G69" s="37">
        <v>542.5</v>
      </c>
      <c r="H69" s="37">
        <v>562.09999999999991</v>
      </c>
      <c r="I69" s="37">
        <v>565.95000000000005</v>
      </c>
      <c r="J69" s="37">
        <v>571.89999999999986</v>
      </c>
      <c r="K69" s="28">
        <v>560</v>
      </c>
      <c r="L69" s="28">
        <v>550.20000000000005</v>
      </c>
      <c r="M69" s="28">
        <v>25.44134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1512.9</v>
      </c>
      <c r="D70" s="37">
        <v>1515.6499999999999</v>
      </c>
      <c r="E70" s="37">
        <v>1502.2499999999998</v>
      </c>
      <c r="F70" s="37">
        <v>1491.6</v>
      </c>
      <c r="G70" s="37">
        <v>1478.1999999999998</v>
      </c>
      <c r="H70" s="37">
        <v>1526.2999999999997</v>
      </c>
      <c r="I70" s="37">
        <v>1539.6999999999998</v>
      </c>
      <c r="J70" s="37">
        <v>1550.3499999999997</v>
      </c>
      <c r="K70" s="28">
        <v>1529.05</v>
      </c>
      <c r="L70" s="28">
        <v>1505</v>
      </c>
      <c r="M70" s="28">
        <v>1.95038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1757.4</v>
      </c>
      <c r="D71" s="37">
        <v>1765.0833333333333</v>
      </c>
      <c r="E71" s="37">
        <v>1742.3166666666666</v>
      </c>
      <c r="F71" s="37">
        <v>1727.2333333333333</v>
      </c>
      <c r="G71" s="37">
        <v>1704.4666666666667</v>
      </c>
      <c r="H71" s="37">
        <v>1780.1666666666665</v>
      </c>
      <c r="I71" s="37">
        <v>1802.9333333333334</v>
      </c>
      <c r="J71" s="37">
        <v>1818.0166666666664</v>
      </c>
      <c r="K71" s="28">
        <v>1787.85</v>
      </c>
      <c r="L71" s="28">
        <v>1750</v>
      </c>
      <c r="M71" s="28">
        <v>9.1898800000000005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3741.65</v>
      </c>
      <c r="D72" s="37">
        <v>3756.1666666666665</v>
      </c>
      <c r="E72" s="37">
        <v>3722.333333333333</v>
      </c>
      <c r="F72" s="37">
        <v>3703.0166666666664</v>
      </c>
      <c r="G72" s="37">
        <v>3669.1833333333329</v>
      </c>
      <c r="H72" s="37">
        <v>3775.4833333333331</v>
      </c>
      <c r="I72" s="37">
        <v>3809.3166666666662</v>
      </c>
      <c r="J72" s="37">
        <v>3828.6333333333332</v>
      </c>
      <c r="K72" s="28">
        <v>3790</v>
      </c>
      <c r="L72" s="28">
        <v>3736.85</v>
      </c>
      <c r="M72" s="28">
        <v>2.23231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3933.65</v>
      </c>
      <c r="D73" s="37">
        <v>3908.8833333333332</v>
      </c>
      <c r="E73" s="37">
        <v>3860.7666666666664</v>
      </c>
      <c r="F73" s="37">
        <v>3787.8833333333332</v>
      </c>
      <c r="G73" s="37">
        <v>3739.7666666666664</v>
      </c>
      <c r="H73" s="37">
        <v>3981.7666666666664</v>
      </c>
      <c r="I73" s="37">
        <v>4029.8833333333332</v>
      </c>
      <c r="J73" s="37">
        <v>4102.7666666666664</v>
      </c>
      <c r="K73" s="28">
        <v>3957</v>
      </c>
      <c r="L73" s="28">
        <v>3836</v>
      </c>
      <c r="M73" s="28">
        <v>3.32003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2093.4499999999998</v>
      </c>
      <c r="D74" s="37">
        <v>2079.4</v>
      </c>
      <c r="E74" s="37">
        <v>2050.0500000000002</v>
      </c>
      <c r="F74" s="37">
        <v>2006.65</v>
      </c>
      <c r="G74" s="37">
        <v>1977.3000000000002</v>
      </c>
      <c r="H74" s="37">
        <v>2122.8000000000002</v>
      </c>
      <c r="I74" s="37">
        <v>2152.1499999999996</v>
      </c>
      <c r="J74" s="37">
        <v>2195.5500000000002</v>
      </c>
      <c r="K74" s="28">
        <v>2108.75</v>
      </c>
      <c r="L74" s="28">
        <v>2036</v>
      </c>
      <c r="M74" s="28">
        <v>3.0443199999999999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4458.75</v>
      </c>
      <c r="D75" s="37">
        <v>4463.583333333333</v>
      </c>
      <c r="E75" s="37">
        <v>4435.1666666666661</v>
      </c>
      <c r="F75" s="37">
        <v>4411.583333333333</v>
      </c>
      <c r="G75" s="37">
        <v>4383.1666666666661</v>
      </c>
      <c r="H75" s="37">
        <v>4487.1666666666661</v>
      </c>
      <c r="I75" s="37">
        <v>4515.5833333333321</v>
      </c>
      <c r="J75" s="37">
        <v>4539.1666666666661</v>
      </c>
      <c r="K75" s="28">
        <v>4492</v>
      </c>
      <c r="L75" s="28">
        <v>4440</v>
      </c>
      <c r="M75" s="28">
        <v>2.2614000000000001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3045</v>
      </c>
      <c r="D76" s="37">
        <v>3061.3333333333335</v>
      </c>
      <c r="E76" s="37">
        <v>3011.666666666667</v>
      </c>
      <c r="F76" s="37">
        <v>2978.3333333333335</v>
      </c>
      <c r="G76" s="37">
        <v>2928.666666666667</v>
      </c>
      <c r="H76" s="37">
        <v>3094.666666666667</v>
      </c>
      <c r="I76" s="37">
        <v>3144.3333333333339</v>
      </c>
      <c r="J76" s="37">
        <v>3177.666666666667</v>
      </c>
      <c r="K76" s="28">
        <v>3111</v>
      </c>
      <c r="L76" s="28">
        <v>3028</v>
      </c>
      <c r="M76" s="28">
        <v>4.3291199999999996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473.65</v>
      </c>
      <c r="D77" s="37">
        <v>472.63333333333338</v>
      </c>
      <c r="E77" s="37">
        <v>468.36666666666679</v>
      </c>
      <c r="F77" s="37">
        <v>463.08333333333343</v>
      </c>
      <c r="G77" s="37">
        <v>458.81666666666683</v>
      </c>
      <c r="H77" s="37">
        <v>477.91666666666674</v>
      </c>
      <c r="I77" s="37">
        <v>482.18333333333328</v>
      </c>
      <c r="J77" s="37">
        <v>487.4666666666667</v>
      </c>
      <c r="K77" s="28">
        <v>476.9</v>
      </c>
      <c r="L77" s="28">
        <v>467.35</v>
      </c>
      <c r="M77" s="28">
        <v>3.25251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1733.2</v>
      </c>
      <c r="D78" s="37">
        <v>1742.7333333333333</v>
      </c>
      <c r="E78" s="37">
        <v>1712.4666666666667</v>
      </c>
      <c r="F78" s="37">
        <v>1691.7333333333333</v>
      </c>
      <c r="G78" s="37">
        <v>1661.4666666666667</v>
      </c>
      <c r="H78" s="37">
        <v>1763.4666666666667</v>
      </c>
      <c r="I78" s="37">
        <v>1793.7333333333336</v>
      </c>
      <c r="J78" s="37">
        <v>1814.4666666666667</v>
      </c>
      <c r="K78" s="28">
        <v>1773</v>
      </c>
      <c r="L78" s="28">
        <v>1722</v>
      </c>
      <c r="M78" s="28">
        <v>5.5946300000000004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150.35</v>
      </c>
      <c r="D79" s="37">
        <v>150.65</v>
      </c>
      <c r="E79" s="37">
        <v>149.30000000000001</v>
      </c>
      <c r="F79" s="37">
        <v>148.25</v>
      </c>
      <c r="G79" s="37">
        <v>146.9</v>
      </c>
      <c r="H79" s="37">
        <v>151.70000000000002</v>
      </c>
      <c r="I79" s="37">
        <v>153.04999999999998</v>
      </c>
      <c r="J79" s="37">
        <v>154.10000000000002</v>
      </c>
      <c r="K79" s="28">
        <v>152</v>
      </c>
      <c r="L79" s="28">
        <v>149.6</v>
      </c>
      <c r="M79" s="28">
        <v>11.09024</v>
      </c>
      <c r="N79" s="1"/>
      <c r="O79" s="1"/>
    </row>
    <row r="80" spans="1:15" ht="12.75" customHeight="1">
      <c r="A80" s="53">
        <v>71</v>
      </c>
      <c r="B80" s="28" t="s">
        <v>851</v>
      </c>
      <c r="C80" s="28">
        <v>1405.8</v>
      </c>
      <c r="D80" s="37">
        <v>1408.6333333333332</v>
      </c>
      <c r="E80" s="37">
        <v>1394.2666666666664</v>
      </c>
      <c r="F80" s="37">
        <v>1382.7333333333331</v>
      </c>
      <c r="G80" s="37">
        <v>1368.3666666666663</v>
      </c>
      <c r="H80" s="37">
        <v>1420.1666666666665</v>
      </c>
      <c r="I80" s="37">
        <v>1434.5333333333333</v>
      </c>
      <c r="J80" s="37">
        <v>1446.0666666666666</v>
      </c>
      <c r="K80" s="28">
        <v>1423</v>
      </c>
      <c r="L80" s="28">
        <v>1397.1</v>
      </c>
      <c r="M80" s="28">
        <v>2.83975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105.15</v>
      </c>
      <c r="D81" s="37">
        <v>106.40000000000002</v>
      </c>
      <c r="E81" s="37">
        <v>103.35000000000004</v>
      </c>
      <c r="F81" s="37">
        <v>101.55000000000001</v>
      </c>
      <c r="G81" s="37">
        <v>98.500000000000028</v>
      </c>
      <c r="H81" s="37">
        <v>108.20000000000005</v>
      </c>
      <c r="I81" s="37">
        <v>111.25000000000003</v>
      </c>
      <c r="J81" s="37">
        <v>113.05000000000005</v>
      </c>
      <c r="K81" s="28">
        <v>109.45</v>
      </c>
      <c r="L81" s="28">
        <v>104.6</v>
      </c>
      <c r="M81" s="28">
        <v>303.68364000000003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264.05</v>
      </c>
      <c r="D82" s="37">
        <v>265.95</v>
      </c>
      <c r="E82" s="37">
        <v>260.95</v>
      </c>
      <c r="F82" s="37">
        <v>257.85000000000002</v>
      </c>
      <c r="G82" s="37">
        <v>252.85000000000002</v>
      </c>
      <c r="H82" s="37">
        <v>269.04999999999995</v>
      </c>
      <c r="I82" s="37">
        <v>274.04999999999995</v>
      </c>
      <c r="J82" s="37">
        <v>277.14999999999992</v>
      </c>
      <c r="K82" s="28">
        <v>270.95</v>
      </c>
      <c r="L82" s="28">
        <v>262.85000000000002</v>
      </c>
      <c r="M82" s="28">
        <v>2.5964800000000001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141.55000000000001</v>
      </c>
      <c r="D83" s="37">
        <v>143.31666666666669</v>
      </c>
      <c r="E83" s="37">
        <v>139.23333333333338</v>
      </c>
      <c r="F83" s="37">
        <v>136.91666666666669</v>
      </c>
      <c r="G83" s="37">
        <v>132.83333333333337</v>
      </c>
      <c r="H83" s="37">
        <v>145.63333333333338</v>
      </c>
      <c r="I83" s="37">
        <v>149.7166666666667</v>
      </c>
      <c r="J83" s="37">
        <v>152.03333333333339</v>
      </c>
      <c r="K83" s="28">
        <v>147.4</v>
      </c>
      <c r="L83" s="28">
        <v>141</v>
      </c>
      <c r="M83" s="28">
        <v>144.67608000000001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2473.35</v>
      </c>
      <c r="D84" s="37">
        <v>2481.1333333333337</v>
      </c>
      <c r="E84" s="37">
        <v>2457.2666666666673</v>
      </c>
      <c r="F84" s="37">
        <v>2441.1833333333338</v>
      </c>
      <c r="G84" s="37">
        <v>2417.3166666666675</v>
      </c>
      <c r="H84" s="37">
        <v>2497.2166666666672</v>
      </c>
      <c r="I84" s="37">
        <v>2521.083333333333</v>
      </c>
      <c r="J84" s="37">
        <v>2537.166666666667</v>
      </c>
      <c r="K84" s="28">
        <v>2505</v>
      </c>
      <c r="L84" s="28">
        <v>2465.0500000000002</v>
      </c>
      <c r="M84" s="28">
        <v>2.4299300000000001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384.05</v>
      </c>
      <c r="D85" s="37">
        <v>384.51666666666665</v>
      </c>
      <c r="E85" s="37">
        <v>381.2833333333333</v>
      </c>
      <c r="F85" s="37">
        <v>378.51666666666665</v>
      </c>
      <c r="G85" s="37">
        <v>375.2833333333333</v>
      </c>
      <c r="H85" s="37">
        <v>387.2833333333333</v>
      </c>
      <c r="I85" s="37">
        <v>390.51666666666665</v>
      </c>
      <c r="J85" s="37">
        <v>393.2833333333333</v>
      </c>
      <c r="K85" s="28">
        <v>387.75</v>
      </c>
      <c r="L85" s="28">
        <v>381.75</v>
      </c>
      <c r="M85" s="28">
        <v>5.8650599999999997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873.5</v>
      </c>
      <c r="D86" s="37">
        <v>871.18333333333339</v>
      </c>
      <c r="E86" s="37">
        <v>864.31666666666683</v>
      </c>
      <c r="F86" s="37">
        <v>855.13333333333344</v>
      </c>
      <c r="G86" s="37">
        <v>848.26666666666688</v>
      </c>
      <c r="H86" s="37">
        <v>880.36666666666679</v>
      </c>
      <c r="I86" s="37">
        <v>887.23333333333335</v>
      </c>
      <c r="J86" s="37">
        <v>896.41666666666674</v>
      </c>
      <c r="K86" s="28">
        <v>878.05</v>
      </c>
      <c r="L86" s="28">
        <v>862</v>
      </c>
      <c r="M86" s="28">
        <v>7.8760399999999997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1412.8</v>
      </c>
      <c r="D87" s="37">
        <v>1416.0666666666666</v>
      </c>
      <c r="E87" s="37">
        <v>1388.9833333333331</v>
      </c>
      <c r="F87" s="37">
        <v>1365.1666666666665</v>
      </c>
      <c r="G87" s="37">
        <v>1338.083333333333</v>
      </c>
      <c r="H87" s="37">
        <v>1439.8833333333332</v>
      </c>
      <c r="I87" s="37">
        <v>1466.9666666666667</v>
      </c>
      <c r="J87" s="37">
        <v>1490.7833333333333</v>
      </c>
      <c r="K87" s="28">
        <v>1443.15</v>
      </c>
      <c r="L87" s="28">
        <v>1392.25</v>
      </c>
      <c r="M87" s="28">
        <v>8.77745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1441.65</v>
      </c>
      <c r="D88" s="37">
        <v>1448.2</v>
      </c>
      <c r="E88" s="37">
        <v>1431.45</v>
      </c>
      <c r="F88" s="37">
        <v>1421.25</v>
      </c>
      <c r="G88" s="37">
        <v>1404.5</v>
      </c>
      <c r="H88" s="37">
        <v>1458.4</v>
      </c>
      <c r="I88" s="37">
        <v>1475.15</v>
      </c>
      <c r="J88" s="37">
        <v>1485.3500000000001</v>
      </c>
      <c r="K88" s="28">
        <v>1464.95</v>
      </c>
      <c r="L88" s="28">
        <v>1438</v>
      </c>
      <c r="M88" s="28">
        <v>8.0720600000000005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454.95</v>
      </c>
      <c r="D89" s="37">
        <v>458.68333333333334</v>
      </c>
      <c r="E89" s="37">
        <v>447.56666666666666</v>
      </c>
      <c r="F89" s="37">
        <v>440.18333333333334</v>
      </c>
      <c r="G89" s="37">
        <v>429.06666666666666</v>
      </c>
      <c r="H89" s="37">
        <v>466.06666666666666</v>
      </c>
      <c r="I89" s="37">
        <v>477.18333333333334</v>
      </c>
      <c r="J89" s="37">
        <v>484.56666666666666</v>
      </c>
      <c r="K89" s="28">
        <v>469.8</v>
      </c>
      <c r="L89" s="28">
        <v>451.3</v>
      </c>
      <c r="M89" s="28">
        <v>21.271840000000001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228.1</v>
      </c>
      <c r="D90" s="37">
        <v>229.28333333333333</v>
      </c>
      <c r="E90" s="37">
        <v>225.66666666666666</v>
      </c>
      <c r="F90" s="37">
        <v>223.23333333333332</v>
      </c>
      <c r="G90" s="37">
        <v>219.61666666666665</v>
      </c>
      <c r="H90" s="37">
        <v>231.71666666666667</v>
      </c>
      <c r="I90" s="37">
        <v>235.33333333333334</v>
      </c>
      <c r="J90" s="37">
        <v>237.76666666666668</v>
      </c>
      <c r="K90" s="28">
        <v>232.9</v>
      </c>
      <c r="L90" s="28">
        <v>226.85</v>
      </c>
      <c r="M90" s="28">
        <v>11.012180000000001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917.4</v>
      </c>
      <c r="D91" s="37">
        <v>910.43333333333328</v>
      </c>
      <c r="E91" s="37">
        <v>902.06666666666661</v>
      </c>
      <c r="F91" s="37">
        <v>886.73333333333335</v>
      </c>
      <c r="G91" s="37">
        <v>878.36666666666667</v>
      </c>
      <c r="H91" s="37">
        <v>925.76666666666654</v>
      </c>
      <c r="I91" s="37">
        <v>934.1333333333331</v>
      </c>
      <c r="J91" s="37">
        <v>949.46666666666647</v>
      </c>
      <c r="K91" s="28">
        <v>918.8</v>
      </c>
      <c r="L91" s="28">
        <v>895.1</v>
      </c>
      <c r="M91" s="28">
        <v>48.270890000000001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1921.7</v>
      </c>
      <c r="D92" s="37">
        <v>1930.7166666666665</v>
      </c>
      <c r="E92" s="37">
        <v>1907.9833333333329</v>
      </c>
      <c r="F92" s="37">
        <v>1894.2666666666664</v>
      </c>
      <c r="G92" s="37">
        <v>1871.5333333333328</v>
      </c>
      <c r="H92" s="37">
        <v>1944.4333333333329</v>
      </c>
      <c r="I92" s="37">
        <v>1967.1666666666665</v>
      </c>
      <c r="J92" s="37">
        <v>1980.883333333333</v>
      </c>
      <c r="K92" s="28">
        <v>1953.45</v>
      </c>
      <c r="L92" s="28">
        <v>1917</v>
      </c>
      <c r="M92" s="28">
        <v>1.0622199999999999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1365.05</v>
      </c>
      <c r="D93" s="37">
        <v>1363.8</v>
      </c>
      <c r="E93" s="37">
        <v>1356.5</v>
      </c>
      <c r="F93" s="37">
        <v>1347.95</v>
      </c>
      <c r="G93" s="37">
        <v>1340.65</v>
      </c>
      <c r="H93" s="37">
        <v>1372.35</v>
      </c>
      <c r="I93" s="37">
        <v>1379.6499999999996</v>
      </c>
      <c r="J93" s="37">
        <v>1388.1999999999998</v>
      </c>
      <c r="K93" s="28">
        <v>1371.1</v>
      </c>
      <c r="L93" s="28">
        <v>1355.25</v>
      </c>
      <c r="M93" s="28">
        <v>101.73931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525.20000000000005</v>
      </c>
      <c r="D94" s="37">
        <v>529.43333333333339</v>
      </c>
      <c r="E94" s="37">
        <v>517.76666666666677</v>
      </c>
      <c r="F94" s="37">
        <v>510.33333333333337</v>
      </c>
      <c r="G94" s="37">
        <v>498.66666666666674</v>
      </c>
      <c r="H94" s="37">
        <v>536.86666666666679</v>
      </c>
      <c r="I94" s="37">
        <v>548.5333333333333</v>
      </c>
      <c r="J94" s="37">
        <v>555.96666666666681</v>
      </c>
      <c r="K94" s="28">
        <v>541.1</v>
      </c>
      <c r="L94" s="28">
        <v>522</v>
      </c>
      <c r="M94" s="28">
        <v>90.537679999999995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1223.25</v>
      </c>
      <c r="D95" s="37">
        <v>1238.8166666666666</v>
      </c>
      <c r="E95" s="37">
        <v>1200.9333333333332</v>
      </c>
      <c r="F95" s="37">
        <v>1178.6166666666666</v>
      </c>
      <c r="G95" s="37">
        <v>1140.7333333333331</v>
      </c>
      <c r="H95" s="37">
        <v>1261.1333333333332</v>
      </c>
      <c r="I95" s="37">
        <v>1299.0166666666664</v>
      </c>
      <c r="J95" s="37">
        <v>1321.3333333333333</v>
      </c>
      <c r="K95" s="28">
        <v>1276.7</v>
      </c>
      <c r="L95" s="28">
        <v>1216.5</v>
      </c>
      <c r="M95" s="28">
        <v>14.05925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2826.75</v>
      </c>
      <c r="D96" s="37">
        <v>2825.1666666666665</v>
      </c>
      <c r="E96" s="37">
        <v>2811.583333333333</v>
      </c>
      <c r="F96" s="37">
        <v>2796.4166666666665</v>
      </c>
      <c r="G96" s="37">
        <v>2782.833333333333</v>
      </c>
      <c r="H96" s="37">
        <v>2840.333333333333</v>
      </c>
      <c r="I96" s="37">
        <v>2853.9166666666661</v>
      </c>
      <c r="J96" s="37">
        <v>2869.083333333333</v>
      </c>
      <c r="K96" s="28">
        <v>2838.75</v>
      </c>
      <c r="L96" s="28">
        <v>2810</v>
      </c>
      <c r="M96" s="28">
        <v>2.0150899999999998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369.35</v>
      </c>
      <c r="D97" s="37">
        <v>370.98333333333329</v>
      </c>
      <c r="E97" s="37">
        <v>365.76666666666659</v>
      </c>
      <c r="F97" s="37">
        <v>362.18333333333328</v>
      </c>
      <c r="G97" s="37">
        <v>356.96666666666658</v>
      </c>
      <c r="H97" s="37">
        <v>374.56666666666661</v>
      </c>
      <c r="I97" s="37">
        <v>379.7833333333333</v>
      </c>
      <c r="J97" s="37">
        <v>383.36666666666662</v>
      </c>
      <c r="K97" s="28">
        <v>376.2</v>
      </c>
      <c r="L97" s="28">
        <v>367.4</v>
      </c>
      <c r="M97" s="28">
        <v>101.50339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1831.1</v>
      </c>
      <c r="D98" s="37">
        <v>1834.6999999999998</v>
      </c>
      <c r="E98" s="37">
        <v>1812.5999999999997</v>
      </c>
      <c r="F98" s="37">
        <v>1794.1</v>
      </c>
      <c r="G98" s="37">
        <v>1771.9999999999998</v>
      </c>
      <c r="H98" s="37">
        <v>1853.1999999999996</v>
      </c>
      <c r="I98" s="37">
        <v>1875.3</v>
      </c>
      <c r="J98" s="37">
        <v>1893.7999999999995</v>
      </c>
      <c r="K98" s="28">
        <v>1856.8</v>
      </c>
      <c r="L98" s="28">
        <v>1816.2</v>
      </c>
      <c r="M98" s="28">
        <v>9.8027099999999994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234.35</v>
      </c>
      <c r="D99" s="37">
        <v>236.76666666666665</v>
      </c>
      <c r="E99" s="37">
        <v>228.58333333333331</v>
      </c>
      <c r="F99" s="37">
        <v>222.81666666666666</v>
      </c>
      <c r="G99" s="37">
        <v>214.63333333333333</v>
      </c>
      <c r="H99" s="37">
        <v>242.5333333333333</v>
      </c>
      <c r="I99" s="37">
        <v>250.71666666666664</v>
      </c>
      <c r="J99" s="37">
        <v>256.48333333333329</v>
      </c>
      <c r="K99" s="28">
        <v>244.95</v>
      </c>
      <c r="L99" s="28">
        <v>231</v>
      </c>
      <c r="M99" s="28">
        <v>64.876509999999996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2604.5</v>
      </c>
      <c r="D100" s="37">
        <v>2586.0333333333333</v>
      </c>
      <c r="E100" s="37">
        <v>2554.0666666666666</v>
      </c>
      <c r="F100" s="37">
        <v>2503.6333333333332</v>
      </c>
      <c r="G100" s="37">
        <v>2471.6666666666665</v>
      </c>
      <c r="H100" s="37">
        <v>2636.4666666666667</v>
      </c>
      <c r="I100" s="37">
        <v>2668.4333333333329</v>
      </c>
      <c r="J100" s="37">
        <v>2718.8666666666668</v>
      </c>
      <c r="K100" s="28">
        <v>2618</v>
      </c>
      <c r="L100" s="28">
        <v>2535.6</v>
      </c>
      <c r="M100" s="28">
        <v>40.128970000000002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278.85000000000002</v>
      </c>
      <c r="D101" s="37">
        <v>279.51666666666665</v>
      </c>
      <c r="E101" s="37">
        <v>276.0333333333333</v>
      </c>
      <c r="F101" s="37">
        <v>273.21666666666664</v>
      </c>
      <c r="G101" s="37">
        <v>269.73333333333329</v>
      </c>
      <c r="H101" s="37">
        <v>282.33333333333331</v>
      </c>
      <c r="I101" s="37">
        <v>285.81666666666666</v>
      </c>
      <c r="J101" s="37">
        <v>288.63333333333333</v>
      </c>
      <c r="K101" s="28">
        <v>283</v>
      </c>
      <c r="L101" s="28">
        <v>276.7</v>
      </c>
      <c r="M101" s="28">
        <v>31.560449999999999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37626.35</v>
      </c>
      <c r="D102" s="37">
        <v>37475.616666666669</v>
      </c>
      <c r="E102" s="37">
        <v>37101.233333333337</v>
      </c>
      <c r="F102" s="37">
        <v>36576.116666666669</v>
      </c>
      <c r="G102" s="37">
        <v>36201.733333333337</v>
      </c>
      <c r="H102" s="37">
        <v>38000.733333333337</v>
      </c>
      <c r="I102" s="37">
        <v>38375.116666666669</v>
      </c>
      <c r="J102" s="37">
        <v>38900.233333333337</v>
      </c>
      <c r="K102" s="28">
        <v>37850</v>
      </c>
      <c r="L102" s="28">
        <v>36950.5</v>
      </c>
      <c r="M102" s="28">
        <v>5.4539999999999998E-2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2231.4</v>
      </c>
      <c r="D103" s="37">
        <v>2236.0333333333333</v>
      </c>
      <c r="E103" s="37">
        <v>2219.3666666666668</v>
      </c>
      <c r="F103" s="37">
        <v>2207.3333333333335</v>
      </c>
      <c r="G103" s="37">
        <v>2190.666666666667</v>
      </c>
      <c r="H103" s="37">
        <v>2248.0666666666666</v>
      </c>
      <c r="I103" s="37">
        <v>2264.7333333333336</v>
      </c>
      <c r="J103" s="37">
        <v>2276.7666666666664</v>
      </c>
      <c r="K103" s="28">
        <v>2252.6999999999998</v>
      </c>
      <c r="L103" s="28">
        <v>2224</v>
      </c>
      <c r="M103" s="28">
        <v>25.112649999999999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783.1</v>
      </c>
      <c r="D104" s="37">
        <v>784.31666666666661</v>
      </c>
      <c r="E104" s="37">
        <v>779.08333333333326</v>
      </c>
      <c r="F104" s="37">
        <v>775.06666666666661</v>
      </c>
      <c r="G104" s="37">
        <v>769.83333333333326</v>
      </c>
      <c r="H104" s="37">
        <v>788.33333333333326</v>
      </c>
      <c r="I104" s="37">
        <v>793.56666666666661</v>
      </c>
      <c r="J104" s="37">
        <v>797.58333333333326</v>
      </c>
      <c r="K104" s="28">
        <v>789.55</v>
      </c>
      <c r="L104" s="28">
        <v>780.3</v>
      </c>
      <c r="M104" s="28">
        <v>81.521789999999996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1216.8499999999999</v>
      </c>
      <c r="D105" s="37">
        <v>1235.2833333333335</v>
      </c>
      <c r="E105" s="37">
        <v>1188.616666666667</v>
      </c>
      <c r="F105" s="37">
        <v>1160.3833333333334</v>
      </c>
      <c r="G105" s="37">
        <v>1113.7166666666669</v>
      </c>
      <c r="H105" s="37">
        <v>1263.5166666666671</v>
      </c>
      <c r="I105" s="37">
        <v>1310.1833333333336</v>
      </c>
      <c r="J105" s="37">
        <v>1338.4166666666672</v>
      </c>
      <c r="K105" s="28">
        <v>1281.95</v>
      </c>
      <c r="L105" s="28">
        <v>1207.05</v>
      </c>
      <c r="M105" s="28">
        <v>28.010619999999999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522.95000000000005</v>
      </c>
      <c r="D106" s="37">
        <v>522.63333333333333</v>
      </c>
      <c r="E106" s="37">
        <v>518.26666666666665</v>
      </c>
      <c r="F106" s="37">
        <v>513.58333333333337</v>
      </c>
      <c r="G106" s="37">
        <v>509.2166666666667</v>
      </c>
      <c r="H106" s="37">
        <v>527.31666666666661</v>
      </c>
      <c r="I106" s="37">
        <v>531.68333333333317</v>
      </c>
      <c r="J106" s="37">
        <v>536.36666666666656</v>
      </c>
      <c r="K106" s="28">
        <v>527</v>
      </c>
      <c r="L106" s="28">
        <v>517.95000000000005</v>
      </c>
      <c r="M106" s="28">
        <v>12.694380000000001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462.9</v>
      </c>
      <c r="D107" s="37">
        <v>463.2166666666667</v>
      </c>
      <c r="E107" s="37">
        <v>457.53333333333342</v>
      </c>
      <c r="F107" s="37">
        <v>452.16666666666674</v>
      </c>
      <c r="G107" s="37">
        <v>446.48333333333346</v>
      </c>
      <c r="H107" s="37">
        <v>468.58333333333337</v>
      </c>
      <c r="I107" s="37">
        <v>474.26666666666665</v>
      </c>
      <c r="J107" s="37">
        <v>479.63333333333333</v>
      </c>
      <c r="K107" s="28">
        <v>468.9</v>
      </c>
      <c r="L107" s="28">
        <v>457.85</v>
      </c>
      <c r="M107" s="28">
        <v>3.20967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36.200000000000003</v>
      </c>
      <c r="D108" s="37">
        <v>36.216666666666669</v>
      </c>
      <c r="E108" s="37">
        <v>35.833333333333336</v>
      </c>
      <c r="F108" s="37">
        <v>35.466666666666669</v>
      </c>
      <c r="G108" s="37">
        <v>35.083333333333336</v>
      </c>
      <c r="H108" s="37">
        <v>36.583333333333336</v>
      </c>
      <c r="I108" s="37">
        <v>36.966666666666661</v>
      </c>
      <c r="J108" s="37">
        <v>37.333333333333336</v>
      </c>
      <c r="K108" s="28">
        <v>36.6</v>
      </c>
      <c r="L108" s="28">
        <v>35.85</v>
      </c>
      <c r="M108" s="28">
        <v>64.772509999999997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34.9</v>
      </c>
      <c r="D109" s="37">
        <v>35.15</v>
      </c>
      <c r="E109" s="37">
        <v>34.449999999999996</v>
      </c>
      <c r="F109" s="37">
        <v>34</v>
      </c>
      <c r="G109" s="37">
        <v>33.299999999999997</v>
      </c>
      <c r="H109" s="37">
        <v>35.599999999999994</v>
      </c>
      <c r="I109" s="37">
        <v>36.299999999999997</v>
      </c>
      <c r="J109" s="37">
        <v>36.749999999999993</v>
      </c>
      <c r="K109" s="28">
        <v>35.85</v>
      </c>
      <c r="L109" s="28">
        <v>34.700000000000003</v>
      </c>
      <c r="M109" s="28">
        <v>278.13216999999997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298.2</v>
      </c>
      <c r="D110" s="37">
        <v>297.10000000000002</v>
      </c>
      <c r="E110" s="37">
        <v>294.70000000000005</v>
      </c>
      <c r="F110" s="37">
        <v>291.20000000000005</v>
      </c>
      <c r="G110" s="37">
        <v>288.80000000000007</v>
      </c>
      <c r="H110" s="37">
        <v>300.60000000000002</v>
      </c>
      <c r="I110" s="37">
        <v>303</v>
      </c>
      <c r="J110" s="37">
        <v>306.5</v>
      </c>
      <c r="K110" s="28">
        <v>299.5</v>
      </c>
      <c r="L110" s="28">
        <v>293.60000000000002</v>
      </c>
      <c r="M110" s="28">
        <v>157.89281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4162.8500000000004</v>
      </c>
      <c r="D111" s="37">
        <v>4179.25</v>
      </c>
      <c r="E111" s="37">
        <v>4118.6000000000004</v>
      </c>
      <c r="F111" s="37">
        <v>4074.3500000000004</v>
      </c>
      <c r="G111" s="37">
        <v>4013.7000000000007</v>
      </c>
      <c r="H111" s="37">
        <v>4223.5</v>
      </c>
      <c r="I111" s="37">
        <v>4284.1499999999996</v>
      </c>
      <c r="J111" s="37">
        <v>4328.3999999999996</v>
      </c>
      <c r="K111" s="28">
        <v>4239.8999999999996</v>
      </c>
      <c r="L111" s="28">
        <v>4135</v>
      </c>
      <c r="M111" s="28">
        <v>1.4871799999999999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175.1</v>
      </c>
      <c r="D112" s="37">
        <v>174.96666666666667</v>
      </c>
      <c r="E112" s="37">
        <v>173.53333333333333</v>
      </c>
      <c r="F112" s="37">
        <v>171.96666666666667</v>
      </c>
      <c r="G112" s="37">
        <v>170.53333333333333</v>
      </c>
      <c r="H112" s="37">
        <v>176.53333333333333</v>
      </c>
      <c r="I112" s="37">
        <v>177.96666666666667</v>
      </c>
      <c r="J112" s="37">
        <v>179.53333333333333</v>
      </c>
      <c r="K112" s="28">
        <v>176.4</v>
      </c>
      <c r="L112" s="28">
        <v>173.4</v>
      </c>
      <c r="M112" s="28">
        <v>26.924189999999999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164.55</v>
      </c>
      <c r="D113" s="37">
        <v>165.38333333333333</v>
      </c>
      <c r="E113" s="37">
        <v>163.16666666666666</v>
      </c>
      <c r="F113" s="37">
        <v>161.78333333333333</v>
      </c>
      <c r="G113" s="37">
        <v>159.56666666666666</v>
      </c>
      <c r="H113" s="37">
        <v>166.76666666666665</v>
      </c>
      <c r="I113" s="37">
        <v>168.98333333333335</v>
      </c>
      <c r="J113" s="37">
        <v>170.36666666666665</v>
      </c>
      <c r="K113" s="28">
        <v>167.6</v>
      </c>
      <c r="L113" s="28">
        <v>164</v>
      </c>
      <c r="M113" s="28">
        <v>43.496310000000001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251.25</v>
      </c>
      <c r="D114" s="37">
        <v>252.83333333333334</v>
      </c>
      <c r="E114" s="37">
        <v>248.51666666666671</v>
      </c>
      <c r="F114" s="37">
        <v>245.78333333333336</v>
      </c>
      <c r="G114" s="37">
        <v>241.46666666666673</v>
      </c>
      <c r="H114" s="37">
        <v>255.56666666666669</v>
      </c>
      <c r="I114" s="37">
        <v>259.88333333333333</v>
      </c>
      <c r="J114" s="37">
        <v>262.61666666666667</v>
      </c>
      <c r="K114" s="28">
        <v>257.14999999999998</v>
      </c>
      <c r="L114" s="28">
        <v>250.1</v>
      </c>
      <c r="M114" s="28">
        <v>55.003709999999998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72.349999999999994</v>
      </c>
      <c r="D115" s="37">
        <v>72.55</v>
      </c>
      <c r="E115" s="37">
        <v>72</v>
      </c>
      <c r="F115" s="37">
        <v>71.650000000000006</v>
      </c>
      <c r="G115" s="37">
        <v>71.100000000000009</v>
      </c>
      <c r="H115" s="37">
        <v>72.899999999999991</v>
      </c>
      <c r="I115" s="37">
        <v>73.449999999999974</v>
      </c>
      <c r="J115" s="37">
        <v>73.799999999999983</v>
      </c>
      <c r="K115" s="28">
        <v>73.099999999999994</v>
      </c>
      <c r="L115" s="28">
        <v>72.2</v>
      </c>
      <c r="M115" s="28">
        <v>105.90222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608.15</v>
      </c>
      <c r="D116" s="37">
        <v>610.66666666666663</v>
      </c>
      <c r="E116" s="37">
        <v>603.93333333333328</v>
      </c>
      <c r="F116" s="37">
        <v>599.7166666666667</v>
      </c>
      <c r="G116" s="37">
        <v>592.98333333333335</v>
      </c>
      <c r="H116" s="37">
        <v>614.88333333333321</v>
      </c>
      <c r="I116" s="37">
        <v>621.61666666666656</v>
      </c>
      <c r="J116" s="37">
        <v>625.83333333333314</v>
      </c>
      <c r="K116" s="28">
        <v>617.4</v>
      </c>
      <c r="L116" s="28">
        <v>606.45000000000005</v>
      </c>
      <c r="M116" s="28">
        <v>15.998889999999999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368.9</v>
      </c>
      <c r="D117" s="37">
        <v>370.75</v>
      </c>
      <c r="E117" s="37">
        <v>365</v>
      </c>
      <c r="F117" s="37">
        <v>361.1</v>
      </c>
      <c r="G117" s="37">
        <v>355.35</v>
      </c>
      <c r="H117" s="37">
        <v>374.65</v>
      </c>
      <c r="I117" s="37">
        <v>380.4</v>
      </c>
      <c r="J117" s="37">
        <v>384.29999999999995</v>
      </c>
      <c r="K117" s="28">
        <v>376.5</v>
      </c>
      <c r="L117" s="28">
        <v>366.85</v>
      </c>
      <c r="M117" s="28">
        <v>14.6228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222.05</v>
      </c>
      <c r="D118" s="37">
        <v>222.5333333333333</v>
      </c>
      <c r="E118" s="37">
        <v>219.71666666666661</v>
      </c>
      <c r="F118" s="37">
        <v>217.3833333333333</v>
      </c>
      <c r="G118" s="37">
        <v>214.56666666666661</v>
      </c>
      <c r="H118" s="37">
        <v>224.86666666666662</v>
      </c>
      <c r="I118" s="37">
        <v>227.68333333333334</v>
      </c>
      <c r="J118" s="37">
        <v>230.01666666666662</v>
      </c>
      <c r="K118" s="28">
        <v>225.35</v>
      </c>
      <c r="L118" s="28">
        <v>220.2</v>
      </c>
      <c r="M118" s="28">
        <v>26.66253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879.3</v>
      </c>
      <c r="D119" s="37">
        <v>883.18333333333339</v>
      </c>
      <c r="E119" s="37">
        <v>868.91666666666674</v>
      </c>
      <c r="F119" s="37">
        <v>858.5333333333333</v>
      </c>
      <c r="G119" s="37">
        <v>844.26666666666665</v>
      </c>
      <c r="H119" s="37">
        <v>893.56666666666683</v>
      </c>
      <c r="I119" s="37">
        <v>907.83333333333348</v>
      </c>
      <c r="J119" s="37">
        <v>918.21666666666692</v>
      </c>
      <c r="K119" s="28">
        <v>897.45</v>
      </c>
      <c r="L119" s="28">
        <v>872.8</v>
      </c>
      <c r="M119" s="28">
        <v>39.956800000000001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4131</v>
      </c>
      <c r="D120" s="37">
        <v>4155.0666666666666</v>
      </c>
      <c r="E120" s="37">
        <v>4086.1833333333334</v>
      </c>
      <c r="F120" s="37">
        <v>4041.3666666666668</v>
      </c>
      <c r="G120" s="37">
        <v>3972.4833333333336</v>
      </c>
      <c r="H120" s="37">
        <v>4199.8833333333332</v>
      </c>
      <c r="I120" s="37">
        <v>4268.7666666666664</v>
      </c>
      <c r="J120" s="37">
        <v>4313.583333333333</v>
      </c>
      <c r="K120" s="28">
        <v>4223.95</v>
      </c>
      <c r="L120" s="28">
        <v>4110.25</v>
      </c>
      <c r="M120" s="28">
        <v>3.12357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1515.3</v>
      </c>
      <c r="D121" s="37">
        <v>1513.7</v>
      </c>
      <c r="E121" s="37">
        <v>1501.6000000000001</v>
      </c>
      <c r="F121" s="37">
        <v>1487.9</v>
      </c>
      <c r="G121" s="37">
        <v>1475.8000000000002</v>
      </c>
      <c r="H121" s="37">
        <v>1527.4</v>
      </c>
      <c r="I121" s="37">
        <v>1539.5</v>
      </c>
      <c r="J121" s="37">
        <v>1553.2</v>
      </c>
      <c r="K121" s="28">
        <v>1525.8</v>
      </c>
      <c r="L121" s="28">
        <v>1500</v>
      </c>
      <c r="M121" s="28">
        <v>50.79392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1766.4</v>
      </c>
      <c r="D122" s="37">
        <v>1777.6499999999999</v>
      </c>
      <c r="E122" s="37">
        <v>1750.2999999999997</v>
      </c>
      <c r="F122" s="37">
        <v>1734.1999999999998</v>
      </c>
      <c r="G122" s="37">
        <v>1706.8499999999997</v>
      </c>
      <c r="H122" s="37">
        <v>1793.7499999999998</v>
      </c>
      <c r="I122" s="37">
        <v>1821.0999999999997</v>
      </c>
      <c r="J122" s="37">
        <v>1837.1999999999998</v>
      </c>
      <c r="K122" s="28">
        <v>1805</v>
      </c>
      <c r="L122" s="28">
        <v>1761.55</v>
      </c>
      <c r="M122" s="28">
        <v>3.2059899999999999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1014.8</v>
      </c>
      <c r="D123" s="37">
        <v>1016.4833333333332</v>
      </c>
      <c r="E123" s="37">
        <v>1008.4666666666665</v>
      </c>
      <c r="F123" s="37">
        <v>1002.1333333333332</v>
      </c>
      <c r="G123" s="37">
        <v>994.11666666666645</v>
      </c>
      <c r="H123" s="37">
        <v>1022.8166666666665</v>
      </c>
      <c r="I123" s="37">
        <v>1030.833333333333</v>
      </c>
      <c r="J123" s="37">
        <v>1037.1666666666665</v>
      </c>
      <c r="K123" s="28">
        <v>1024.5</v>
      </c>
      <c r="L123" s="28">
        <v>1010.15</v>
      </c>
      <c r="M123" s="28">
        <v>3.2593200000000002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241.65</v>
      </c>
      <c r="D124" s="37">
        <v>241.51666666666668</v>
      </c>
      <c r="E124" s="37">
        <v>234.23333333333335</v>
      </c>
      <c r="F124" s="37">
        <v>226.81666666666666</v>
      </c>
      <c r="G124" s="37">
        <v>219.53333333333333</v>
      </c>
      <c r="H124" s="37">
        <v>248.93333333333337</v>
      </c>
      <c r="I124" s="37">
        <v>256.2166666666667</v>
      </c>
      <c r="J124" s="37">
        <v>263.63333333333338</v>
      </c>
      <c r="K124" s="28">
        <v>248.8</v>
      </c>
      <c r="L124" s="28">
        <v>234.1</v>
      </c>
      <c r="M124" s="28">
        <v>14.74605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590.35</v>
      </c>
      <c r="D125" s="37">
        <v>592.43333333333339</v>
      </c>
      <c r="E125" s="37">
        <v>584.91666666666674</v>
      </c>
      <c r="F125" s="37">
        <v>579.48333333333335</v>
      </c>
      <c r="G125" s="37">
        <v>571.9666666666667</v>
      </c>
      <c r="H125" s="37">
        <v>597.86666666666679</v>
      </c>
      <c r="I125" s="37">
        <v>605.38333333333344</v>
      </c>
      <c r="J125" s="37">
        <v>610.81666666666683</v>
      </c>
      <c r="K125" s="28">
        <v>599.95000000000005</v>
      </c>
      <c r="L125" s="28">
        <v>587</v>
      </c>
      <c r="M125" s="28">
        <v>45.503279999999997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356.4</v>
      </c>
      <c r="D126" s="37">
        <v>358.4666666666667</v>
      </c>
      <c r="E126" s="37">
        <v>352.03333333333342</v>
      </c>
      <c r="F126" s="37">
        <v>347.66666666666674</v>
      </c>
      <c r="G126" s="37">
        <v>341.23333333333346</v>
      </c>
      <c r="H126" s="37">
        <v>362.83333333333337</v>
      </c>
      <c r="I126" s="37">
        <v>369.26666666666665</v>
      </c>
      <c r="J126" s="37">
        <v>373.63333333333333</v>
      </c>
      <c r="K126" s="28">
        <v>364.9</v>
      </c>
      <c r="L126" s="28">
        <v>354.1</v>
      </c>
      <c r="M126" s="28">
        <v>57.589410000000001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577.35</v>
      </c>
      <c r="D127" s="37">
        <v>573.76666666666665</v>
      </c>
      <c r="E127" s="37">
        <v>562.63333333333333</v>
      </c>
      <c r="F127" s="37">
        <v>547.91666666666663</v>
      </c>
      <c r="G127" s="37">
        <v>536.7833333333333</v>
      </c>
      <c r="H127" s="37">
        <v>588.48333333333335</v>
      </c>
      <c r="I127" s="37">
        <v>599.61666666666656</v>
      </c>
      <c r="J127" s="37">
        <v>614.33333333333337</v>
      </c>
      <c r="K127" s="28">
        <v>584.9</v>
      </c>
      <c r="L127" s="28">
        <v>559.04999999999995</v>
      </c>
      <c r="M127" s="28">
        <v>44.219970000000004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1827.75</v>
      </c>
      <c r="D128" s="37">
        <v>1831.95</v>
      </c>
      <c r="E128" s="37">
        <v>1813.9</v>
      </c>
      <c r="F128" s="37">
        <v>1800.05</v>
      </c>
      <c r="G128" s="37">
        <v>1782</v>
      </c>
      <c r="H128" s="37">
        <v>1845.8000000000002</v>
      </c>
      <c r="I128" s="37">
        <v>1863.85</v>
      </c>
      <c r="J128" s="37">
        <v>1877.7000000000003</v>
      </c>
      <c r="K128" s="28">
        <v>1850</v>
      </c>
      <c r="L128" s="28">
        <v>1818.1</v>
      </c>
      <c r="M128" s="28">
        <v>25.714690000000001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71.099999999999994</v>
      </c>
      <c r="D129" s="37">
        <v>72.099999999999994</v>
      </c>
      <c r="E129" s="37">
        <v>69.599999999999994</v>
      </c>
      <c r="F129" s="37">
        <v>68.099999999999994</v>
      </c>
      <c r="G129" s="37">
        <v>65.599999999999994</v>
      </c>
      <c r="H129" s="37">
        <v>73.599999999999994</v>
      </c>
      <c r="I129" s="37">
        <v>76.099999999999994</v>
      </c>
      <c r="J129" s="37">
        <v>77.599999999999994</v>
      </c>
      <c r="K129" s="28">
        <v>74.599999999999994</v>
      </c>
      <c r="L129" s="28">
        <v>70.599999999999994</v>
      </c>
      <c r="M129" s="28">
        <v>160.99967000000001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3406.35</v>
      </c>
      <c r="D130" s="37">
        <v>3345.1666666666665</v>
      </c>
      <c r="E130" s="37">
        <v>3261.333333333333</v>
      </c>
      <c r="F130" s="37">
        <v>3116.3166666666666</v>
      </c>
      <c r="G130" s="37">
        <v>3032.4833333333331</v>
      </c>
      <c r="H130" s="37">
        <v>3490.1833333333329</v>
      </c>
      <c r="I130" s="37">
        <v>3574.016666666666</v>
      </c>
      <c r="J130" s="37">
        <v>3719.0333333333328</v>
      </c>
      <c r="K130" s="28">
        <v>3429</v>
      </c>
      <c r="L130" s="28">
        <v>3200.15</v>
      </c>
      <c r="M130" s="28">
        <v>10.97545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368.05</v>
      </c>
      <c r="D131" s="37">
        <v>368.7833333333333</v>
      </c>
      <c r="E131" s="37">
        <v>365.91666666666663</v>
      </c>
      <c r="F131" s="37">
        <v>363.7833333333333</v>
      </c>
      <c r="G131" s="37">
        <v>360.91666666666663</v>
      </c>
      <c r="H131" s="37">
        <v>370.91666666666663</v>
      </c>
      <c r="I131" s="37">
        <v>373.7833333333333</v>
      </c>
      <c r="J131" s="37">
        <v>375.91666666666663</v>
      </c>
      <c r="K131" s="28">
        <v>371.65</v>
      </c>
      <c r="L131" s="28">
        <v>366.65</v>
      </c>
      <c r="M131" s="28">
        <v>12.736789999999999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4444.6499999999996</v>
      </c>
      <c r="D132" s="37">
        <v>4414.5</v>
      </c>
      <c r="E132" s="37">
        <v>4369</v>
      </c>
      <c r="F132" s="37">
        <v>4293.3500000000004</v>
      </c>
      <c r="G132" s="37">
        <v>4247.8500000000004</v>
      </c>
      <c r="H132" s="37">
        <v>4490.1499999999996</v>
      </c>
      <c r="I132" s="37">
        <v>4535.6499999999996</v>
      </c>
      <c r="J132" s="37">
        <v>4611.2999999999993</v>
      </c>
      <c r="K132" s="28">
        <v>4460</v>
      </c>
      <c r="L132" s="28">
        <v>4338.8500000000004</v>
      </c>
      <c r="M132" s="28">
        <v>8.7137700000000002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1739.95</v>
      </c>
      <c r="D133" s="37">
        <v>1738.25</v>
      </c>
      <c r="E133" s="37">
        <v>1729.65</v>
      </c>
      <c r="F133" s="37">
        <v>1719.3500000000001</v>
      </c>
      <c r="G133" s="37">
        <v>1710.7500000000002</v>
      </c>
      <c r="H133" s="37">
        <v>1748.55</v>
      </c>
      <c r="I133" s="37">
        <v>1757.1499999999999</v>
      </c>
      <c r="J133" s="37">
        <v>1767.4499999999998</v>
      </c>
      <c r="K133" s="28">
        <v>1746.85</v>
      </c>
      <c r="L133" s="28">
        <v>1727.95</v>
      </c>
      <c r="M133" s="28">
        <v>15.09911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514.4</v>
      </c>
      <c r="D134" s="37">
        <v>514.4666666666667</v>
      </c>
      <c r="E134" s="37">
        <v>508.93333333333339</v>
      </c>
      <c r="F134" s="37">
        <v>503.4666666666667</v>
      </c>
      <c r="G134" s="37">
        <v>497.93333333333339</v>
      </c>
      <c r="H134" s="37">
        <v>519.93333333333339</v>
      </c>
      <c r="I134" s="37">
        <v>525.4666666666667</v>
      </c>
      <c r="J134" s="37">
        <v>530.93333333333339</v>
      </c>
      <c r="K134" s="28">
        <v>520</v>
      </c>
      <c r="L134" s="28">
        <v>509</v>
      </c>
      <c r="M134" s="28">
        <v>9.3368500000000001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657.5</v>
      </c>
      <c r="D135" s="37">
        <v>654.35</v>
      </c>
      <c r="E135" s="37">
        <v>646.85</v>
      </c>
      <c r="F135" s="37">
        <v>636.20000000000005</v>
      </c>
      <c r="G135" s="37">
        <v>628.70000000000005</v>
      </c>
      <c r="H135" s="37">
        <v>665</v>
      </c>
      <c r="I135" s="37">
        <v>672.5</v>
      </c>
      <c r="J135" s="37">
        <v>683.15</v>
      </c>
      <c r="K135" s="28">
        <v>661.85</v>
      </c>
      <c r="L135" s="28">
        <v>643.70000000000005</v>
      </c>
      <c r="M135" s="28">
        <v>6.6174299999999997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79784.600000000006</v>
      </c>
      <c r="D136" s="37">
        <v>79934.483333333337</v>
      </c>
      <c r="E136" s="37">
        <v>79250.116666666669</v>
      </c>
      <c r="F136" s="37">
        <v>78715.633333333331</v>
      </c>
      <c r="G136" s="37">
        <v>78031.266666666663</v>
      </c>
      <c r="H136" s="37">
        <v>80468.966666666674</v>
      </c>
      <c r="I136" s="37">
        <v>81153.333333333343</v>
      </c>
      <c r="J136" s="37">
        <v>81687.81666666668</v>
      </c>
      <c r="K136" s="28">
        <v>80618.850000000006</v>
      </c>
      <c r="L136" s="28">
        <v>79400</v>
      </c>
      <c r="M136" s="28">
        <v>7.0279999999999995E-2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204.2</v>
      </c>
      <c r="D137" s="37">
        <v>204.78333333333333</v>
      </c>
      <c r="E137" s="37">
        <v>202.06666666666666</v>
      </c>
      <c r="F137" s="37">
        <v>199.93333333333334</v>
      </c>
      <c r="G137" s="37">
        <v>197.21666666666667</v>
      </c>
      <c r="H137" s="37">
        <v>206.91666666666666</v>
      </c>
      <c r="I137" s="37">
        <v>209.6333333333333</v>
      </c>
      <c r="J137" s="37">
        <v>211.76666666666665</v>
      </c>
      <c r="K137" s="28">
        <v>207.5</v>
      </c>
      <c r="L137" s="28">
        <v>202.65</v>
      </c>
      <c r="M137" s="28">
        <v>29.027149999999999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1165.6500000000001</v>
      </c>
      <c r="D138" s="37">
        <v>1174.3833333333334</v>
      </c>
      <c r="E138" s="37">
        <v>1153.7666666666669</v>
      </c>
      <c r="F138" s="37">
        <v>1141.8833333333334</v>
      </c>
      <c r="G138" s="37">
        <v>1121.2666666666669</v>
      </c>
      <c r="H138" s="37">
        <v>1186.2666666666669</v>
      </c>
      <c r="I138" s="37">
        <v>1206.8833333333332</v>
      </c>
      <c r="J138" s="37">
        <v>1218.7666666666669</v>
      </c>
      <c r="K138" s="28">
        <v>1195</v>
      </c>
      <c r="L138" s="28">
        <v>1162.5</v>
      </c>
      <c r="M138" s="28">
        <v>30.287520000000001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93.15</v>
      </c>
      <c r="D139" s="37">
        <v>93.899999999999991</v>
      </c>
      <c r="E139" s="37">
        <v>91.999999999999986</v>
      </c>
      <c r="F139" s="37">
        <v>90.85</v>
      </c>
      <c r="G139" s="37">
        <v>88.949999999999989</v>
      </c>
      <c r="H139" s="37">
        <v>95.049999999999983</v>
      </c>
      <c r="I139" s="37">
        <v>96.949999999999989</v>
      </c>
      <c r="J139" s="37">
        <v>98.09999999999998</v>
      </c>
      <c r="K139" s="28">
        <v>95.8</v>
      </c>
      <c r="L139" s="28">
        <v>92.75</v>
      </c>
      <c r="M139" s="28">
        <v>38.377420000000001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513.15</v>
      </c>
      <c r="D140" s="37">
        <v>511.7</v>
      </c>
      <c r="E140" s="37">
        <v>506.69999999999993</v>
      </c>
      <c r="F140" s="37">
        <v>500.24999999999994</v>
      </c>
      <c r="G140" s="37">
        <v>495.24999999999989</v>
      </c>
      <c r="H140" s="37">
        <v>518.15</v>
      </c>
      <c r="I140" s="37">
        <v>523.15000000000009</v>
      </c>
      <c r="J140" s="37">
        <v>529.6</v>
      </c>
      <c r="K140" s="28">
        <v>516.70000000000005</v>
      </c>
      <c r="L140" s="28">
        <v>505.25</v>
      </c>
      <c r="M140" s="28">
        <v>17.295310000000001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8749.0499999999993</v>
      </c>
      <c r="D141" s="37">
        <v>8778.2333333333336</v>
      </c>
      <c r="E141" s="37">
        <v>8691.0166666666664</v>
      </c>
      <c r="F141" s="37">
        <v>8632.9833333333336</v>
      </c>
      <c r="G141" s="37">
        <v>8545.7666666666664</v>
      </c>
      <c r="H141" s="37">
        <v>8836.2666666666664</v>
      </c>
      <c r="I141" s="37">
        <v>8923.4833333333336</v>
      </c>
      <c r="J141" s="37">
        <v>8981.5166666666664</v>
      </c>
      <c r="K141" s="28">
        <v>8865.4500000000007</v>
      </c>
      <c r="L141" s="28">
        <v>8720.2000000000007</v>
      </c>
      <c r="M141" s="28">
        <v>3.9813200000000002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835.65</v>
      </c>
      <c r="D142" s="37">
        <v>834.76666666666677</v>
      </c>
      <c r="E142" s="37">
        <v>825.53333333333353</v>
      </c>
      <c r="F142" s="37">
        <v>815.41666666666674</v>
      </c>
      <c r="G142" s="37">
        <v>806.18333333333351</v>
      </c>
      <c r="H142" s="37">
        <v>844.88333333333355</v>
      </c>
      <c r="I142" s="37">
        <v>854.1166666666669</v>
      </c>
      <c r="J142" s="37">
        <v>864.23333333333358</v>
      </c>
      <c r="K142" s="28">
        <v>844</v>
      </c>
      <c r="L142" s="28">
        <v>824.65</v>
      </c>
      <c r="M142" s="28">
        <v>5.0520899999999997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366.85</v>
      </c>
      <c r="D143" s="37">
        <v>368.66666666666669</v>
      </c>
      <c r="E143" s="37">
        <v>364.33333333333337</v>
      </c>
      <c r="F143" s="37">
        <v>361.81666666666666</v>
      </c>
      <c r="G143" s="37">
        <v>357.48333333333335</v>
      </c>
      <c r="H143" s="37">
        <v>371.18333333333339</v>
      </c>
      <c r="I143" s="37">
        <v>375.51666666666677</v>
      </c>
      <c r="J143" s="37">
        <v>378.03333333333342</v>
      </c>
      <c r="K143" s="28">
        <v>373</v>
      </c>
      <c r="L143" s="28">
        <v>366.15</v>
      </c>
      <c r="M143" s="28">
        <v>2.6993800000000001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1480.8</v>
      </c>
      <c r="D144" s="37">
        <v>1489.95</v>
      </c>
      <c r="E144" s="37">
        <v>1464.9</v>
      </c>
      <c r="F144" s="37">
        <v>1449</v>
      </c>
      <c r="G144" s="37">
        <v>1423.95</v>
      </c>
      <c r="H144" s="37">
        <v>1505.8500000000001</v>
      </c>
      <c r="I144" s="37">
        <v>1530.8999999999999</v>
      </c>
      <c r="J144" s="37">
        <v>1546.8000000000002</v>
      </c>
      <c r="K144" s="28">
        <v>1515</v>
      </c>
      <c r="L144" s="28">
        <v>1474.05</v>
      </c>
      <c r="M144" s="28">
        <v>1.3627899999999999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3149.15</v>
      </c>
      <c r="D145" s="37">
        <v>3122.0666666666671</v>
      </c>
      <c r="E145" s="37">
        <v>3083.1333333333341</v>
      </c>
      <c r="F145" s="37">
        <v>3017.1166666666672</v>
      </c>
      <c r="G145" s="37">
        <v>2978.1833333333343</v>
      </c>
      <c r="H145" s="37">
        <v>3188.0833333333339</v>
      </c>
      <c r="I145" s="37">
        <v>3227.0166666666673</v>
      </c>
      <c r="J145" s="37">
        <v>3293.0333333333338</v>
      </c>
      <c r="K145" s="28">
        <v>3161</v>
      </c>
      <c r="L145" s="28">
        <v>3056.05</v>
      </c>
      <c r="M145" s="28">
        <v>11.13818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2256.35</v>
      </c>
      <c r="D146" s="37">
        <v>2230.6</v>
      </c>
      <c r="E146" s="37">
        <v>2191.25</v>
      </c>
      <c r="F146" s="37">
        <v>2126.15</v>
      </c>
      <c r="G146" s="37">
        <v>2086.8000000000002</v>
      </c>
      <c r="H146" s="37">
        <v>2295.6999999999998</v>
      </c>
      <c r="I146" s="37">
        <v>2335.0499999999993</v>
      </c>
      <c r="J146" s="37">
        <v>2400.1499999999996</v>
      </c>
      <c r="K146" s="28">
        <v>2269.9499999999998</v>
      </c>
      <c r="L146" s="28">
        <v>2165.5</v>
      </c>
      <c r="M146" s="28">
        <v>8.1792599999999993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1025.3</v>
      </c>
      <c r="D147" s="37">
        <v>1031.3666666666666</v>
      </c>
      <c r="E147" s="37">
        <v>1015.9333333333332</v>
      </c>
      <c r="F147" s="37">
        <v>1006.5666666666666</v>
      </c>
      <c r="G147" s="37">
        <v>991.13333333333321</v>
      </c>
      <c r="H147" s="37">
        <v>1040.7333333333331</v>
      </c>
      <c r="I147" s="37">
        <v>1056.1666666666665</v>
      </c>
      <c r="J147" s="37">
        <v>1065.5333333333331</v>
      </c>
      <c r="K147" s="28">
        <v>1046.8</v>
      </c>
      <c r="L147" s="28">
        <v>1022</v>
      </c>
      <c r="M147" s="28">
        <v>5.3404199999999999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103.95</v>
      </c>
      <c r="D148" s="37">
        <v>104.43333333333334</v>
      </c>
      <c r="E148" s="37">
        <v>103.26666666666668</v>
      </c>
      <c r="F148" s="37">
        <v>102.58333333333334</v>
      </c>
      <c r="G148" s="37">
        <v>101.41666666666669</v>
      </c>
      <c r="H148" s="37">
        <v>105.11666666666667</v>
      </c>
      <c r="I148" s="37">
        <v>106.28333333333333</v>
      </c>
      <c r="J148" s="37">
        <v>106.96666666666667</v>
      </c>
      <c r="K148" s="28">
        <v>105.6</v>
      </c>
      <c r="L148" s="28">
        <v>103.75</v>
      </c>
      <c r="M148" s="28">
        <v>88.480080000000001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150.55000000000001</v>
      </c>
      <c r="D149" s="37">
        <v>150.98333333333335</v>
      </c>
      <c r="E149" s="37">
        <v>149.7166666666667</v>
      </c>
      <c r="F149" s="37">
        <v>148.88333333333335</v>
      </c>
      <c r="G149" s="37">
        <v>147.6166666666667</v>
      </c>
      <c r="H149" s="37">
        <v>151.81666666666669</v>
      </c>
      <c r="I149" s="37">
        <v>153.08333333333334</v>
      </c>
      <c r="J149" s="37">
        <v>153.91666666666669</v>
      </c>
      <c r="K149" s="28">
        <v>152.25</v>
      </c>
      <c r="L149" s="28">
        <v>150.15</v>
      </c>
      <c r="M149" s="28">
        <v>72.713449999999995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75.099999999999994</v>
      </c>
      <c r="D150" s="37">
        <v>75.149999999999991</v>
      </c>
      <c r="E150" s="37">
        <v>73.899999999999977</v>
      </c>
      <c r="F150" s="37">
        <v>72.699999999999989</v>
      </c>
      <c r="G150" s="37">
        <v>71.449999999999974</v>
      </c>
      <c r="H150" s="37">
        <v>76.34999999999998</v>
      </c>
      <c r="I150" s="37">
        <v>77.600000000000009</v>
      </c>
      <c r="J150" s="37">
        <v>78.799999999999983</v>
      </c>
      <c r="K150" s="28">
        <v>76.400000000000006</v>
      </c>
      <c r="L150" s="28">
        <v>73.95</v>
      </c>
      <c r="M150" s="28">
        <v>208.27493000000001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3698.4</v>
      </c>
      <c r="D151" s="37">
        <v>3718.4166666666665</v>
      </c>
      <c r="E151" s="37">
        <v>3647.833333333333</v>
      </c>
      <c r="F151" s="37">
        <v>3597.2666666666664</v>
      </c>
      <c r="G151" s="37">
        <v>3526.6833333333329</v>
      </c>
      <c r="H151" s="37">
        <v>3768.9833333333331</v>
      </c>
      <c r="I151" s="37">
        <v>3839.5666666666662</v>
      </c>
      <c r="J151" s="37">
        <v>3890.1333333333332</v>
      </c>
      <c r="K151" s="28">
        <v>3789</v>
      </c>
      <c r="L151" s="28">
        <v>3667.85</v>
      </c>
      <c r="M151" s="28">
        <v>1.62575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18617.099999999999</v>
      </c>
      <c r="D152" s="37">
        <v>18509.033333333333</v>
      </c>
      <c r="E152" s="37">
        <v>18358.066666666666</v>
      </c>
      <c r="F152" s="37">
        <v>18099.033333333333</v>
      </c>
      <c r="G152" s="37">
        <v>17948.066666666666</v>
      </c>
      <c r="H152" s="37">
        <v>18768.066666666666</v>
      </c>
      <c r="I152" s="37">
        <v>18919.033333333333</v>
      </c>
      <c r="J152" s="37">
        <v>19178.066666666666</v>
      </c>
      <c r="K152" s="28">
        <v>18660</v>
      </c>
      <c r="L152" s="28">
        <v>18250</v>
      </c>
      <c r="M152" s="28">
        <v>0.54662999999999995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278.8</v>
      </c>
      <c r="D153" s="37">
        <v>281.16666666666669</v>
      </c>
      <c r="E153" s="37">
        <v>275.33333333333337</v>
      </c>
      <c r="F153" s="37">
        <v>271.86666666666667</v>
      </c>
      <c r="G153" s="37">
        <v>266.03333333333336</v>
      </c>
      <c r="H153" s="37">
        <v>284.63333333333338</v>
      </c>
      <c r="I153" s="37">
        <v>290.46666666666675</v>
      </c>
      <c r="J153" s="37">
        <v>293.93333333333339</v>
      </c>
      <c r="K153" s="28">
        <v>287</v>
      </c>
      <c r="L153" s="28">
        <v>277.7</v>
      </c>
      <c r="M153" s="28">
        <v>3.5699000000000001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897.6</v>
      </c>
      <c r="D154" s="37">
        <v>895.83333333333337</v>
      </c>
      <c r="E154" s="37">
        <v>885.76666666666677</v>
      </c>
      <c r="F154" s="37">
        <v>873.93333333333339</v>
      </c>
      <c r="G154" s="37">
        <v>863.86666666666679</v>
      </c>
      <c r="H154" s="37">
        <v>907.66666666666674</v>
      </c>
      <c r="I154" s="37">
        <v>917.73333333333335</v>
      </c>
      <c r="J154" s="37">
        <v>929.56666666666672</v>
      </c>
      <c r="K154" s="28">
        <v>905.9</v>
      </c>
      <c r="L154" s="28">
        <v>884</v>
      </c>
      <c r="M154" s="28">
        <v>7.6570400000000003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132.55000000000001</v>
      </c>
      <c r="D155" s="37">
        <v>133.78333333333333</v>
      </c>
      <c r="E155" s="37">
        <v>130.96666666666667</v>
      </c>
      <c r="F155" s="37">
        <v>129.38333333333333</v>
      </c>
      <c r="G155" s="37">
        <v>126.56666666666666</v>
      </c>
      <c r="H155" s="37">
        <v>135.36666666666667</v>
      </c>
      <c r="I155" s="37">
        <v>138.18333333333334</v>
      </c>
      <c r="J155" s="37">
        <v>139.76666666666668</v>
      </c>
      <c r="K155" s="28">
        <v>136.6</v>
      </c>
      <c r="L155" s="28">
        <v>132.19999999999999</v>
      </c>
      <c r="M155" s="28">
        <v>603.17150000000004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197.45</v>
      </c>
      <c r="D156" s="37">
        <v>198.81666666666669</v>
      </c>
      <c r="E156" s="37">
        <v>194.63333333333338</v>
      </c>
      <c r="F156" s="37">
        <v>191.81666666666669</v>
      </c>
      <c r="G156" s="37">
        <v>187.63333333333338</v>
      </c>
      <c r="H156" s="37">
        <v>201.63333333333338</v>
      </c>
      <c r="I156" s="37">
        <v>205.81666666666672</v>
      </c>
      <c r="J156" s="37">
        <v>208.63333333333338</v>
      </c>
      <c r="K156" s="28">
        <v>203</v>
      </c>
      <c r="L156" s="28">
        <v>196</v>
      </c>
      <c r="M156" s="28">
        <v>75.827500000000001</v>
      </c>
      <c r="N156" s="1"/>
      <c r="O156" s="1"/>
    </row>
    <row r="157" spans="1:15" ht="12.75" customHeight="1">
      <c r="A157" s="53">
        <v>148</v>
      </c>
      <c r="B157" s="28" t="s">
        <v>852</v>
      </c>
      <c r="C157" s="28">
        <v>736.65</v>
      </c>
      <c r="D157" s="37">
        <v>737.58333333333337</v>
      </c>
      <c r="E157" s="37">
        <v>730.7166666666667</v>
      </c>
      <c r="F157" s="37">
        <v>724.7833333333333</v>
      </c>
      <c r="G157" s="37">
        <v>717.91666666666663</v>
      </c>
      <c r="H157" s="37">
        <v>743.51666666666677</v>
      </c>
      <c r="I157" s="37">
        <v>750.38333333333333</v>
      </c>
      <c r="J157" s="37">
        <v>756.31666666666683</v>
      </c>
      <c r="K157" s="28">
        <v>744.45</v>
      </c>
      <c r="L157" s="28">
        <v>731.65</v>
      </c>
      <c r="M157" s="28">
        <v>17.712759999999999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3258.8</v>
      </c>
      <c r="D158" s="37">
        <v>3256.1666666666665</v>
      </c>
      <c r="E158" s="37">
        <v>3236.333333333333</v>
      </c>
      <c r="F158" s="37">
        <v>3213.8666666666663</v>
      </c>
      <c r="G158" s="37">
        <v>3194.0333333333328</v>
      </c>
      <c r="H158" s="37">
        <v>3278.6333333333332</v>
      </c>
      <c r="I158" s="37">
        <v>3298.4666666666662</v>
      </c>
      <c r="J158" s="37">
        <v>3320.9333333333334</v>
      </c>
      <c r="K158" s="28">
        <v>3276</v>
      </c>
      <c r="L158" s="28">
        <v>3233.7</v>
      </c>
      <c r="M158" s="28">
        <v>1.1783399999999999</v>
      </c>
      <c r="N158" s="1"/>
      <c r="O158" s="1"/>
    </row>
    <row r="159" spans="1:15" ht="12.75" customHeight="1">
      <c r="A159" s="53">
        <v>150</v>
      </c>
      <c r="B159" s="28" t="s">
        <v>853</v>
      </c>
      <c r="C159" s="28">
        <v>524.29999999999995</v>
      </c>
      <c r="D159" s="37">
        <v>531.1</v>
      </c>
      <c r="E159" s="37">
        <v>515.20000000000005</v>
      </c>
      <c r="F159" s="37">
        <v>506.1</v>
      </c>
      <c r="G159" s="37">
        <v>490.20000000000005</v>
      </c>
      <c r="H159" s="37">
        <v>540.20000000000005</v>
      </c>
      <c r="I159" s="37">
        <v>556.09999999999991</v>
      </c>
      <c r="J159" s="37">
        <v>565.20000000000005</v>
      </c>
      <c r="K159" s="28">
        <v>547</v>
      </c>
      <c r="L159" s="28">
        <v>522</v>
      </c>
      <c r="M159" s="28">
        <v>15.35225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2950.15</v>
      </c>
      <c r="D160" s="37">
        <v>2959.0666666666671</v>
      </c>
      <c r="E160" s="37">
        <v>2913.1333333333341</v>
      </c>
      <c r="F160" s="37">
        <v>2876.1166666666672</v>
      </c>
      <c r="G160" s="37">
        <v>2830.1833333333343</v>
      </c>
      <c r="H160" s="37">
        <v>2996.0833333333339</v>
      </c>
      <c r="I160" s="37">
        <v>3042.0166666666673</v>
      </c>
      <c r="J160" s="37">
        <v>3079.0333333333338</v>
      </c>
      <c r="K160" s="28">
        <v>3005</v>
      </c>
      <c r="L160" s="28">
        <v>2922.05</v>
      </c>
      <c r="M160" s="28">
        <v>1.6979500000000001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43990.8</v>
      </c>
      <c r="D161" s="37">
        <v>44052.799999999996</v>
      </c>
      <c r="E161" s="37">
        <v>43605.599999999991</v>
      </c>
      <c r="F161" s="37">
        <v>43220.399999999994</v>
      </c>
      <c r="G161" s="37">
        <v>42773.19999999999</v>
      </c>
      <c r="H161" s="37">
        <v>44437.999999999993</v>
      </c>
      <c r="I161" s="37">
        <v>44885.19999999999</v>
      </c>
      <c r="J161" s="37">
        <v>45270.399999999994</v>
      </c>
      <c r="K161" s="28">
        <v>44500</v>
      </c>
      <c r="L161" s="28">
        <v>43667.6</v>
      </c>
      <c r="M161" s="28">
        <v>0.10413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3514.55</v>
      </c>
      <c r="D162" s="37">
        <v>3468.5166666666664</v>
      </c>
      <c r="E162" s="37">
        <v>3397.0333333333328</v>
      </c>
      <c r="F162" s="37">
        <v>3279.5166666666664</v>
      </c>
      <c r="G162" s="37">
        <v>3208.0333333333328</v>
      </c>
      <c r="H162" s="37">
        <v>3586.0333333333328</v>
      </c>
      <c r="I162" s="37">
        <v>3657.5166666666664</v>
      </c>
      <c r="J162" s="37">
        <v>3775.0333333333328</v>
      </c>
      <c r="K162" s="28">
        <v>3540</v>
      </c>
      <c r="L162" s="28">
        <v>3351</v>
      </c>
      <c r="M162" s="28">
        <v>5.72689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226.1</v>
      </c>
      <c r="D163" s="37">
        <v>226.31666666666669</v>
      </c>
      <c r="E163" s="37">
        <v>224.48333333333338</v>
      </c>
      <c r="F163" s="37">
        <v>222.86666666666667</v>
      </c>
      <c r="G163" s="37">
        <v>221.03333333333336</v>
      </c>
      <c r="H163" s="37">
        <v>227.93333333333339</v>
      </c>
      <c r="I163" s="37">
        <v>229.76666666666671</v>
      </c>
      <c r="J163" s="37">
        <v>231.38333333333341</v>
      </c>
      <c r="K163" s="28">
        <v>228.15</v>
      </c>
      <c r="L163" s="28">
        <v>224.7</v>
      </c>
      <c r="M163" s="28">
        <v>9.4914900000000006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2320.85</v>
      </c>
      <c r="D164" s="37">
        <v>2316.9500000000003</v>
      </c>
      <c r="E164" s="37">
        <v>2300.9000000000005</v>
      </c>
      <c r="F164" s="37">
        <v>2280.9500000000003</v>
      </c>
      <c r="G164" s="37">
        <v>2264.9000000000005</v>
      </c>
      <c r="H164" s="37">
        <v>2336.9000000000005</v>
      </c>
      <c r="I164" s="37">
        <v>2352.9500000000007</v>
      </c>
      <c r="J164" s="37">
        <v>2372.9000000000005</v>
      </c>
      <c r="K164" s="28">
        <v>2333</v>
      </c>
      <c r="L164" s="28">
        <v>2297</v>
      </c>
      <c r="M164" s="28">
        <v>3.6193900000000001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1783.65</v>
      </c>
      <c r="D165" s="37">
        <v>1773.2166666666665</v>
      </c>
      <c r="E165" s="37">
        <v>1728.4333333333329</v>
      </c>
      <c r="F165" s="37">
        <v>1673.2166666666665</v>
      </c>
      <c r="G165" s="37">
        <v>1628.4333333333329</v>
      </c>
      <c r="H165" s="37">
        <v>1828.4333333333329</v>
      </c>
      <c r="I165" s="37">
        <v>1873.2166666666662</v>
      </c>
      <c r="J165" s="37">
        <v>1928.4333333333329</v>
      </c>
      <c r="K165" s="28">
        <v>1818</v>
      </c>
      <c r="L165" s="28">
        <v>1718</v>
      </c>
      <c r="M165" s="28">
        <v>19.326830000000001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2199</v>
      </c>
      <c r="D166" s="37">
        <v>2227.1833333333334</v>
      </c>
      <c r="E166" s="37">
        <v>2164.3666666666668</v>
      </c>
      <c r="F166" s="37">
        <v>2129.7333333333336</v>
      </c>
      <c r="G166" s="37">
        <v>2066.916666666667</v>
      </c>
      <c r="H166" s="37">
        <v>2261.8166666666666</v>
      </c>
      <c r="I166" s="37">
        <v>2324.6333333333332</v>
      </c>
      <c r="J166" s="37">
        <v>2359.2666666666664</v>
      </c>
      <c r="K166" s="28">
        <v>2290</v>
      </c>
      <c r="L166" s="28">
        <v>2192.5500000000002</v>
      </c>
      <c r="M166" s="28">
        <v>8.4580800000000007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111.35</v>
      </c>
      <c r="D167" s="37">
        <v>111.94999999999999</v>
      </c>
      <c r="E167" s="37">
        <v>110.34999999999998</v>
      </c>
      <c r="F167" s="37">
        <v>109.35</v>
      </c>
      <c r="G167" s="37">
        <v>107.74999999999999</v>
      </c>
      <c r="H167" s="37">
        <v>112.94999999999997</v>
      </c>
      <c r="I167" s="37">
        <v>114.55</v>
      </c>
      <c r="J167" s="37">
        <v>115.54999999999997</v>
      </c>
      <c r="K167" s="28">
        <v>113.55</v>
      </c>
      <c r="L167" s="28">
        <v>110.95</v>
      </c>
      <c r="M167" s="28">
        <v>22.935649999999999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209.25</v>
      </c>
      <c r="D168" s="37">
        <v>210.01666666666665</v>
      </c>
      <c r="E168" s="37">
        <v>207.73333333333329</v>
      </c>
      <c r="F168" s="37">
        <v>206.21666666666664</v>
      </c>
      <c r="G168" s="37">
        <v>203.93333333333328</v>
      </c>
      <c r="H168" s="37">
        <v>211.5333333333333</v>
      </c>
      <c r="I168" s="37">
        <v>213.81666666666666</v>
      </c>
      <c r="J168" s="37">
        <v>215.33333333333331</v>
      </c>
      <c r="K168" s="28">
        <v>212.3</v>
      </c>
      <c r="L168" s="28">
        <v>208.5</v>
      </c>
      <c r="M168" s="28">
        <v>106.35776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455.7</v>
      </c>
      <c r="D169" s="37">
        <v>457.48333333333335</v>
      </c>
      <c r="E169" s="37">
        <v>449.51666666666671</v>
      </c>
      <c r="F169" s="37">
        <v>443.33333333333337</v>
      </c>
      <c r="G169" s="37">
        <v>435.36666666666673</v>
      </c>
      <c r="H169" s="37">
        <v>463.66666666666669</v>
      </c>
      <c r="I169" s="37">
        <v>471.63333333333338</v>
      </c>
      <c r="J169" s="37">
        <v>477.81666666666666</v>
      </c>
      <c r="K169" s="28">
        <v>465.45</v>
      </c>
      <c r="L169" s="28">
        <v>451.3</v>
      </c>
      <c r="M169" s="28">
        <v>4.7136100000000001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13935.1</v>
      </c>
      <c r="D170" s="37">
        <v>14025.033333333333</v>
      </c>
      <c r="E170" s="37">
        <v>13810.066666666666</v>
      </c>
      <c r="F170" s="37">
        <v>13685.033333333333</v>
      </c>
      <c r="G170" s="37">
        <v>13470.066666666666</v>
      </c>
      <c r="H170" s="37">
        <v>14150.066666666666</v>
      </c>
      <c r="I170" s="37">
        <v>14365.033333333333</v>
      </c>
      <c r="J170" s="37">
        <v>14490.066666666666</v>
      </c>
      <c r="K170" s="28">
        <v>14240</v>
      </c>
      <c r="L170" s="28">
        <v>13900</v>
      </c>
      <c r="M170" s="28">
        <v>3.0470000000000001E-2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31.4</v>
      </c>
      <c r="D171" s="37">
        <v>31.549999999999997</v>
      </c>
      <c r="E171" s="37">
        <v>31.149999999999995</v>
      </c>
      <c r="F171" s="37">
        <v>30.9</v>
      </c>
      <c r="G171" s="37">
        <v>30.499999999999996</v>
      </c>
      <c r="H171" s="37">
        <v>31.799999999999994</v>
      </c>
      <c r="I171" s="37">
        <v>32.200000000000003</v>
      </c>
      <c r="J171" s="37">
        <v>32.449999999999989</v>
      </c>
      <c r="K171" s="28">
        <v>31.95</v>
      </c>
      <c r="L171" s="28">
        <v>31.3</v>
      </c>
      <c r="M171" s="28">
        <v>200.54938999999999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125.1</v>
      </c>
      <c r="D172" s="37">
        <v>125.56666666666666</v>
      </c>
      <c r="E172" s="37">
        <v>124.13333333333333</v>
      </c>
      <c r="F172" s="37">
        <v>123.16666666666666</v>
      </c>
      <c r="G172" s="37">
        <v>121.73333333333332</v>
      </c>
      <c r="H172" s="37">
        <v>126.53333333333333</v>
      </c>
      <c r="I172" s="37">
        <v>127.96666666666667</v>
      </c>
      <c r="J172" s="37">
        <v>128.93333333333334</v>
      </c>
      <c r="K172" s="28">
        <v>127</v>
      </c>
      <c r="L172" s="28">
        <v>124.6</v>
      </c>
      <c r="M172" s="28">
        <v>30.26812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2503</v>
      </c>
      <c r="D173" s="37">
        <v>2510.5833333333335</v>
      </c>
      <c r="E173" s="37">
        <v>2478.666666666667</v>
      </c>
      <c r="F173" s="37">
        <v>2454.3333333333335</v>
      </c>
      <c r="G173" s="37">
        <v>2422.416666666667</v>
      </c>
      <c r="H173" s="37">
        <v>2534.916666666667</v>
      </c>
      <c r="I173" s="37">
        <v>2566.8333333333339</v>
      </c>
      <c r="J173" s="37">
        <v>2591.166666666667</v>
      </c>
      <c r="K173" s="28">
        <v>2542.5</v>
      </c>
      <c r="L173" s="28">
        <v>2486.25</v>
      </c>
      <c r="M173" s="28">
        <v>110.41036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876.9</v>
      </c>
      <c r="D174" s="37">
        <v>874.30000000000007</v>
      </c>
      <c r="E174" s="37">
        <v>866.60000000000014</v>
      </c>
      <c r="F174" s="37">
        <v>856.30000000000007</v>
      </c>
      <c r="G174" s="37">
        <v>848.60000000000014</v>
      </c>
      <c r="H174" s="37">
        <v>884.60000000000014</v>
      </c>
      <c r="I174" s="37">
        <v>892.30000000000018</v>
      </c>
      <c r="J174" s="37">
        <v>902.60000000000014</v>
      </c>
      <c r="K174" s="28">
        <v>882</v>
      </c>
      <c r="L174" s="28">
        <v>864</v>
      </c>
      <c r="M174" s="28">
        <v>26.98667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1186.05</v>
      </c>
      <c r="D175" s="37">
        <v>1182.8500000000001</v>
      </c>
      <c r="E175" s="37">
        <v>1166.7000000000003</v>
      </c>
      <c r="F175" s="37">
        <v>1147.3500000000001</v>
      </c>
      <c r="G175" s="37">
        <v>1131.2000000000003</v>
      </c>
      <c r="H175" s="37">
        <v>1202.2000000000003</v>
      </c>
      <c r="I175" s="37">
        <v>1218.3500000000004</v>
      </c>
      <c r="J175" s="37">
        <v>1237.7000000000003</v>
      </c>
      <c r="K175" s="28">
        <v>1199</v>
      </c>
      <c r="L175" s="28">
        <v>1163.5</v>
      </c>
      <c r="M175" s="28">
        <v>16.083770000000001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2286.5</v>
      </c>
      <c r="D176" s="37">
        <v>2304.9</v>
      </c>
      <c r="E176" s="37">
        <v>2256.6000000000004</v>
      </c>
      <c r="F176" s="37">
        <v>2226.7000000000003</v>
      </c>
      <c r="G176" s="37">
        <v>2178.4000000000005</v>
      </c>
      <c r="H176" s="37">
        <v>2334.8000000000002</v>
      </c>
      <c r="I176" s="37">
        <v>2383.1000000000004</v>
      </c>
      <c r="J176" s="37">
        <v>2413</v>
      </c>
      <c r="K176" s="28">
        <v>2353.1999999999998</v>
      </c>
      <c r="L176" s="28">
        <v>2275</v>
      </c>
      <c r="M176" s="28">
        <v>4.4567600000000001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20208.2</v>
      </c>
      <c r="D177" s="37">
        <v>20232.05</v>
      </c>
      <c r="E177" s="37">
        <v>20089.099999999999</v>
      </c>
      <c r="F177" s="37">
        <v>19970</v>
      </c>
      <c r="G177" s="37">
        <v>19827.05</v>
      </c>
      <c r="H177" s="37">
        <v>20351.149999999998</v>
      </c>
      <c r="I177" s="37">
        <v>20494.100000000002</v>
      </c>
      <c r="J177" s="37">
        <v>20613.199999999997</v>
      </c>
      <c r="K177" s="28">
        <v>20375</v>
      </c>
      <c r="L177" s="28">
        <v>20112.95</v>
      </c>
      <c r="M177" s="28">
        <v>0.19628999999999999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1408.05</v>
      </c>
      <c r="D178" s="37">
        <v>1413.6166666666668</v>
      </c>
      <c r="E178" s="37">
        <v>1395.9833333333336</v>
      </c>
      <c r="F178" s="37">
        <v>1383.9166666666667</v>
      </c>
      <c r="G178" s="37">
        <v>1366.2833333333335</v>
      </c>
      <c r="H178" s="37">
        <v>1425.6833333333336</v>
      </c>
      <c r="I178" s="37">
        <v>1443.3166666666668</v>
      </c>
      <c r="J178" s="37">
        <v>1455.3833333333337</v>
      </c>
      <c r="K178" s="28">
        <v>1431.25</v>
      </c>
      <c r="L178" s="28">
        <v>1401.55</v>
      </c>
      <c r="M178" s="28">
        <v>9.2598500000000001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2676.35</v>
      </c>
      <c r="D179" s="37">
        <v>2685.8833333333332</v>
      </c>
      <c r="E179" s="37">
        <v>2653.1666666666665</v>
      </c>
      <c r="F179" s="37">
        <v>2629.9833333333331</v>
      </c>
      <c r="G179" s="37">
        <v>2597.2666666666664</v>
      </c>
      <c r="H179" s="37">
        <v>2709.0666666666666</v>
      </c>
      <c r="I179" s="37">
        <v>2741.7833333333338</v>
      </c>
      <c r="J179" s="37">
        <v>2764.9666666666667</v>
      </c>
      <c r="K179" s="28">
        <v>2718.6</v>
      </c>
      <c r="L179" s="28">
        <v>2662.7</v>
      </c>
      <c r="M179" s="28">
        <v>3.5687099999999998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572.70000000000005</v>
      </c>
      <c r="D180" s="37">
        <v>576.5</v>
      </c>
      <c r="E180" s="37">
        <v>566.20000000000005</v>
      </c>
      <c r="F180" s="37">
        <v>559.70000000000005</v>
      </c>
      <c r="G180" s="37">
        <v>549.40000000000009</v>
      </c>
      <c r="H180" s="37">
        <v>583</v>
      </c>
      <c r="I180" s="37">
        <v>593.29999999999995</v>
      </c>
      <c r="J180" s="37">
        <v>599.79999999999995</v>
      </c>
      <c r="K180" s="28">
        <v>586.79999999999995</v>
      </c>
      <c r="L180" s="28">
        <v>570</v>
      </c>
      <c r="M180" s="28">
        <v>4.8129900000000001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508.6</v>
      </c>
      <c r="D181" s="37">
        <v>506.5333333333333</v>
      </c>
      <c r="E181" s="37">
        <v>502.46666666666658</v>
      </c>
      <c r="F181" s="37">
        <v>496.33333333333326</v>
      </c>
      <c r="G181" s="37">
        <v>492.26666666666654</v>
      </c>
      <c r="H181" s="37">
        <v>512.66666666666663</v>
      </c>
      <c r="I181" s="37">
        <v>516.73333333333335</v>
      </c>
      <c r="J181" s="37">
        <v>522.86666666666667</v>
      </c>
      <c r="K181" s="28">
        <v>510.6</v>
      </c>
      <c r="L181" s="28">
        <v>500.4</v>
      </c>
      <c r="M181" s="28">
        <v>192.80117000000001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74.95</v>
      </c>
      <c r="D182" s="37">
        <v>75.083333333333343</v>
      </c>
      <c r="E182" s="37">
        <v>74.01666666666668</v>
      </c>
      <c r="F182" s="37">
        <v>73.083333333333343</v>
      </c>
      <c r="G182" s="37">
        <v>72.01666666666668</v>
      </c>
      <c r="H182" s="37">
        <v>76.01666666666668</v>
      </c>
      <c r="I182" s="37">
        <v>77.083333333333343</v>
      </c>
      <c r="J182" s="37">
        <v>78.01666666666668</v>
      </c>
      <c r="K182" s="28">
        <v>76.150000000000006</v>
      </c>
      <c r="L182" s="28">
        <v>74.150000000000006</v>
      </c>
      <c r="M182" s="28">
        <v>612.19545000000005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867.5</v>
      </c>
      <c r="D183" s="37">
        <v>871.41666666666663</v>
      </c>
      <c r="E183" s="37">
        <v>858.13333333333321</v>
      </c>
      <c r="F183" s="37">
        <v>848.76666666666654</v>
      </c>
      <c r="G183" s="37">
        <v>835.48333333333312</v>
      </c>
      <c r="H183" s="37">
        <v>880.7833333333333</v>
      </c>
      <c r="I183" s="37">
        <v>894.06666666666683</v>
      </c>
      <c r="J183" s="37">
        <v>903.43333333333339</v>
      </c>
      <c r="K183" s="28">
        <v>884.7</v>
      </c>
      <c r="L183" s="28">
        <v>862.05</v>
      </c>
      <c r="M183" s="28">
        <v>28.856660000000002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424.85</v>
      </c>
      <c r="D184" s="37">
        <v>426.84999999999997</v>
      </c>
      <c r="E184" s="37">
        <v>420.49999999999994</v>
      </c>
      <c r="F184" s="37">
        <v>416.15</v>
      </c>
      <c r="G184" s="37">
        <v>409.79999999999995</v>
      </c>
      <c r="H184" s="37">
        <v>431.19999999999993</v>
      </c>
      <c r="I184" s="37">
        <v>437.54999999999995</v>
      </c>
      <c r="J184" s="37">
        <v>441.89999999999992</v>
      </c>
      <c r="K184" s="28">
        <v>433.2</v>
      </c>
      <c r="L184" s="28">
        <v>422.5</v>
      </c>
      <c r="M184" s="28">
        <v>11.3688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604.65</v>
      </c>
      <c r="D185" s="37">
        <v>606.08333333333337</v>
      </c>
      <c r="E185" s="37">
        <v>592.16666666666674</v>
      </c>
      <c r="F185" s="37">
        <v>579.68333333333339</v>
      </c>
      <c r="G185" s="37">
        <v>565.76666666666677</v>
      </c>
      <c r="H185" s="37">
        <v>618.56666666666672</v>
      </c>
      <c r="I185" s="37">
        <v>632.48333333333346</v>
      </c>
      <c r="J185" s="37">
        <v>644.9666666666667</v>
      </c>
      <c r="K185" s="28">
        <v>620</v>
      </c>
      <c r="L185" s="28">
        <v>593.6</v>
      </c>
      <c r="M185" s="28">
        <v>11.973649999999999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877.45</v>
      </c>
      <c r="D186" s="37">
        <v>880.19999999999993</v>
      </c>
      <c r="E186" s="37">
        <v>870.39999999999986</v>
      </c>
      <c r="F186" s="37">
        <v>863.34999999999991</v>
      </c>
      <c r="G186" s="37">
        <v>853.54999999999984</v>
      </c>
      <c r="H186" s="37">
        <v>887.24999999999989</v>
      </c>
      <c r="I186" s="37">
        <v>897.04999999999984</v>
      </c>
      <c r="J186" s="37">
        <v>904.09999999999991</v>
      </c>
      <c r="K186" s="28">
        <v>890</v>
      </c>
      <c r="L186" s="28">
        <v>873.15</v>
      </c>
      <c r="M186" s="28">
        <v>6.7927499999999998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862.6</v>
      </c>
      <c r="D187" s="37">
        <v>863.76666666666677</v>
      </c>
      <c r="E187" s="37">
        <v>856.83333333333348</v>
      </c>
      <c r="F187" s="37">
        <v>851.06666666666672</v>
      </c>
      <c r="G187" s="37">
        <v>844.13333333333344</v>
      </c>
      <c r="H187" s="37">
        <v>869.53333333333353</v>
      </c>
      <c r="I187" s="37">
        <v>876.4666666666667</v>
      </c>
      <c r="J187" s="37">
        <v>882.23333333333358</v>
      </c>
      <c r="K187" s="28">
        <v>870.7</v>
      </c>
      <c r="L187" s="28">
        <v>858</v>
      </c>
      <c r="M187" s="28">
        <v>5.7877299999999998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978.9</v>
      </c>
      <c r="D188" s="37">
        <v>987.28333333333342</v>
      </c>
      <c r="E188" s="37">
        <v>964.56666666666683</v>
      </c>
      <c r="F188" s="37">
        <v>950.23333333333346</v>
      </c>
      <c r="G188" s="37">
        <v>927.51666666666688</v>
      </c>
      <c r="H188" s="37">
        <v>1001.6166666666668</v>
      </c>
      <c r="I188" s="37">
        <v>1024.3333333333333</v>
      </c>
      <c r="J188" s="37">
        <v>1038.6666666666667</v>
      </c>
      <c r="K188" s="28">
        <v>1010</v>
      </c>
      <c r="L188" s="28">
        <v>972.95</v>
      </c>
      <c r="M188" s="28">
        <v>7.6842600000000001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3164.8</v>
      </c>
      <c r="D189" s="37">
        <v>3144.9333333333329</v>
      </c>
      <c r="E189" s="37">
        <v>3117.9166666666661</v>
      </c>
      <c r="F189" s="37">
        <v>3071.0333333333333</v>
      </c>
      <c r="G189" s="37">
        <v>3044.0166666666664</v>
      </c>
      <c r="H189" s="37">
        <v>3191.8166666666657</v>
      </c>
      <c r="I189" s="37">
        <v>3218.833333333333</v>
      </c>
      <c r="J189" s="37">
        <v>3265.7166666666653</v>
      </c>
      <c r="K189" s="28">
        <v>3171.95</v>
      </c>
      <c r="L189" s="28">
        <v>3098.05</v>
      </c>
      <c r="M189" s="28">
        <v>34.022509999999997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795</v>
      </c>
      <c r="D190" s="37">
        <v>794.56666666666661</v>
      </c>
      <c r="E190" s="37">
        <v>787.93333333333317</v>
      </c>
      <c r="F190" s="37">
        <v>780.86666666666656</v>
      </c>
      <c r="G190" s="37">
        <v>774.23333333333312</v>
      </c>
      <c r="H190" s="37">
        <v>801.63333333333321</v>
      </c>
      <c r="I190" s="37">
        <v>808.26666666666665</v>
      </c>
      <c r="J190" s="37">
        <v>815.33333333333326</v>
      </c>
      <c r="K190" s="28">
        <v>801.2</v>
      </c>
      <c r="L190" s="28">
        <v>787.5</v>
      </c>
      <c r="M190" s="28">
        <v>11.73216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8113.8</v>
      </c>
      <c r="D191" s="37">
        <v>8134.5999999999995</v>
      </c>
      <c r="E191" s="37">
        <v>8054.1999999999989</v>
      </c>
      <c r="F191" s="37">
        <v>7994.5999999999995</v>
      </c>
      <c r="G191" s="37">
        <v>7914.1999999999989</v>
      </c>
      <c r="H191" s="37">
        <v>8194.1999999999989</v>
      </c>
      <c r="I191" s="37">
        <v>8274.5999999999985</v>
      </c>
      <c r="J191" s="37">
        <v>8334.1999999999989</v>
      </c>
      <c r="K191" s="28">
        <v>8215</v>
      </c>
      <c r="L191" s="28">
        <v>8075</v>
      </c>
      <c r="M191" s="28">
        <v>2.5014799999999999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453.45</v>
      </c>
      <c r="D192" s="37">
        <v>455.31666666666666</v>
      </c>
      <c r="E192" s="37">
        <v>449.88333333333333</v>
      </c>
      <c r="F192" s="37">
        <v>446.31666666666666</v>
      </c>
      <c r="G192" s="37">
        <v>440.88333333333333</v>
      </c>
      <c r="H192" s="37">
        <v>458.88333333333333</v>
      </c>
      <c r="I192" s="37">
        <v>464.31666666666661</v>
      </c>
      <c r="J192" s="37">
        <v>467.88333333333333</v>
      </c>
      <c r="K192" s="28">
        <v>460.75</v>
      </c>
      <c r="L192" s="28">
        <v>451.75</v>
      </c>
      <c r="M192" s="28">
        <v>171.54184000000001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227.6</v>
      </c>
      <c r="D193" s="37">
        <v>228.33333333333334</v>
      </c>
      <c r="E193" s="37">
        <v>226.06666666666669</v>
      </c>
      <c r="F193" s="37">
        <v>224.53333333333336</v>
      </c>
      <c r="G193" s="37">
        <v>222.26666666666671</v>
      </c>
      <c r="H193" s="37">
        <v>229.86666666666667</v>
      </c>
      <c r="I193" s="37">
        <v>232.13333333333333</v>
      </c>
      <c r="J193" s="37">
        <v>233.66666666666666</v>
      </c>
      <c r="K193" s="28">
        <v>230.6</v>
      </c>
      <c r="L193" s="28">
        <v>226.8</v>
      </c>
      <c r="M193" s="28">
        <v>101.63009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928.45</v>
      </c>
      <c r="D194" s="37">
        <v>930.55000000000007</v>
      </c>
      <c r="E194" s="37">
        <v>923.10000000000014</v>
      </c>
      <c r="F194" s="37">
        <v>917.75000000000011</v>
      </c>
      <c r="G194" s="37">
        <v>910.30000000000018</v>
      </c>
      <c r="H194" s="37">
        <v>935.90000000000009</v>
      </c>
      <c r="I194" s="37">
        <v>943.35000000000014</v>
      </c>
      <c r="J194" s="37">
        <v>948.7</v>
      </c>
      <c r="K194" s="28">
        <v>938</v>
      </c>
      <c r="L194" s="28">
        <v>925.2</v>
      </c>
      <c r="M194" s="28">
        <v>77.088650000000001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1045.5</v>
      </c>
      <c r="D195" s="37">
        <v>1038.1499999999999</v>
      </c>
      <c r="E195" s="37">
        <v>1024.5999999999997</v>
      </c>
      <c r="F195" s="37">
        <v>1003.6999999999998</v>
      </c>
      <c r="G195" s="37">
        <v>990.14999999999964</v>
      </c>
      <c r="H195" s="37">
        <v>1059.0499999999997</v>
      </c>
      <c r="I195" s="37">
        <v>1072.5999999999999</v>
      </c>
      <c r="J195" s="37">
        <v>1093.4999999999998</v>
      </c>
      <c r="K195" s="28">
        <v>1051.7</v>
      </c>
      <c r="L195" s="28">
        <v>1017.25</v>
      </c>
      <c r="M195" s="28">
        <v>55.747619999999998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666.25</v>
      </c>
      <c r="D196" s="37">
        <v>670.1</v>
      </c>
      <c r="E196" s="37">
        <v>654.40000000000009</v>
      </c>
      <c r="F196" s="37">
        <v>642.55000000000007</v>
      </c>
      <c r="G196" s="37">
        <v>626.85000000000014</v>
      </c>
      <c r="H196" s="37">
        <v>681.95</v>
      </c>
      <c r="I196" s="37">
        <v>697.65000000000009</v>
      </c>
      <c r="J196" s="37">
        <v>709.5</v>
      </c>
      <c r="K196" s="28">
        <v>685.8</v>
      </c>
      <c r="L196" s="28">
        <v>658.25</v>
      </c>
      <c r="M196" s="28">
        <v>9.3634599999999999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2271.1999999999998</v>
      </c>
      <c r="D197" s="37">
        <v>2276.7666666666664</v>
      </c>
      <c r="E197" s="37">
        <v>2255.5333333333328</v>
      </c>
      <c r="F197" s="37">
        <v>2239.8666666666663</v>
      </c>
      <c r="G197" s="37">
        <v>2218.6333333333328</v>
      </c>
      <c r="H197" s="37">
        <v>2292.4333333333329</v>
      </c>
      <c r="I197" s="37">
        <v>2313.6666666666665</v>
      </c>
      <c r="J197" s="37">
        <v>2329.333333333333</v>
      </c>
      <c r="K197" s="28">
        <v>2298</v>
      </c>
      <c r="L197" s="28">
        <v>2261.1</v>
      </c>
      <c r="M197" s="28">
        <v>16.203320000000001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1496.6</v>
      </c>
      <c r="D198" s="37">
        <v>1501.2</v>
      </c>
      <c r="E198" s="37">
        <v>1485.45</v>
      </c>
      <c r="F198" s="37">
        <v>1474.3</v>
      </c>
      <c r="G198" s="37">
        <v>1458.55</v>
      </c>
      <c r="H198" s="37">
        <v>1512.3500000000001</v>
      </c>
      <c r="I198" s="37">
        <v>1528.1000000000001</v>
      </c>
      <c r="J198" s="37">
        <v>1539.2500000000002</v>
      </c>
      <c r="K198" s="28">
        <v>1516.95</v>
      </c>
      <c r="L198" s="28">
        <v>1490.05</v>
      </c>
      <c r="M198" s="28">
        <v>2.08162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511.6</v>
      </c>
      <c r="D199" s="37">
        <v>515.91666666666674</v>
      </c>
      <c r="E199" s="37">
        <v>502.88333333333344</v>
      </c>
      <c r="F199" s="37">
        <v>494.16666666666669</v>
      </c>
      <c r="G199" s="37">
        <v>481.13333333333338</v>
      </c>
      <c r="H199" s="37">
        <v>524.63333333333344</v>
      </c>
      <c r="I199" s="37">
        <v>537.66666666666674</v>
      </c>
      <c r="J199" s="37">
        <v>546.38333333333355</v>
      </c>
      <c r="K199" s="28">
        <v>528.95000000000005</v>
      </c>
      <c r="L199" s="28">
        <v>507.2</v>
      </c>
      <c r="M199" s="28">
        <v>4.75779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1209.5</v>
      </c>
      <c r="D200" s="37">
        <v>1215.1666666666667</v>
      </c>
      <c r="E200" s="37">
        <v>1197.3333333333335</v>
      </c>
      <c r="F200" s="37">
        <v>1185.1666666666667</v>
      </c>
      <c r="G200" s="37">
        <v>1167.3333333333335</v>
      </c>
      <c r="H200" s="37">
        <v>1227.3333333333335</v>
      </c>
      <c r="I200" s="37">
        <v>1245.166666666667</v>
      </c>
      <c r="J200" s="37">
        <v>1257.3333333333335</v>
      </c>
      <c r="K200" s="28">
        <v>1233</v>
      </c>
      <c r="L200" s="28">
        <v>1203</v>
      </c>
      <c r="M200" s="28">
        <v>6.0423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41.85</v>
      </c>
      <c r="D201" s="37">
        <v>41.466666666666669</v>
      </c>
      <c r="E201" s="37">
        <v>41.083333333333336</v>
      </c>
      <c r="F201" s="37">
        <v>40.31666666666667</v>
      </c>
      <c r="G201" s="37">
        <v>39.933333333333337</v>
      </c>
      <c r="H201" s="37">
        <v>42.233333333333334</v>
      </c>
      <c r="I201" s="37">
        <v>42.61666666666666</v>
      </c>
      <c r="J201" s="37">
        <v>43.383333333333333</v>
      </c>
      <c r="K201" s="28">
        <v>41.85</v>
      </c>
      <c r="L201" s="28">
        <v>40.700000000000003</v>
      </c>
      <c r="M201" s="28">
        <v>89.583879999999994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686.25</v>
      </c>
      <c r="D202" s="37">
        <v>689.63333333333333</v>
      </c>
      <c r="E202" s="37">
        <v>681.76666666666665</v>
      </c>
      <c r="F202" s="37">
        <v>677.2833333333333</v>
      </c>
      <c r="G202" s="37">
        <v>669.41666666666663</v>
      </c>
      <c r="H202" s="37">
        <v>694.11666666666667</v>
      </c>
      <c r="I202" s="37">
        <v>701.98333333333323</v>
      </c>
      <c r="J202" s="37">
        <v>706.4666666666667</v>
      </c>
      <c r="K202" s="28">
        <v>697.5</v>
      </c>
      <c r="L202" s="28">
        <v>685.15</v>
      </c>
      <c r="M202" s="28">
        <v>16.24888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6089</v>
      </c>
      <c r="D203" s="37">
        <v>6103.666666666667</v>
      </c>
      <c r="E203" s="37">
        <v>6062.3333333333339</v>
      </c>
      <c r="F203" s="37">
        <v>6035.666666666667</v>
      </c>
      <c r="G203" s="37">
        <v>5994.3333333333339</v>
      </c>
      <c r="H203" s="37">
        <v>6130.3333333333339</v>
      </c>
      <c r="I203" s="37">
        <v>6171.6666666666679</v>
      </c>
      <c r="J203" s="37">
        <v>6198.3333333333339</v>
      </c>
      <c r="K203" s="28">
        <v>6145</v>
      </c>
      <c r="L203" s="28">
        <v>6077</v>
      </c>
      <c r="M203" s="28">
        <v>3.7118699999999998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37.4</v>
      </c>
      <c r="D204" s="37">
        <v>37.65</v>
      </c>
      <c r="E204" s="37">
        <v>36.949999999999996</v>
      </c>
      <c r="F204" s="37">
        <v>36.5</v>
      </c>
      <c r="G204" s="37">
        <v>35.799999999999997</v>
      </c>
      <c r="H204" s="37">
        <v>38.099999999999994</v>
      </c>
      <c r="I204" s="37">
        <v>38.799999999999997</v>
      </c>
      <c r="J204" s="37">
        <v>39.249999999999993</v>
      </c>
      <c r="K204" s="28">
        <v>38.35</v>
      </c>
      <c r="L204" s="28">
        <v>37.200000000000003</v>
      </c>
      <c r="M204" s="28">
        <v>60.677079999999997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1655.75</v>
      </c>
      <c r="D205" s="37">
        <v>1655.1333333333332</v>
      </c>
      <c r="E205" s="37">
        <v>1644.6166666666663</v>
      </c>
      <c r="F205" s="37">
        <v>1633.4833333333331</v>
      </c>
      <c r="G205" s="37">
        <v>1622.9666666666662</v>
      </c>
      <c r="H205" s="37">
        <v>1666.2666666666664</v>
      </c>
      <c r="I205" s="37">
        <v>1676.7833333333333</v>
      </c>
      <c r="J205" s="37">
        <v>1687.9166666666665</v>
      </c>
      <c r="K205" s="28">
        <v>1665.65</v>
      </c>
      <c r="L205" s="28">
        <v>1644</v>
      </c>
      <c r="M205" s="28">
        <v>1.9753799999999999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816.85</v>
      </c>
      <c r="D206" s="37">
        <v>819.58333333333337</v>
      </c>
      <c r="E206" s="37">
        <v>810.26666666666677</v>
      </c>
      <c r="F206" s="37">
        <v>803.68333333333339</v>
      </c>
      <c r="G206" s="37">
        <v>794.36666666666679</v>
      </c>
      <c r="H206" s="37">
        <v>826.16666666666674</v>
      </c>
      <c r="I206" s="37">
        <v>835.48333333333335</v>
      </c>
      <c r="J206" s="37">
        <v>842.06666666666672</v>
      </c>
      <c r="K206" s="28">
        <v>828.9</v>
      </c>
      <c r="L206" s="28">
        <v>813</v>
      </c>
      <c r="M206" s="28">
        <v>7.9371900000000002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893.35</v>
      </c>
      <c r="D207" s="37">
        <v>889.44999999999993</v>
      </c>
      <c r="E207" s="37">
        <v>878.89999999999986</v>
      </c>
      <c r="F207" s="37">
        <v>864.44999999999993</v>
      </c>
      <c r="G207" s="37">
        <v>853.89999999999986</v>
      </c>
      <c r="H207" s="37">
        <v>903.89999999999986</v>
      </c>
      <c r="I207" s="37">
        <v>914.44999999999982</v>
      </c>
      <c r="J207" s="37">
        <v>928.89999999999986</v>
      </c>
      <c r="K207" s="28">
        <v>900</v>
      </c>
      <c r="L207" s="28">
        <v>875</v>
      </c>
      <c r="M207" s="28">
        <v>12.48058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253.2</v>
      </c>
      <c r="D208" s="37">
        <v>252.66666666666666</v>
      </c>
      <c r="E208" s="37">
        <v>245.5333333333333</v>
      </c>
      <c r="F208" s="37">
        <v>237.86666666666665</v>
      </c>
      <c r="G208" s="37">
        <v>230.73333333333329</v>
      </c>
      <c r="H208" s="37">
        <v>260.33333333333331</v>
      </c>
      <c r="I208" s="37">
        <v>267.4666666666667</v>
      </c>
      <c r="J208" s="37">
        <v>275.13333333333333</v>
      </c>
      <c r="K208" s="28">
        <v>259.8</v>
      </c>
      <c r="L208" s="28">
        <v>245</v>
      </c>
      <c r="M208" s="28">
        <v>586.2097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8.8000000000000007</v>
      </c>
      <c r="D209" s="37">
        <v>8.8833333333333329</v>
      </c>
      <c r="E209" s="37">
        <v>8.6666666666666661</v>
      </c>
      <c r="F209" s="37">
        <v>8.5333333333333332</v>
      </c>
      <c r="G209" s="37">
        <v>8.3166666666666664</v>
      </c>
      <c r="H209" s="37">
        <v>9.0166666666666657</v>
      </c>
      <c r="I209" s="37">
        <v>9.2333333333333343</v>
      </c>
      <c r="J209" s="37">
        <v>9.3666666666666654</v>
      </c>
      <c r="K209" s="28">
        <v>9.1</v>
      </c>
      <c r="L209" s="28">
        <v>8.75</v>
      </c>
      <c r="M209" s="28">
        <v>540.32497999999998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1029.6500000000001</v>
      </c>
      <c r="D210" s="37">
        <v>1040.6333333333334</v>
      </c>
      <c r="E210" s="37">
        <v>1016.3166666666668</v>
      </c>
      <c r="F210" s="37">
        <v>1002.9833333333333</v>
      </c>
      <c r="G210" s="37">
        <v>978.66666666666674</v>
      </c>
      <c r="H210" s="37">
        <v>1053.9666666666669</v>
      </c>
      <c r="I210" s="37">
        <v>1078.2833333333335</v>
      </c>
      <c r="J210" s="37">
        <v>1091.616666666667</v>
      </c>
      <c r="K210" s="28">
        <v>1064.95</v>
      </c>
      <c r="L210" s="28">
        <v>1027.3</v>
      </c>
      <c r="M210" s="28">
        <v>5.6201400000000001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1695.35</v>
      </c>
      <c r="D211" s="37">
        <v>1696.8</v>
      </c>
      <c r="E211" s="37">
        <v>1678.6</v>
      </c>
      <c r="F211" s="37">
        <v>1661.85</v>
      </c>
      <c r="G211" s="37">
        <v>1643.6499999999999</v>
      </c>
      <c r="H211" s="37">
        <v>1713.55</v>
      </c>
      <c r="I211" s="37">
        <v>1731.7500000000002</v>
      </c>
      <c r="J211" s="37">
        <v>1748.5</v>
      </c>
      <c r="K211" s="28">
        <v>1715</v>
      </c>
      <c r="L211" s="28">
        <v>1680.05</v>
      </c>
      <c r="M211" s="28">
        <v>1.90229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412.1</v>
      </c>
      <c r="D212" s="37">
        <v>412.23333333333335</v>
      </c>
      <c r="E212" s="37">
        <v>406.9666666666667</v>
      </c>
      <c r="F212" s="37">
        <v>401.83333333333337</v>
      </c>
      <c r="G212" s="37">
        <v>396.56666666666672</v>
      </c>
      <c r="H212" s="37">
        <v>417.36666666666667</v>
      </c>
      <c r="I212" s="37">
        <v>422.63333333333333</v>
      </c>
      <c r="J212" s="37">
        <v>427.76666666666665</v>
      </c>
      <c r="K212" s="28">
        <v>417.5</v>
      </c>
      <c r="L212" s="28">
        <v>407.1</v>
      </c>
      <c r="M212" s="28">
        <v>126.18706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13.6</v>
      </c>
      <c r="D213" s="37">
        <v>13.616666666666665</v>
      </c>
      <c r="E213" s="37">
        <v>13.533333333333331</v>
      </c>
      <c r="F213" s="37">
        <v>13.466666666666667</v>
      </c>
      <c r="G213" s="37">
        <v>13.383333333333333</v>
      </c>
      <c r="H213" s="37">
        <v>13.68333333333333</v>
      </c>
      <c r="I213" s="37">
        <v>13.766666666666662</v>
      </c>
      <c r="J213" s="37">
        <v>13.833333333333329</v>
      </c>
      <c r="K213" s="28">
        <v>13.7</v>
      </c>
      <c r="L213" s="28">
        <v>13.55</v>
      </c>
      <c r="M213" s="28">
        <v>416.76425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230.55</v>
      </c>
      <c r="D214" s="37">
        <v>231.86666666666667</v>
      </c>
      <c r="E214" s="37">
        <v>228.23333333333335</v>
      </c>
      <c r="F214" s="37">
        <v>225.91666666666669</v>
      </c>
      <c r="G214" s="37">
        <v>222.28333333333336</v>
      </c>
      <c r="H214" s="37">
        <v>234.18333333333334</v>
      </c>
      <c r="I214" s="37">
        <v>237.81666666666666</v>
      </c>
      <c r="J214" s="37">
        <v>240.13333333333333</v>
      </c>
      <c r="K214" s="37">
        <v>235.5</v>
      </c>
      <c r="L214" s="37">
        <v>229.55</v>
      </c>
      <c r="M214" s="37">
        <v>54.068559999999998</v>
      </c>
      <c r="N214" s="1"/>
      <c r="O214" s="1"/>
    </row>
    <row r="215" spans="1:15" ht="12.75" customHeight="1">
      <c r="A215" s="53">
        <v>206</v>
      </c>
      <c r="B215" s="28" t="s">
        <v>854</v>
      </c>
      <c r="C215" s="37">
        <v>53.4</v>
      </c>
      <c r="D215" s="37">
        <v>53.70000000000001</v>
      </c>
      <c r="E215" s="37">
        <v>52.90000000000002</v>
      </c>
      <c r="F215" s="37">
        <v>52.400000000000013</v>
      </c>
      <c r="G215" s="37">
        <v>51.600000000000023</v>
      </c>
      <c r="H215" s="37">
        <v>54.200000000000017</v>
      </c>
      <c r="I215" s="37">
        <v>55.000000000000014</v>
      </c>
      <c r="J215" s="37">
        <v>55.500000000000014</v>
      </c>
      <c r="K215" s="37">
        <v>54.5</v>
      </c>
      <c r="L215" s="37">
        <v>53.2</v>
      </c>
      <c r="M215" s="37">
        <v>376.83098999999999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358.8</v>
      </c>
      <c r="D216" s="37">
        <v>360.41666666666669</v>
      </c>
      <c r="E216" s="37">
        <v>356.53333333333336</v>
      </c>
      <c r="F216" s="37">
        <v>354.26666666666665</v>
      </c>
      <c r="G216" s="37">
        <v>350.38333333333333</v>
      </c>
      <c r="H216" s="37">
        <v>362.68333333333339</v>
      </c>
      <c r="I216" s="37">
        <v>366.56666666666672</v>
      </c>
      <c r="J216" s="37">
        <v>368.83333333333343</v>
      </c>
      <c r="K216" s="37">
        <v>364.3</v>
      </c>
      <c r="L216" s="37">
        <v>358.15</v>
      </c>
      <c r="M216" s="37">
        <v>10.87072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22622.55</v>
      </c>
      <c r="D11" s="281">
        <v>22804.25</v>
      </c>
      <c r="E11" s="281">
        <v>22328.55</v>
      </c>
      <c r="F11" s="281">
        <v>22034.55</v>
      </c>
      <c r="G11" s="281">
        <v>21558.85</v>
      </c>
      <c r="H11" s="281">
        <v>23098.25</v>
      </c>
      <c r="I11" s="281">
        <v>23573.949999999997</v>
      </c>
      <c r="J11" s="281">
        <v>23867.95</v>
      </c>
      <c r="K11" s="280">
        <v>23279.95</v>
      </c>
      <c r="L11" s="280">
        <v>22510.25</v>
      </c>
      <c r="M11" s="280">
        <v>2.1860000000000001E-2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2598.5500000000002</v>
      </c>
      <c r="D12" s="281">
        <v>2600.1666666666665</v>
      </c>
      <c r="E12" s="281">
        <v>2573.5333333333328</v>
      </c>
      <c r="F12" s="281">
        <v>2548.5166666666664</v>
      </c>
      <c r="G12" s="281">
        <v>2521.8833333333328</v>
      </c>
      <c r="H12" s="281">
        <v>2625.1833333333329</v>
      </c>
      <c r="I12" s="281">
        <v>2651.8166666666671</v>
      </c>
      <c r="J12" s="281">
        <v>2676.833333333333</v>
      </c>
      <c r="K12" s="280">
        <v>2626.8</v>
      </c>
      <c r="L12" s="280">
        <v>2575.15</v>
      </c>
      <c r="M12" s="280">
        <v>2.5855100000000002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2158.9</v>
      </c>
      <c r="D13" s="281">
        <v>2162.7000000000003</v>
      </c>
      <c r="E13" s="281">
        <v>2145.8000000000006</v>
      </c>
      <c r="F13" s="281">
        <v>2132.7000000000003</v>
      </c>
      <c r="G13" s="281">
        <v>2115.8000000000006</v>
      </c>
      <c r="H13" s="281">
        <v>2175.8000000000006</v>
      </c>
      <c r="I13" s="281">
        <v>2192.7000000000003</v>
      </c>
      <c r="J13" s="281">
        <v>2205.8000000000006</v>
      </c>
      <c r="K13" s="280">
        <v>2179.6</v>
      </c>
      <c r="L13" s="280">
        <v>2149.6</v>
      </c>
      <c r="M13" s="280">
        <v>2.52406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2405.8000000000002</v>
      </c>
      <c r="D14" s="281">
        <v>2426.0833333333335</v>
      </c>
      <c r="E14" s="281">
        <v>2363.166666666667</v>
      </c>
      <c r="F14" s="281">
        <v>2320.5333333333333</v>
      </c>
      <c r="G14" s="281">
        <v>2257.6166666666668</v>
      </c>
      <c r="H14" s="281">
        <v>2468.7166666666672</v>
      </c>
      <c r="I14" s="281">
        <v>2531.6333333333341</v>
      </c>
      <c r="J14" s="281">
        <v>2574.2666666666673</v>
      </c>
      <c r="K14" s="280">
        <v>2489</v>
      </c>
      <c r="L14" s="280">
        <v>2383.4499999999998</v>
      </c>
      <c r="M14" s="280">
        <v>0.81452999999999998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926.75</v>
      </c>
      <c r="D15" s="281">
        <v>923.80000000000007</v>
      </c>
      <c r="E15" s="281">
        <v>909.40000000000009</v>
      </c>
      <c r="F15" s="281">
        <v>892.05000000000007</v>
      </c>
      <c r="G15" s="281">
        <v>877.65000000000009</v>
      </c>
      <c r="H15" s="281">
        <v>941.15000000000009</v>
      </c>
      <c r="I15" s="281">
        <v>955.55</v>
      </c>
      <c r="J15" s="281">
        <v>972.90000000000009</v>
      </c>
      <c r="K15" s="280">
        <v>938.2</v>
      </c>
      <c r="L15" s="280">
        <v>906.45</v>
      </c>
      <c r="M15" s="280">
        <v>8.91221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576.95000000000005</v>
      </c>
      <c r="D16" s="281">
        <v>575.53333333333342</v>
      </c>
      <c r="E16" s="281">
        <v>569.61666666666679</v>
      </c>
      <c r="F16" s="281">
        <v>562.28333333333342</v>
      </c>
      <c r="G16" s="281">
        <v>556.36666666666679</v>
      </c>
      <c r="H16" s="281">
        <v>582.86666666666679</v>
      </c>
      <c r="I16" s="281">
        <v>588.78333333333353</v>
      </c>
      <c r="J16" s="281">
        <v>596.11666666666679</v>
      </c>
      <c r="K16" s="280">
        <v>581.45000000000005</v>
      </c>
      <c r="L16" s="280">
        <v>568.20000000000005</v>
      </c>
      <c r="M16" s="280">
        <v>19.191189999999999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447.9</v>
      </c>
      <c r="D17" s="281">
        <v>447.21666666666664</v>
      </c>
      <c r="E17" s="281">
        <v>441.48333333333329</v>
      </c>
      <c r="F17" s="281">
        <v>435.06666666666666</v>
      </c>
      <c r="G17" s="281">
        <v>429.33333333333331</v>
      </c>
      <c r="H17" s="281">
        <v>453.63333333333327</v>
      </c>
      <c r="I17" s="281">
        <v>459.36666666666662</v>
      </c>
      <c r="J17" s="281">
        <v>465.78333333333325</v>
      </c>
      <c r="K17" s="280">
        <v>452.95</v>
      </c>
      <c r="L17" s="280">
        <v>440.8</v>
      </c>
      <c r="M17" s="280">
        <v>0.86645000000000005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2267.5</v>
      </c>
      <c r="D18" s="281">
        <v>2233.0666666666666</v>
      </c>
      <c r="E18" s="281">
        <v>2156.4333333333334</v>
      </c>
      <c r="F18" s="281">
        <v>2045.3666666666668</v>
      </c>
      <c r="G18" s="281">
        <v>1968.7333333333336</v>
      </c>
      <c r="H18" s="281">
        <v>2344.1333333333332</v>
      </c>
      <c r="I18" s="281">
        <v>2420.7666666666664</v>
      </c>
      <c r="J18" s="281">
        <v>2531.833333333333</v>
      </c>
      <c r="K18" s="280">
        <v>2309.6999999999998</v>
      </c>
      <c r="L18" s="280">
        <v>2122</v>
      </c>
      <c r="M18" s="280">
        <v>4.9379400000000002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20014.25</v>
      </c>
      <c r="D19" s="281">
        <v>19967.083333333332</v>
      </c>
      <c r="E19" s="281">
        <v>19847.166666666664</v>
      </c>
      <c r="F19" s="281">
        <v>19680.083333333332</v>
      </c>
      <c r="G19" s="281">
        <v>19560.166666666664</v>
      </c>
      <c r="H19" s="281">
        <v>20134.166666666664</v>
      </c>
      <c r="I19" s="281">
        <v>20254.083333333328</v>
      </c>
      <c r="J19" s="281">
        <v>20421.166666666664</v>
      </c>
      <c r="K19" s="280">
        <v>20087</v>
      </c>
      <c r="L19" s="280">
        <v>19800</v>
      </c>
      <c r="M19" s="280">
        <v>9.1370000000000007E-2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2451.1</v>
      </c>
      <c r="D20" s="281">
        <v>2455.9666666666667</v>
      </c>
      <c r="E20" s="281">
        <v>2439.1333333333332</v>
      </c>
      <c r="F20" s="281">
        <v>2427.1666666666665</v>
      </c>
      <c r="G20" s="281">
        <v>2410.333333333333</v>
      </c>
      <c r="H20" s="281">
        <v>2467.9333333333334</v>
      </c>
      <c r="I20" s="281">
        <v>2484.7666666666664</v>
      </c>
      <c r="J20" s="281">
        <v>2496.7333333333336</v>
      </c>
      <c r="K20" s="280">
        <v>2472.8000000000002</v>
      </c>
      <c r="L20" s="280">
        <v>2444</v>
      </c>
      <c r="M20" s="280">
        <v>6.9360099999999996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2084.3000000000002</v>
      </c>
      <c r="D21" s="281">
        <v>2095.4333333333334</v>
      </c>
      <c r="E21" s="281">
        <v>2044.8666666666668</v>
      </c>
      <c r="F21" s="281">
        <v>2005.4333333333334</v>
      </c>
      <c r="G21" s="281">
        <v>1954.8666666666668</v>
      </c>
      <c r="H21" s="281">
        <v>2134.8666666666668</v>
      </c>
      <c r="I21" s="281">
        <v>2185.4333333333334</v>
      </c>
      <c r="J21" s="281">
        <v>2224.8666666666668</v>
      </c>
      <c r="K21" s="280">
        <v>2146</v>
      </c>
      <c r="L21" s="280">
        <v>2056</v>
      </c>
      <c r="M21" s="280">
        <v>19.257760000000001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743.55</v>
      </c>
      <c r="D22" s="281">
        <v>747.4666666666667</v>
      </c>
      <c r="E22" s="281">
        <v>737.98333333333335</v>
      </c>
      <c r="F22" s="281">
        <v>732.41666666666663</v>
      </c>
      <c r="G22" s="281">
        <v>722.93333333333328</v>
      </c>
      <c r="H22" s="281">
        <v>753.03333333333342</v>
      </c>
      <c r="I22" s="281">
        <v>762.51666666666677</v>
      </c>
      <c r="J22" s="281">
        <v>768.08333333333348</v>
      </c>
      <c r="K22" s="280">
        <v>756.95</v>
      </c>
      <c r="L22" s="280">
        <v>741.9</v>
      </c>
      <c r="M22" s="280">
        <v>21.760169999999999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2779.95</v>
      </c>
      <c r="D23" s="281">
        <v>2789.5</v>
      </c>
      <c r="E23" s="281">
        <v>2718.55</v>
      </c>
      <c r="F23" s="281">
        <v>2657.15</v>
      </c>
      <c r="G23" s="281">
        <v>2586.2000000000003</v>
      </c>
      <c r="H23" s="281">
        <v>2850.9</v>
      </c>
      <c r="I23" s="281">
        <v>2921.85</v>
      </c>
      <c r="J23" s="281">
        <v>2983.25</v>
      </c>
      <c r="K23" s="280">
        <v>2860.45</v>
      </c>
      <c r="L23" s="280">
        <v>2728.1</v>
      </c>
      <c r="M23" s="280">
        <v>3.4195899999999999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3018.75</v>
      </c>
      <c r="D24" s="281">
        <v>3021.6666666666665</v>
      </c>
      <c r="E24" s="281">
        <v>2974.333333333333</v>
      </c>
      <c r="F24" s="281">
        <v>2929.9166666666665</v>
      </c>
      <c r="G24" s="281">
        <v>2882.583333333333</v>
      </c>
      <c r="H24" s="281">
        <v>3066.083333333333</v>
      </c>
      <c r="I24" s="281">
        <v>3113.4166666666661</v>
      </c>
      <c r="J24" s="281">
        <v>3157.833333333333</v>
      </c>
      <c r="K24" s="280">
        <v>3069</v>
      </c>
      <c r="L24" s="280">
        <v>2977.25</v>
      </c>
      <c r="M24" s="280">
        <v>3.9549599999999998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96</v>
      </c>
      <c r="D25" s="281">
        <v>96.016666666666666</v>
      </c>
      <c r="E25" s="281">
        <v>95.383333333333326</v>
      </c>
      <c r="F25" s="281">
        <v>94.766666666666666</v>
      </c>
      <c r="G25" s="281">
        <v>94.133333333333326</v>
      </c>
      <c r="H25" s="281">
        <v>96.633333333333326</v>
      </c>
      <c r="I25" s="281">
        <v>97.26666666666668</v>
      </c>
      <c r="J25" s="281">
        <v>97.883333333333326</v>
      </c>
      <c r="K25" s="280">
        <v>96.65</v>
      </c>
      <c r="L25" s="280">
        <v>95.4</v>
      </c>
      <c r="M25" s="280">
        <v>19.907579999999999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262.8</v>
      </c>
      <c r="D26" s="281">
        <v>263.9666666666667</v>
      </c>
      <c r="E26" s="281">
        <v>260.08333333333337</v>
      </c>
      <c r="F26" s="281">
        <v>257.36666666666667</v>
      </c>
      <c r="G26" s="281">
        <v>253.48333333333335</v>
      </c>
      <c r="H26" s="281">
        <v>266.68333333333339</v>
      </c>
      <c r="I26" s="281">
        <v>270.56666666666672</v>
      </c>
      <c r="J26" s="281">
        <v>273.28333333333342</v>
      </c>
      <c r="K26" s="280">
        <v>267.85000000000002</v>
      </c>
      <c r="L26" s="280">
        <v>261.25</v>
      </c>
      <c r="M26" s="280">
        <v>17.13242</v>
      </c>
      <c r="N26" s="1"/>
      <c r="O26" s="1"/>
    </row>
    <row r="27" spans="1:15" ht="12.75" customHeight="1">
      <c r="A27" s="30">
        <v>17</v>
      </c>
      <c r="B27" s="290" t="s">
        <v>855</v>
      </c>
      <c r="C27" s="280">
        <v>425.6</v>
      </c>
      <c r="D27" s="281">
        <v>424.45</v>
      </c>
      <c r="E27" s="281">
        <v>420.4</v>
      </c>
      <c r="F27" s="281">
        <v>415.2</v>
      </c>
      <c r="G27" s="281">
        <v>411.15</v>
      </c>
      <c r="H27" s="281">
        <v>429.65</v>
      </c>
      <c r="I27" s="281">
        <v>433.70000000000005</v>
      </c>
      <c r="J27" s="281">
        <v>438.9</v>
      </c>
      <c r="K27" s="280">
        <v>428.5</v>
      </c>
      <c r="L27" s="280">
        <v>419.25</v>
      </c>
      <c r="M27" s="280">
        <v>0.50570999999999999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296.10000000000002</v>
      </c>
      <c r="D28" s="281">
        <v>295.58333333333331</v>
      </c>
      <c r="E28" s="281">
        <v>290.51666666666665</v>
      </c>
      <c r="F28" s="281">
        <v>284.93333333333334</v>
      </c>
      <c r="G28" s="281">
        <v>279.86666666666667</v>
      </c>
      <c r="H28" s="281">
        <v>301.16666666666663</v>
      </c>
      <c r="I28" s="281">
        <v>306.23333333333335</v>
      </c>
      <c r="J28" s="281">
        <v>311.81666666666661</v>
      </c>
      <c r="K28" s="280">
        <v>300.64999999999998</v>
      </c>
      <c r="L28" s="280">
        <v>290</v>
      </c>
      <c r="M28" s="280">
        <v>1.9834099999999999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211.35</v>
      </c>
      <c r="D29" s="281">
        <v>211.55000000000004</v>
      </c>
      <c r="E29" s="281">
        <v>208.60000000000008</v>
      </c>
      <c r="F29" s="281">
        <v>205.85000000000005</v>
      </c>
      <c r="G29" s="281">
        <v>202.90000000000009</v>
      </c>
      <c r="H29" s="281">
        <v>214.30000000000007</v>
      </c>
      <c r="I29" s="281">
        <v>217.25000000000006</v>
      </c>
      <c r="J29" s="281">
        <v>220.00000000000006</v>
      </c>
      <c r="K29" s="280">
        <v>214.5</v>
      </c>
      <c r="L29" s="280">
        <v>208.8</v>
      </c>
      <c r="M29" s="280">
        <v>5.6990800000000004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1055.8</v>
      </c>
      <c r="D30" s="281">
        <v>1061.6499999999999</v>
      </c>
      <c r="E30" s="281">
        <v>1042.1499999999996</v>
      </c>
      <c r="F30" s="281">
        <v>1028.4999999999998</v>
      </c>
      <c r="G30" s="281">
        <v>1008.9999999999995</v>
      </c>
      <c r="H30" s="281">
        <v>1075.2999999999997</v>
      </c>
      <c r="I30" s="281">
        <v>1094.8000000000002</v>
      </c>
      <c r="J30" s="281">
        <v>1108.4499999999998</v>
      </c>
      <c r="K30" s="280">
        <v>1081.1500000000001</v>
      </c>
      <c r="L30" s="280">
        <v>1048</v>
      </c>
      <c r="M30" s="280">
        <v>2.47424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1293.45</v>
      </c>
      <c r="D31" s="281">
        <v>1300.5</v>
      </c>
      <c r="E31" s="281">
        <v>1270.95</v>
      </c>
      <c r="F31" s="281">
        <v>1248.45</v>
      </c>
      <c r="G31" s="281">
        <v>1218.9000000000001</v>
      </c>
      <c r="H31" s="281">
        <v>1323</v>
      </c>
      <c r="I31" s="281">
        <v>1352.5500000000002</v>
      </c>
      <c r="J31" s="281">
        <v>1375.05</v>
      </c>
      <c r="K31" s="280">
        <v>1330.05</v>
      </c>
      <c r="L31" s="280">
        <v>1278</v>
      </c>
      <c r="M31" s="280">
        <v>1.7860799999999999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713.9</v>
      </c>
      <c r="D32" s="281">
        <v>712.88333333333333</v>
      </c>
      <c r="E32" s="281">
        <v>709.01666666666665</v>
      </c>
      <c r="F32" s="281">
        <v>704.13333333333333</v>
      </c>
      <c r="G32" s="281">
        <v>700.26666666666665</v>
      </c>
      <c r="H32" s="281">
        <v>717.76666666666665</v>
      </c>
      <c r="I32" s="281">
        <v>721.63333333333321</v>
      </c>
      <c r="J32" s="281">
        <v>726.51666666666665</v>
      </c>
      <c r="K32" s="280">
        <v>716.75</v>
      </c>
      <c r="L32" s="280">
        <v>708</v>
      </c>
      <c r="M32" s="280">
        <v>0.74931000000000003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3196.05</v>
      </c>
      <c r="D33" s="281">
        <v>3224.7333333333336</v>
      </c>
      <c r="E33" s="281">
        <v>3154.7166666666672</v>
      </c>
      <c r="F33" s="281">
        <v>3113.3833333333337</v>
      </c>
      <c r="G33" s="281">
        <v>3043.3666666666672</v>
      </c>
      <c r="H33" s="281">
        <v>3266.0666666666671</v>
      </c>
      <c r="I33" s="281">
        <v>3336.0833333333335</v>
      </c>
      <c r="J33" s="281">
        <v>3377.416666666667</v>
      </c>
      <c r="K33" s="280">
        <v>3294.75</v>
      </c>
      <c r="L33" s="280">
        <v>3183.4</v>
      </c>
      <c r="M33" s="280">
        <v>0.77553000000000005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2723.75</v>
      </c>
      <c r="D34" s="281">
        <v>2734.1333333333332</v>
      </c>
      <c r="E34" s="281">
        <v>2689.6166666666663</v>
      </c>
      <c r="F34" s="281">
        <v>2655.4833333333331</v>
      </c>
      <c r="G34" s="281">
        <v>2610.9666666666662</v>
      </c>
      <c r="H34" s="281">
        <v>2768.2666666666664</v>
      </c>
      <c r="I34" s="281">
        <v>2812.7833333333328</v>
      </c>
      <c r="J34" s="281">
        <v>2846.9166666666665</v>
      </c>
      <c r="K34" s="280">
        <v>2778.65</v>
      </c>
      <c r="L34" s="280">
        <v>2700</v>
      </c>
      <c r="M34" s="280">
        <v>0.45739000000000002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288</v>
      </c>
      <c r="D35" s="281">
        <v>288.93333333333334</v>
      </c>
      <c r="E35" s="281">
        <v>286.06666666666666</v>
      </c>
      <c r="F35" s="281">
        <v>284.13333333333333</v>
      </c>
      <c r="G35" s="281">
        <v>281.26666666666665</v>
      </c>
      <c r="H35" s="281">
        <v>290.86666666666667</v>
      </c>
      <c r="I35" s="281">
        <v>293.73333333333335</v>
      </c>
      <c r="J35" s="281">
        <v>295.66666666666669</v>
      </c>
      <c r="K35" s="280">
        <v>291.8</v>
      </c>
      <c r="L35" s="280">
        <v>287</v>
      </c>
      <c r="M35" s="280">
        <v>3.1938200000000001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20.05</v>
      </c>
      <c r="D36" s="281">
        <v>20.150000000000002</v>
      </c>
      <c r="E36" s="281">
        <v>19.650000000000006</v>
      </c>
      <c r="F36" s="281">
        <v>19.250000000000004</v>
      </c>
      <c r="G36" s="281">
        <v>18.750000000000007</v>
      </c>
      <c r="H36" s="281">
        <v>20.550000000000004</v>
      </c>
      <c r="I36" s="281">
        <v>21.049999999999997</v>
      </c>
      <c r="J36" s="281">
        <v>21.450000000000003</v>
      </c>
      <c r="K36" s="280">
        <v>20.65</v>
      </c>
      <c r="L36" s="280">
        <v>19.75</v>
      </c>
      <c r="M36" s="280">
        <v>37.452089999999998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476.25</v>
      </c>
      <c r="D37" s="281">
        <v>478.25</v>
      </c>
      <c r="E37" s="281">
        <v>472.5</v>
      </c>
      <c r="F37" s="281">
        <v>468.75</v>
      </c>
      <c r="G37" s="281">
        <v>463</v>
      </c>
      <c r="H37" s="281">
        <v>482</v>
      </c>
      <c r="I37" s="281">
        <v>487.75</v>
      </c>
      <c r="J37" s="281">
        <v>491.5</v>
      </c>
      <c r="K37" s="280">
        <v>484</v>
      </c>
      <c r="L37" s="280">
        <v>474.5</v>
      </c>
      <c r="M37" s="280">
        <v>3.48197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2507.8000000000002</v>
      </c>
      <c r="D38" s="281">
        <v>2519.6</v>
      </c>
      <c r="E38" s="281">
        <v>2474.6999999999998</v>
      </c>
      <c r="F38" s="281">
        <v>2441.6</v>
      </c>
      <c r="G38" s="281">
        <v>2396.6999999999998</v>
      </c>
      <c r="H38" s="281">
        <v>2552.6999999999998</v>
      </c>
      <c r="I38" s="281">
        <v>2597.6000000000004</v>
      </c>
      <c r="J38" s="281">
        <v>2630.7</v>
      </c>
      <c r="K38" s="280">
        <v>2564.5</v>
      </c>
      <c r="L38" s="280">
        <v>2486.5</v>
      </c>
      <c r="M38" s="280">
        <v>1.1400399999999999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367.85</v>
      </c>
      <c r="D39" s="281">
        <v>368.8</v>
      </c>
      <c r="E39" s="281">
        <v>365.65000000000003</v>
      </c>
      <c r="F39" s="281">
        <v>363.45000000000005</v>
      </c>
      <c r="G39" s="281">
        <v>360.30000000000007</v>
      </c>
      <c r="H39" s="281">
        <v>371</v>
      </c>
      <c r="I39" s="281">
        <v>374.15</v>
      </c>
      <c r="J39" s="281">
        <v>376.34999999999997</v>
      </c>
      <c r="K39" s="280">
        <v>371.95</v>
      </c>
      <c r="L39" s="280">
        <v>366.6</v>
      </c>
      <c r="M39" s="280">
        <v>73.813079999999999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1342.2</v>
      </c>
      <c r="D40" s="281">
        <v>1335.2666666666667</v>
      </c>
      <c r="E40" s="281">
        <v>1307.0833333333333</v>
      </c>
      <c r="F40" s="281">
        <v>1271.9666666666667</v>
      </c>
      <c r="G40" s="281">
        <v>1243.7833333333333</v>
      </c>
      <c r="H40" s="281">
        <v>1370.3833333333332</v>
      </c>
      <c r="I40" s="281">
        <v>1398.5666666666666</v>
      </c>
      <c r="J40" s="281">
        <v>1433.6833333333332</v>
      </c>
      <c r="K40" s="280">
        <v>1363.45</v>
      </c>
      <c r="L40" s="280">
        <v>1300.1500000000001</v>
      </c>
      <c r="M40" s="280">
        <v>12.63076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734.4</v>
      </c>
      <c r="D41" s="281">
        <v>736.53333333333342</v>
      </c>
      <c r="E41" s="281">
        <v>728.06666666666683</v>
      </c>
      <c r="F41" s="281">
        <v>721.73333333333346</v>
      </c>
      <c r="G41" s="281">
        <v>713.26666666666688</v>
      </c>
      <c r="H41" s="281">
        <v>742.86666666666679</v>
      </c>
      <c r="I41" s="281">
        <v>751.33333333333326</v>
      </c>
      <c r="J41" s="281">
        <v>757.66666666666674</v>
      </c>
      <c r="K41" s="280">
        <v>745</v>
      </c>
      <c r="L41" s="280">
        <v>730.2</v>
      </c>
      <c r="M41" s="280">
        <v>0.52468999999999999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4110.25</v>
      </c>
      <c r="D42" s="281">
        <v>4094</v>
      </c>
      <c r="E42" s="281">
        <v>4046.3</v>
      </c>
      <c r="F42" s="281">
        <v>3982.3500000000004</v>
      </c>
      <c r="G42" s="281">
        <v>3934.6500000000005</v>
      </c>
      <c r="H42" s="281">
        <v>4157.95</v>
      </c>
      <c r="I42" s="281">
        <v>4205.6500000000005</v>
      </c>
      <c r="J42" s="281">
        <v>4269.5999999999995</v>
      </c>
      <c r="K42" s="280">
        <v>4141.7</v>
      </c>
      <c r="L42" s="280">
        <v>4030.05</v>
      </c>
      <c r="M42" s="280">
        <v>7.5343999999999998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212.4</v>
      </c>
      <c r="D43" s="281">
        <v>212.96666666666667</v>
      </c>
      <c r="E43" s="281">
        <v>211.18333333333334</v>
      </c>
      <c r="F43" s="281">
        <v>209.96666666666667</v>
      </c>
      <c r="G43" s="281">
        <v>208.18333333333334</v>
      </c>
      <c r="H43" s="281">
        <v>214.18333333333334</v>
      </c>
      <c r="I43" s="281">
        <v>215.9666666666667</v>
      </c>
      <c r="J43" s="281">
        <v>217.18333333333334</v>
      </c>
      <c r="K43" s="280">
        <v>214.75</v>
      </c>
      <c r="L43" s="280">
        <v>211.75</v>
      </c>
      <c r="M43" s="280">
        <v>12.31681</v>
      </c>
      <c r="N43" s="1"/>
      <c r="O43" s="1"/>
    </row>
    <row r="44" spans="1:15" ht="12.75" customHeight="1">
      <c r="A44" s="30">
        <v>34</v>
      </c>
      <c r="B44" s="290" t="s">
        <v>856</v>
      </c>
      <c r="C44" s="280">
        <v>282.8</v>
      </c>
      <c r="D44" s="281">
        <v>281.25</v>
      </c>
      <c r="E44" s="281">
        <v>276.8</v>
      </c>
      <c r="F44" s="281">
        <v>270.8</v>
      </c>
      <c r="G44" s="281">
        <v>266.35000000000002</v>
      </c>
      <c r="H44" s="281">
        <v>287.25</v>
      </c>
      <c r="I44" s="281">
        <v>291.70000000000005</v>
      </c>
      <c r="J44" s="281">
        <v>297.7</v>
      </c>
      <c r="K44" s="280">
        <v>285.7</v>
      </c>
      <c r="L44" s="280">
        <v>275.25</v>
      </c>
      <c r="M44" s="280">
        <v>1.58325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579.15</v>
      </c>
      <c r="D45" s="281">
        <v>583.41666666666663</v>
      </c>
      <c r="E45" s="281">
        <v>572.0333333333333</v>
      </c>
      <c r="F45" s="281">
        <v>564.91666666666663</v>
      </c>
      <c r="G45" s="281">
        <v>553.5333333333333</v>
      </c>
      <c r="H45" s="281">
        <v>590.5333333333333</v>
      </c>
      <c r="I45" s="281">
        <v>601.91666666666674</v>
      </c>
      <c r="J45" s="281">
        <v>609.0333333333333</v>
      </c>
      <c r="K45" s="280">
        <v>594.79999999999995</v>
      </c>
      <c r="L45" s="280">
        <v>576.29999999999995</v>
      </c>
      <c r="M45" s="280">
        <v>3.66364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148.5</v>
      </c>
      <c r="D46" s="281">
        <v>149.1</v>
      </c>
      <c r="E46" s="281">
        <v>146.35</v>
      </c>
      <c r="F46" s="281">
        <v>144.19999999999999</v>
      </c>
      <c r="G46" s="281">
        <v>141.44999999999999</v>
      </c>
      <c r="H46" s="281">
        <v>151.25</v>
      </c>
      <c r="I46" s="281">
        <v>154</v>
      </c>
      <c r="J46" s="281">
        <v>156.15</v>
      </c>
      <c r="K46" s="280">
        <v>151.85</v>
      </c>
      <c r="L46" s="280">
        <v>146.94999999999999</v>
      </c>
      <c r="M46" s="280">
        <v>169.32541000000001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3006.45</v>
      </c>
      <c r="D47" s="281">
        <v>3017.0499999999997</v>
      </c>
      <c r="E47" s="281">
        <v>2989.3999999999996</v>
      </c>
      <c r="F47" s="281">
        <v>2972.35</v>
      </c>
      <c r="G47" s="281">
        <v>2944.7</v>
      </c>
      <c r="H47" s="281">
        <v>3034.0999999999995</v>
      </c>
      <c r="I47" s="281">
        <v>3061.75</v>
      </c>
      <c r="J47" s="281">
        <v>3078.7999999999993</v>
      </c>
      <c r="K47" s="280">
        <v>3044.7</v>
      </c>
      <c r="L47" s="280">
        <v>3000</v>
      </c>
      <c r="M47" s="280">
        <v>8.6743600000000001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222.35</v>
      </c>
      <c r="D48" s="281">
        <v>221.26666666666665</v>
      </c>
      <c r="E48" s="281">
        <v>217.2833333333333</v>
      </c>
      <c r="F48" s="281">
        <v>212.21666666666664</v>
      </c>
      <c r="G48" s="281">
        <v>208.23333333333329</v>
      </c>
      <c r="H48" s="281">
        <v>226.33333333333331</v>
      </c>
      <c r="I48" s="281">
        <v>230.31666666666666</v>
      </c>
      <c r="J48" s="281">
        <v>235.38333333333333</v>
      </c>
      <c r="K48" s="280">
        <v>225.25</v>
      </c>
      <c r="L48" s="280">
        <v>216.2</v>
      </c>
      <c r="M48" s="280">
        <v>8.7542000000000009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3033.45</v>
      </c>
      <c r="D49" s="281">
        <v>3034.5666666666671</v>
      </c>
      <c r="E49" s="281">
        <v>3010.0833333333339</v>
      </c>
      <c r="F49" s="281">
        <v>2986.7166666666667</v>
      </c>
      <c r="G49" s="281">
        <v>2962.2333333333336</v>
      </c>
      <c r="H49" s="281">
        <v>3057.9333333333343</v>
      </c>
      <c r="I49" s="281">
        <v>3082.416666666667</v>
      </c>
      <c r="J49" s="281">
        <v>3105.7833333333347</v>
      </c>
      <c r="K49" s="280">
        <v>3059.05</v>
      </c>
      <c r="L49" s="280">
        <v>3011.2</v>
      </c>
      <c r="M49" s="280">
        <v>5.7570000000000003E-2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1762.85</v>
      </c>
      <c r="D50" s="281">
        <v>1773.9666666666665</v>
      </c>
      <c r="E50" s="281">
        <v>1746.9333333333329</v>
      </c>
      <c r="F50" s="281">
        <v>1731.0166666666664</v>
      </c>
      <c r="G50" s="281">
        <v>1703.9833333333329</v>
      </c>
      <c r="H50" s="281">
        <v>1789.883333333333</v>
      </c>
      <c r="I50" s="281">
        <v>1816.9166666666663</v>
      </c>
      <c r="J50" s="281">
        <v>1832.833333333333</v>
      </c>
      <c r="K50" s="280">
        <v>1801</v>
      </c>
      <c r="L50" s="280">
        <v>1758.05</v>
      </c>
      <c r="M50" s="280">
        <v>4.4684499999999998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8255.5</v>
      </c>
      <c r="D51" s="281">
        <v>8323.5500000000011</v>
      </c>
      <c r="E51" s="281">
        <v>8173.1000000000022</v>
      </c>
      <c r="F51" s="281">
        <v>8090.7000000000007</v>
      </c>
      <c r="G51" s="281">
        <v>7940.2500000000018</v>
      </c>
      <c r="H51" s="281">
        <v>8405.9500000000025</v>
      </c>
      <c r="I51" s="281">
        <v>8556.4000000000033</v>
      </c>
      <c r="J51" s="281">
        <v>8638.8000000000029</v>
      </c>
      <c r="K51" s="280">
        <v>8474</v>
      </c>
      <c r="L51" s="280">
        <v>8241.15</v>
      </c>
      <c r="M51" s="280">
        <v>0.20377000000000001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559.95000000000005</v>
      </c>
      <c r="D52" s="281">
        <v>559.68333333333328</v>
      </c>
      <c r="E52" s="281">
        <v>556.56666666666661</v>
      </c>
      <c r="F52" s="281">
        <v>553.18333333333328</v>
      </c>
      <c r="G52" s="281">
        <v>550.06666666666661</v>
      </c>
      <c r="H52" s="281">
        <v>563.06666666666661</v>
      </c>
      <c r="I52" s="281">
        <v>566.18333333333317</v>
      </c>
      <c r="J52" s="281">
        <v>569.56666666666661</v>
      </c>
      <c r="K52" s="280">
        <v>562.79999999999995</v>
      </c>
      <c r="L52" s="280">
        <v>556.29999999999995</v>
      </c>
      <c r="M52" s="280">
        <v>8.0048100000000009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448.35</v>
      </c>
      <c r="D53" s="281">
        <v>451.0333333333333</v>
      </c>
      <c r="E53" s="281">
        <v>444.06666666666661</v>
      </c>
      <c r="F53" s="281">
        <v>439.7833333333333</v>
      </c>
      <c r="G53" s="281">
        <v>432.81666666666661</v>
      </c>
      <c r="H53" s="281">
        <v>455.31666666666661</v>
      </c>
      <c r="I53" s="281">
        <v>462.2833333333333</v>
      </c>
      <c r="J53" s="281">
        <v>466.56666666666661</v>
      </c>
      <c r="K53" s="280">
        <v>458</v>
      </c>
      <c r="L53" s="280">
        <v>446.75</v>
      </c>
      <c r="M53" s="280">
        <v>0.71589000000000003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3915.45</v>
      </c>
      <c r="D54" s="281">
        <v>3927.4833333333336</v>
      </c>
      <c r="E54" s="281">
        <v>3889.9666666666672</v>
      </c>
      <c r="F54" s="281">
        <v>3864.4833333333336</v>
      </c>
      <c r="G54" s="281">
        <v>3826.9666666666672</v>
      </c>
      <c r="H54" s="281">
        <v>3952.9666666666672</v>
      </c>
      <c r="I54" s="281">
        <v>3990.4833333333336</v>
      </c>
      <c r="J54" s="281">
        <v>4015.9666666666672</v>
      </c>
      <c r="K54" s="280">
        <v>3965</v>
      </c>
      <c r="L54" s="280">
        <v>3902</v>
      </c>
      <c r="M54" s="280">
        <v>2.5161500000000001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705.7</v>
      </c>
      <c r="D55" s="281">
        <v>707.63333333333333</v>
      </c>
      <c r="E55" s="281">
        <v>700.76666666666665</v>
      </c>
      <c r="F55" s="281">
        <v>695.83333333333337</v>
      </c>
      <c r="G55" s="281">
        <v>688.9666666666667</v>
      </c>
      <c r="H55" s="281">
        <v>712.56666666666661</v>
      </c>
      <c r="I55" s="281">
        <v>719.43333333333317</v>
      </c>
      <c r="J55" s="281">
        <v>724.36666666666656</v>
      </c>
      <c r="K55" s="280">
        <v>714.5</v>
      </c>
      <c r="L55" s="280">
        <v>702.7</v>
      </c>
      <c r="M55" s="280">
        <v>116.20331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2681.1</v>
      </c>
      <c r="D56" s="281">
        <v>2698.4833333333331</v>
      </c>
      <c r="E56" s="281">
        <v>2642.6166666666663</v>
      </c>
      <c r="F56" s="281">
        <v>2604.1333333333332</v>
      </c>
      <c r="G56" s="281">
        <v>2548.2666666666664</v>
      </c>
      <c r="H56" s="281">
        <v>2736.9666666666662</v>
      </c>
      <c r="I56" s="281">
        <v>2792.833333333333</v>
      </c>
      <c r="J56" s="281">
        <v>2831.3166666666662</v>
      </c>
      <c r="K56" s="280">
        <v>2754.35</v>
      </c>
      <c r="L56" s="280">
        <v>2660</v>
      </c>
      <c r="M56" s="280">
        <v>0.21692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673.8</v>
      </c>
      <c r="D57" s="281">
        <v>677.08333333333337</v>
      </c>
      <c r="E57" s="281">
        <v>667.2166666666667</v>
      </c>
      <c r="F57" s="281">
        <v>660.63333333333333</v>
      </c>
      <c r="G57" s="281">
        <v>650.76666666666665</v>
      </c>
      <c r="H57" s="281">
        <v>683.66666666666674</v>
      </c>
      <c r="I57" s="281">
        <v>693.5333333333333</v>
      </c>
      <c r="J57" s="281">
        <v>700.11666666666679</v>
      </c>
      <c r="K57" s="280">
        <v>686.95</v>
      </c>
      <c r="L57" s="280">
        <v>670.5</v>
      </c>
      <c r="M57" s="280">
        <v>11.1135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4002.05</v>
      </c>
      <c r="D58" s="281">
        <v>4018.6833333333329</v>
      </c>
      <c r="E58" s="281">
        <v>3982.3666666666659</v>
      </c>
      <c r="F58" s="281">
        <v>3962.6833333333329</v>
      </c>
      <c r="G58" s="281">
        <v>3926.3666666666659</v>
      </c>
      <c r="H58" s="281">
        <v>4038.3666666666659</v>
      </c>
      <c r="I58" s="281">
        <v>4074.6833333333325</v>
      </c>
      <c r="J58" s="281">
        <v>4094.3666666666659</v>
      </c>
      <c r="K58" s="280">
        <v>4055</v>
      </c>
      <c r="L58" s="280">
        <v>3999</v>
      </c>
      <c r="M58" s="280">
        <v>3.7771699999999999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1133.4000000000001</v>
      </c>
      <c r="D59" s="281">
        <v>1138.8833333333334</v>
      </c>
      <c r="E59" s="281">
        <v>1123.7666666666669</v>
      </c>
      <c r="F59" s="281">
        <v>1114.1333333333334</v>
      </c>
      <c r="G59" s="281">
        <v>1099.0166666666669</v>
      </c>
      <c r="H59" s="281">
        <v>1148.5166666666669</v>
      </c>
      <c r="I59" s="281">
        <v>1163.6333333333332</v>
      </c>
      <c r="J59" s="281">
        <v>1173.2666666666669</v>
      </c>
      <c r="K59" s="280">
        <v>1154</v>
      </c>
      <c r="L59" s="280">
        <v>1129.25</v>
      </c>
      <c r="M59" s="280">
        <v>0.47642000000000001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6074.4</v>
      </c>
      <c r="D60" s="281">
        <v>6088.6833333333334</v>
      </c>
      <c r="E60" s="281">
        <v>6027.7666666666664</v>
      </c>
      <c r="F60" s="281">
        <v>5981.1333333333332</v>
      </c>
      <c r="G60" s="281">
        <v>5920.2166666666662</v>
      </c>
      <c r="H60" s="281">
        <v>6135.3166666666666</v>
      </c>
      <c r="I60" s="281">
        <v>6196.2333333333327</v>
      </c>
      <c r="J60" s="281">
        <v>6242.8666666666668</v>
      </c>
      <c r="K60" s="280">
        <v>6149.6</v>
      </c>
      <c r="L60" s="280">
        <v>6042.05</v>
      </c>
      <c r="M60" s="280">
        <v>8.2709200000000003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12420.75</v>
      </c>
      <c r="D61" s="281">
        <v>12476.916666666666</v>
      </c>
      <c r="E61" s="281">
        <v>12315.833333333332</v>
      </c>
      <c r="F61" s="281">
        <v>12210.916666666666</v>
      </c>
      <c r="G61" s="281">
        <v>12049.833333333332</v>
      </c>
      <c r="H61" s="281">
        <v>12581.833333333332</v>
      </c>
      <c r="I61" s="281">
        <v>12742.916666666664</v>
      </c>
      <c r="J61" s="281">
        <v>12847.833333333332</v>
      </c>
      <c r="K61" s="280">
        <v>12638</v>
      </c>
      <c r="L61" s="280">
        <v>12372</v>
      </c>
      <c r="M61" s="280">
        <v>2.7214700000000001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4805.7</v>
      </c>
      <c r="D62" s="281">
        <v>4812.7333333333327</v>
      </c>
      <c r="E62" s="281">
        <v>4769.0666666666657</v>
      </c>
      <c r="F62" s="281">
        <v>4732.4333333333334</v>
      </c>
      <c r="G62" s="281">
        <v>4688.7666666666664</v>
      </c>
      <c r="H62" s="281">
        <v>4849.366666666665</v>
      </c>
      <c r="I62" s="281">
        <v>4893.033333333331</v>
      </c>
      <c r="J62" s="281">
        <v>4929.6666666666642</v>
      </c>
      <c r="K62" s="280">
        <v>4856.3999999999996</v>
      </c>
      <c r="L62" s="280">
        <v>4776.1000000000004</v>
      </c>
      <c r="M62" s="280">
        <v>1.1427700000000001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3119.9</v>
      </c>
      <c r="D63" s="281">
        <v>3134.2999999999997</v>
      </c>
      <c r="E63" s="281">
        <v>3085.5999999999995</v>
      </c>
      <c r="F63" s="281">
        <v>3051.2999999999997</v>
      </c>
      <c r="G63" s="281">
        <v>3002.5999999999995</v>
      </c>
      <c r="H63" s="281">
        <v>3168.5999999999995</v>
      </c>
      <c r="I63" s="281">
        <v>3217.2999999999993</v>
      </c>
      <c r="J63" s="281">
        <v>3251.5999999999995</v>
      </c>
      <c r="K63" s="280">
        <v>3183</v>
      </c>
      <c r="L63" s="280">
        <v>3100</v>
      </c>
      <c r="M63" s="280">
        <v>0.53244999999999998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2275.9</v>
      </c>
      <c r="D64" s="281">
        <v>2286.1166666666668</v>
      </c>
      <c r="E64" s="281">
        <v>2257.5333333333338</v>
      </c>
      <c r="F64" s="281">
        <v>2239.166666666667</v>
      </c>
      <c r="G64" s="281">
        <v>2210.5833333333339</v>
      </c>
      <c r="H64" s="281">
        <v>2304.4833333333336</v>
      </c>
      <c r="I64" s="281">
        <v>2333.0666666666666</v>
      </c>
      <c r="J64" s="281">
        <v>2351.4333333333334</v>
      </c>
      <c r="K64" s="280">
        <v>2314.6999999999998</v>
      </c>
      <c r="L64" s="280">
        <v>2267.75</v>
      </c>
      <c r="M64" s="280">
        <v>2.5767099999999998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376.1</v>
      </c>
      <c r="D65" s="281">
        <v>376.10000000000008</v>
      </c>
      <c r="E65" s="281">
        <v>370.65000000000015</v>
      </c>
      <c r="F65" s="281">
        <v>365.20000000000005</v>
      </c>
      <c r="G65" s="281">
        <v>359.75000000000011</v>
      </c>
      <c r="H65" s="281">
        <v>381.55000000000018</v>
      </c>
      <c r="I65" s="281">
        <v>387.00000000000011</v>
      </c>
      <c r="J65" s="281">
        <v>392.45000000000022</v>
      </c>
      <c r="K65" s="280">
        <v>381.55</v>
      </c>
      <c r="L65" s="280">
        <v>370.65</v>
      </c>
      <c r="M65" s="280">
        <v>26.84544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282.05</v>
      </c>
      <c r="D66" s="281">
        <v>285.61666666666667</v>
      </c>
      <c r="E66" s="281">
        <v>276.53333333333336</v>
      </c>
      <c r="F66" s="281">
        <v>271.01666666666671</v>
      </c>
      <c r="G66" s="281">
        <v>261.93333333333339</v>
      </c>
      <c r="H66" s="281">
        <v>291.13333333333333</v>
      </c>
      <c r="I66" s="281">
        <v>300.21666666666658</v>
      </c>
      <c r="J66" s="281">
        <v>305.73333333333329</v>
      </c>
      <c r="K66" s="280">
        <v>294.7</v>
      </c>
      <c r="L66" s="280">
        <v>280.10000000000002</v>
      </c>
      <c r="M66" s="280">
        <v>114.41492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112.05</v>
      </c>
      <c r="D67" s="281">
        <v>112.56666666666666</v>
      </c>
      <c r="E67" s="281">
        <v>110.73333333333332</v>
      </c>
      <c r="F67" s="281">
        <v>109.41666666666666</v>
      </c>
      <c r="G67" s="281">
        <v>107.58333333333331</v>
      </c>
      <c r="H67" s="281">
        <v>113.88333333333333</v>
      </c>
      <c r="I67" s="281">
        <v>115.71666666666667</v>
      </c>
      <c r="J67" s="281">
        <v>117.03333333333333</v>
      </c>
      <c r="K67" s="280">
        <v>114.4</v>
      </c>
      <c r="L67" s="280">
        <v>111.25</v>
      </c>
      <c r="M67" s="280">
        <v>259.96978999999999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48</v>
      </c>
      <c r="D68" s="281">
        <v>47.949999999999996</v>
      </c>
      <c r="E68" s="281">
        <v>47.599999999999994</v>
      </c>
      <c r="F68" s="281">
        <v>47.199999999999996</v>
      </c>
      <c r="G68" s="281">
        <v>46.849999999999994</v>
      </c>
      <c r="H68" s="281">
        <v>48.349999999999994</v>
      </c>
      <c r="I68" s="281">
        <v>48.7</v>
      </c>
      <c r="J68" s="281">
        <v>49.099999999999994</v>
      </c>
      <c r="K68" s="280">
        <v>48.3</v>
      </c>
      <c r="L68" s="280">
        <v>47.55</v>
      </c>
      <c r="M68" s="280">
        <v>27.362210000000001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17.05</v>
      </c>
      <c r="D69" s="281">
        <v>17.099999999999998</v>
      </c>
      <c r="E69" s="281">
        <v>16.949999999999996</v>
      </c>
      <c r="F69" s="281">
        <v>16.849999999999998</v>
      </c>
      <c r="G69" s="281">
        <v>16.699999999999996</v>
      </c>
      <c r="H69" s="281">
        <v>17.199999999999996</v>
      </c>
      <c r="I69" s="281">
        <v>17.349999999999994</v>
      </c>
      <c r="J69" s="281">
        <v>17.449999999999996</v>
      </c>
      <c r="K69" s="280">
        <v>17.25</v>
      </c>
      <c r="L69" s="280">
        <v>17</v>
      </c>
      <c r="M69" s="280">
        <v>38.959110000000003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1818.75</v>
      </c>
      <c r="D70" s="281">
        <v>1833.3500000000001</v>
      </c>
      <c r="E70" s="281">
        <v>1797.7000000000003</v>
      </c>
      <c r="F70" s="281">
        <v>1776.65</v>
      </c>
      <c r="G70" s="281">
        <v>1741.0000000000002</v>
      </c>
      <c r="H70" s="281">
        <v>1854.4000000000003</v>
      </c>
      <c r="I70" s="281">
        <v>1890.0500000000004</v>
      </c>
      <c r="J70" s="281">
        <v>1911.1000000000004</v>
      </c>
      <c r="K70" s="280">
        <v>1869</v>
      </c>
      <c r="L70" s="280">
        <v>1812.3</v>
      </c>
      <c r="M70" s="280">
        <v>4.8596899999999996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5196</v>
      </c>
      <c r="D71" s="281">
        <v>5235.5666666666666</v>
      </c>
      <c r="E71" s="281">
        <v>5146.1333333333332</v>
      </c>
      <c r="F71" s="281">
        <v>5096.2666666666664</v>
      </c>
      <c r="G71" s="281">
        <v>5006.833333333333</v>
      </c>
      <c r="H71" s="281">
        <v>5285.4333333333334</v>
      </c>
      <c r="I71" s="281">
        <v>5374.8666666666659</v>
      </c>
      <c r="J71" s="281">
        <v>5424.7333333333336</v>
      </c>
      <c r="K71" s="280">
        <v>5325</v>
      </c>
      <c r="L71" s="280">
        <v>5185.7</v>
      </c>
      <c r="M71" s="280">
        <v>7.0459999999999995E-2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578.25</v>
      </c>
      <c r="D72" s="281">
        <v>580.26666666666677</v>
      </c>
      <c r="E72" s="281">
        <v>573.08333333333348</v>
      </c>
      <c r="F72" s="281">
        <v>567.91666666666674</v>
      </c>
      <c r="G72" s="281">
        <v>560.73333333333346</v>
      </c>
      <c r="H72" s="281">
        <v>585.43333333333351</v>
      </c>
      <c r="I72" s="281">
        <v>592.61666666666667</v>
      </c>
      <c r="J72" s="281">
        <v>597.78333333333353</v>
      </c>
      <c r="K72" s="280">
        <v>587.45000000000005</v>
      </c>
      <c r="L72" s="280">
        <v>575.1</v>
      </c>
      <c r="M72" s="280">
        <v>10.631690000000001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720.6</v>
      </c>
      <c r="D73" s="281">
        <v>721.98333333333346</v>
      </c>
      <c r="E73" s="281">
        <v>710.01666666666688</v>
      </c>
      <c r="F73" s="281">
        <v>699.43333333333339</v>
      </c>
      <c r="G73" s="281">
        <v>687.46666666666681</v>
      </c>
      <c r="H73" s="281">
        <v>732.56666666666695</v>
      </c>
      <c r="I73" s="281">
        <v>744.53333333333342</v>
      </c>
      <c r="J73" s="281">
        <v>755.11666666666702</v>
      </c>
      <c r="K73" s="280">
        <v>733.95</v>
      </c>
      <c r="L73" s="280">
        <v>711.4</v>
      </c>
      <c r="M73" s="280">
        <v>4.7757199999999997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254.9</v>
      </c>
      <c r="D74" s="281">
        <v>255.46666666666667</v>
      </c>
      <c r="E74" s="281">
        <v>252.43333333333334</v>
      </c>
      <c r="F74" s="281">
        <v>249.96666666666667</v>
      </c>
      <c r="G74" s="281">
        <v>246.93333333333334</v>
      </c>
      <c r="H74" s="281">
        <v>257.93333333333334</v>
      </c>
      <c r="I74" s="281">
        <v>260.9666666666667</v>
      </c>
      <c r="J74" s="281">
        <v>263.43333333333334</v>
      </c>
      <c r="K74" s="280">
        <v>258.5</v>
      </c>
      <c r="L74" s="280">
        <v>253</v>
      </c>
      <c r="M74" s="280">
        <v>53.857709999999997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682.05</v>
      </c>
      <c r="D75" s="281">
        <v>682.18333333333328</v>
      </c>
      <c r="E75" s="281">
        <v>671.36666666666656</v>
      </c>
      <c r="F75" s="281">
        <v>660.68333333333328</v>
      </c>
      <c r="G75" s="281">
        <v>649.86666666666656</v>
      </c>
      <c r="H75" s="281">
        <v>692.86666666666656</v>
      </c>
      <c r="I75" s="281">
        <v>703.68333333333339</v>
      </c>
      <c r="J75" s="281">
        <v>714.36666666666656</v>
      </c>
      <c r="K75" s="280">
        <v>693</v>
      </c>
      <c r="L75" s="280">
        <v>671.5</v>
      </c>
      <c r="M75" s="280">
        <v>21.973389999999998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50.75</v>
      </c>
      <c r="D76" s="281">
        <v>51</v>
      </c>
      <c r="E76" s="281">
        <v>50.3</v>
      </c>
      <c r="F76" s="281">
        <v>49.849999999999994</v>
      </c>
      <c r="G76" s="281">
        <v>49.149999999999991</v>
      </c>
      <c r="H76" s="281">
        <v>51.45</v>
      </c>
      <c r="I76" s="281">
        <v>52.150000000000006</v>
      </c>
      <c r="J76" s="281">
        <v>52.600000000000009</v>
      </c>
      <c r="K76" s="280">
        <v>51.7</v>
      </c>
      <c r="L76" s="280">
        <v>50.55</v>
      </c>
      <c r="M76" s="280">
        <v>126.72579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317.10000000000002</v>
      </c>
      <c r="D77" s="281">
        <v>318.06666666666666</v>
      </c>
      <c r="E77" s="281">
        <v>315.2833333333333</v>
      </c>
      <c r="F77" s="281">
        <v>313.46666666666664</v>
      </c>
      <c r="G77" s="281">
        <v>310.68333333333328</v>
      </c>
      <c r="H77" s="281">
        <v>319.88333333333333</v>
      </c>
      <c r="I77" s="281">
        <v>322.66666666666674</v>
      </c>
      <c r="J77" s="281">
        <v>324.48333333333335</v>
      </c>
      <c r="K77" s="280">
        <v>320.85000000000002</v>
      </c>
      <c r="L77" s="280">
        <v>316.25</v>
      </c>
      <c r="M77" s="280">
        <v>33.617849999999997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670.65</v>
      </c>
      <c r="D78" s="281">
        <v>672.95</v>
      </c>
      <c r="E78" s="281">
        <v>665.90000000000009</v>
      </c>
      <c r="F78" s="281">
        <v>661.15000000000009</v>
      </c>
      <c r="G78" s="281">
        <v>654.10000000000014</v>
      </c>
      <c r="H78" s="281">
        <v>677.7</v>
      </c>
      <c r="I78" s="281">
        <v>684.75</v>
      </c>
      <c r="J78" s="281">
        <v>689.5</v>
      </c>
      <c r="K78" s="280">
        <v>680</v>
      </c>
      <c r="L78" s="280">
        <v>668.2</v>
      </c>
      <c r="M78" s="280">
        <v>44.588189999999997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326.05</v>
      </c>
      <c r="D79" s="281">
        <v>327.43333333333334</v>
      </c>
      <c r="E79" s="281">
        <v>323.11666666666667</v>
      </c>
      <c r="F79" s="281">
        <v>320.18333333333334</v>
      </c>
      <c r="G79" s="281">
        <v>315.86666666666667</v>
      </c>
      <c r="H79" s="281">
        <v>330.36666666666667</v>
      </c>
      <c r="I79" s="281">
        <v>334.68333333333339</v>
      </c>
      <c r="J79" s="281">
        <v>337.61666666666667</v>
      </c>
      <c r="K79" s="280">
        <v>331.75</v>
      </c>
      <c r="L79" s="280">
        <v>324.5</v>
      </c>
      <c r="M79" s="280">
        <v>18.252079999999999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914.3</v>
      </c>
      <c r="D80" s="281">
        <v>920.9</v>
      </c>
      <c r="E80" s="281">
        <v>902.55</v>
      </c>
      <c r="F80" s="281">
        <v>890.8</v>
      </c>
      <c r="G80" s="281">
        <v>872.44999999999993</v>
      </c>
      <c r="H80" s="281">
        <v>932.65</v>
      </c>
      <c r="I80" s="281">
        <v>951.00000000000011</v>
      </c>
      <c r="J80" s="281">
        <v>962.75</v>
      </c>
      <c r="K80" s="280">
        <v>939.25</v>
      </c>
      <c r="L80" s="280">
        <v>909.15</v>
      </c>
      <c r="M80" s="280">
        <v>0.53269999999999995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335.25</v>
      </c>
      <c r="D81" s="281">
        <v>333.7833333333333</v>
      </c>
      <c r="E81" s="281">
        <v>331.01666666666659</v>
      </c>
      <c r="F81" s="281">
        <v>326.7833333333333</v>
      </c>
      <c r="G81" s="281">
        <v>324.01666666666659</v>
      </c>
      <c r="H81" s="281">
        <v>338.01666666666659</v>
      </c>
      <c r="I81" s="281">
        <v>340.78333333333325</v>
      </c>
      <c r="J81" s="281">
        <v>345.01666666666659</v>
      </c>
      <c r="K81" s="280">
        <v>336.55</v>
      </c>
      <c r="L81" s="280">
        <v>329.55</v>
      </c>
      <c r="M81" s="280">
        <v>27.987359999999999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8152.35</v>
      </c>
      <c r="D82" s="281">
        <v>8224.5333333333328</v>
      </c>
      <c r="E82" s="281">
        <v>8050.0666666666657</v>
      </c>
      <c r="F82" s="281">
        <v>7947.7833333333328</v>
      </c>
      <c r="G82" s="281">
        <v>7773.3166666666657</v>
      </c>
      <c r="H82" s="281">
        <v>8326.8166666666657</v>
      </c>
      <c r="I82" s="281">
        <v>8501.2833333333328</v>
      </c>
      <c r="J82" s="281">
        <v>8603.5666666666657</v>
      </c>
      <c r="K82" s="280">
        <v>8399</v>
      </c>
      <c r="L82" s="280">
        <v>8122.25</v>
      </c>
      <c r="M82" s="280">
        <v>0.19797000000000001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995.15</v>
      </c>
      <c r="D83" s="281">
        <v>1004.0500000000001</v>
      </c>
      <c r="E83" s="281">
        <v>973.10000000000014</v>
      </c>
      <c r="F83" s="281">
        <v>951.05000000000007</v>
      </c>
      <c r="G83" s="281">
        <v>920.10000000000014</v>
      </c>
      <c r="H83" s="281">
        <v>1026.1000000000001</v>
      </c>
      <c r="I83" s="281">
        <v>1057.0500000000002</v>
      </c>
      <c r="J83" s="281">
        <v>1079.1000000000001</v>
      </c>
      <c r="K83" s="280">
        <v>1035</v>
      </c>
      <c r="L83" s="280">
        <v>982</v>
      </c>
      <c r="M83" s="280">
        <v>0.71081000000000005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939.75</v>
      </c>
      <c r="D84" s="281">
        <v>942.9666666666667</v>
      </c>
      <c r="E84" s="281">
        <v>931.93333333333339</v>
      </c>
      <c r="F84" s="281">
        <v>924.11666666666667</v>
      </c>
      <c r="G84" s="281">
        <v>913.08333333333337</v>
      </c>
      <c r="H84" s="281">
        <v>950.78333333333342</v>
      </c>
      <c r="I84" s="281">
        <v>961.81666666666672</v>
      </c>
      <c r="J84" s="281">
        <v>969.63333333333344</v>
      </c>
      <c r="K84" s="280">
        <v>954</v>
      </c>
      <c r="L84" s="280">
        <v>935.15</v>
      </c>
      <c r="M84" s="280">
        <v>0.15892000000000001</v>
      </c>
      <c r="N84" s="1"/>
      <c r="O84" s="1"/>
    </row>
    <row r="85" spans="1:15" ht="12.75" customHeight="1">
      <c r="A85" s="30">
        <v>75</v>
      </c>
      <c r="B85" s="290" t="s">
        <v>857</v>
      </c>
      <c r="C85" s="280">
        <v>638.20000000000005</v>
      </c>
      <c r="D85" s="281">
        <v>643.30000000000007</v>
      </c>
      <c r="E85" s="281">
        <v>628.90000000000009</v>
      </c>
      <c r="F85" s="281">
        <v>619.6</v>
      </c>
      <c r="G85" s="281">
        <v>605.20000000000005</v>
      </c>
      <c r="H85" s="281">
        <v>652.60000000000014</v>
      </c>
      <c r="I85" s="281">
        <v>667</v>
      </c>
      <c r="J85" s="281">
        <v>676.30000000000018</v>
      </c>
      <c r="K85" s="280">
        <v>657.7</v>
      </c>
      <c r="L85" s="280">
        <v>634</v>
      </c>
      <c r="M85" s="280">
        <v>2.59334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16387.099999999999</v>
      </c>
      <c r="D86" s="281">
        <v>16422.55</v>
      </c>
      <c r="E86" s="281">
        <v>16245.099999999999</v>
      </c>
      <c r="F86" s="281">
        <v>16103.099999999999</v>
      </c>
      <c r="G86" s="281">
        <v>15925.649999999998</v>
      </c>
      <c r="H86" s="281">
        <v>16564.55</v>
      </c>
      <c r="I86" s="281">
        <v>16742.000000000004</v>
      </c>
      <c r="J86" s="281">
        <v>16884</v>
      </c>
      <c r="K86" s="280">
        <v>16600</v>
      </c>
      <c r="L86" s="280">
        <v>16280.55</v>
      </c>
      <c r="M86" s="280">
        <v>0.35675000000000001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477.8</v>
      </c>
      <c r="D87" s="281">
        <v>479.38333333333338</v>
      </c>
      <c r="E87" s="281">
        <v>473.76666666666677</v>
      </c>
      <c r="F87" s="281">
        <v>469.73333333333341</v>
      </c>
      <c r="G87" s="281">
        <v>464.11666666666679</v>
      </c>
      <c r="H87" s="281">
        <v>483.41666666666674</v>
      </c>
      <c r="I87" s="281">
        <v>489.03333333333342</v>
      </c>
      <c r="J87" s="281">
        <v>493.06666666666672</v>
      </c>
      <c r="K87" s="280">
        <v>485</v>
      </c>
      <c r="L87" s="280">
        <v>475.35</v>
      </c>
      <c r="M87" s="280">
        <v>1.3861600000000001</v>
      </c>
      <c r="N87" s="1"/>
      <c r="O87" s="1"/>
    </row>
    <row r="88" spans="1:15" ht="12.75" customHeight="1">
      <c r="A88" s="30">
        <v>78</v>
      </c>
      <c r="B88" s="290" t="s">
        <v>858</v>
      </c>
      <c r="C88" s="280">
        <v>50.5</v>
      </c>
      <c r="D88" s="281">
        <v>50.033333333333331</v>
      </c>
      <c r="E88" s="281">
        <v>49.566666666666663</v>
      </c>
      <c r="F88" s="281">
        <v>48.633333333333333</v>
      </c>
      <c r="G88" s="281">
        <v>48.166666666666664</v>
      </c>
      <c r="H88" s="281">
        <v>50.966666666666661</v>
      </c>
      <c r="I88" s="281">
        <v>51.43333333333333</v>
      </c>
      <c r="J88" s="281">
        <v>52.36666666666666</v>
      </c>
      <c r="K88" s="280">
        <v>50.5</v>
      </c>
      <c r="L88" s="280">
        <v>49.1</v>
      </c>
      <c r="M88" s="280">
        <v>24.457930000000001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3828.3</v>
      </c>
      <c r="D89" s="281">
        <v>3823.7166666666667</v>
      </c>
      <c r="E89" s="281">
        <v>3798.4333333333334</v>
      </c>
      <c r="F89" s="281">
        <v>3768.5666666666666</v>
      </c>
      <c r="G89" s="281">
        <v>3743.2833333333333</v>
      </c>
      <c r="H89" s="281">
        <v>3853.5833333333335</v>
      </c>
      <c r="I89" s="281">
        <v>3878.8666666666672</v>
      </c>
      <c r="J89" s="281">
        <v>3908.7333333333336</v>
      </c>
      <c r="K89" s="280">
        <v>3849</v>
      </c>
      <c r="L89" s="280">
        <v>3793.85</v>
      </c>
      <c r="M89" s="280">
        <v>4.4049500000000004</v>
      </c>
      <c r="N89" s="1"/>
      <c r="O89" s="1"/>
    </row>
    <row r="90" spans="1:15" ht="12.75" customHeight="1">
      <c r="A90" s="30">
        <v>80</v>
      </c>
      <c r="B90" s="290" t="s">
        <v>859</v>
      </c>
      <c r="C90" s="280">
        <v>1440.95</v>
      </c>
      <c r="D90" s="281">
        <v>1452</v>
      </c>
      <c r="E90" s="281">
        <v>1424</v>
      </c>
      <c r="F90" s="281">
        <v>1407.05</v>
      </c>
      <c r="G90" s="281">
        <v>1379.05</v>
      </c>
      <c r="H90" s="281">
        <v>1468.95</v>
      </c>
      <c r="I90" s="281">
        <v>1496.95</v>
      </c>
      <c r="J90" s="281">
        <v>1513.9</v>
      </c>
      <c r="K90" s="280">
        <v>1480</v>
      </c>
      <c r="L90" s="280">
        <v>1435.05</v>
      </c>
      <c r="M90" s="280">
        <v>0.47965999999999998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415</v>
      </c>
      <c r="D91" s="281">
        <v>413.65000000000003</v>
      </c>
      <c r="E91" s="281">
        <v>410.55000000000007</v>
      </c>
      <c r="F91" s="281">
        <v>406.1</v>
      </c>
      <c r="G91" s="281">
        <v>403.00000000000006</v>
      </c>
      <c r="H91" s="281">
        <v>418.10000000000008</v>
      </c>
      <c r="I91" s="281">
        <v>421.2000000000001</v>
      </c>
      <c r="J91" s="281">
        <v>425.65000000000009</v>
      </c>
      <c r="K91" s="280">
        <v>416.75</v>
      </c>
      <c r="L91" s="280">
        <v>409.2</v>
      </c>
      <c r="M91" s="280">
        <v>1.6230800000000001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74.849999999999994</v>
      </c>
      <c r="D92" s="281">
        <v>75.166666666666671</v>
      </c>
      <c r="E92" s="281">
        <v>74.38333333333334</v>
      </c>
      <c r="F92" s="281">
        <v>73.916666666666671</v>
      </c>
      <c r="G92" s="281">
        <v>73.13333333333334</v>
      </c>
      <c r="H92" s="281">
        <v>75.63333333333334</v>
      </c>
      <c r="I92" s="281">
        <v>76.416666666666671</v>
      </c>
      <c r="J92" s="281">
        <v>76.88333333333334</v>
      </c>
      <c r="K92" s="280">
        <v>75.95</v>
      </c>
      <c r="L92" s="280">
        <v>74.7</v>
      </c>
      <c r="M92" s="280">
        <v>8.0348600000000001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203.3</v>
      </c>
      <c r="D93" s="281">
        <v>203.43333333333331</v>
      </c>
      <c r="E93" s="281">
        <v>200.86666666666662</v>
      </c>
      <c r="F93" s="281">
        <v>198.43333333333331</v>
      </c>
      <c r="G93" s="281">
        <v>195.86666666666662</v>
      </c>
      <c r="H93" s="281">
        <v>205.86666666666662</v>
      </c>
      <c r="I93" s="281">
        <v>208.43333333333328</v>
      </c>
      <c r="J93" s="281">
        <v>210.86666666666662</v>
      </c>
      <c r="K93" s="280">
        <v>206</v>
      </c>
      <c r="L93" s="280">
        <v>201</v>
      </c>
      <c r="M93" s="280">
        <v>11.621370000000001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3241.25</v>
      </c>
      <c r="D94" s="281">
        <v>3239.2833333333328</v>
      </c>
      <c r="E94" s="281">
        <v>3194.1666666666656</v>
      </c>
      <c r="F94" s="281">
        <v>3147.0833333333326</v>
      </c>
      <c r="G94" s="281">
        <v>3101.9666666666653</v>
      </c>
      <c r="H94" s="281">
        <v>3286.3666666666659</v>
      </c>
      <c r="I94" s="281">
        <v>3331.4833333333327</v>
      </c>
      <c r="J94" s="281">
        <v>3378.5666666666662</v>
      </c>
      <c r="K94" s="280">
        <v>3284.4</v>
      </c>
      <c r="L94" s="280">
        <v>3192.2</v>
      </c>
      <c r="M94" s="280">
        <v>0.85006000000000004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207</v>
      </c>
      <c r="D95" s="281">
        <v>207.43333333333331</v>
      </c>
      <c r="E95" s="281">
        <v>203.66666666666663</v>
      </c>
      <c r="F95" s="281">
        <v>200.33333333333331</v>
      </c>
      <c r="G95" s="281">
        <v>196.56666666666663</v>
      </c>
      <c r="H95" s="281">
        <v>210.76666666666662</v>
      </c>
      <c r="I95" s="281">
        <v>214.53333333333333</v>
      </c>
      <c r="J95" s="281">
        <v>217.86666666666662</v>
      </c>
      <c r="K95" s="280">
        <v>211.2</v>
      </c>
      <c r="L95" s="280">
        <v>204.1</v>
      </c>
      <c r="M95" s="280">
        <v>2.1646700000000001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520.85</v>
      </c>
      <c r="D96" s="281">
        <v>519.0333333333333</v>
      </c>
      <c r="E96" s="281">
        <v>511.96666666666658</v>
      </c>
      <c r="F96" s="281">
        <v>503.08333333333326</v>
      </c>
      <c r="G96" s="281">
        <v>496.01666666666654</v>
      </c>
      <c r="H96" s="281">
        <v>527.91666666666663</v>
      </c>
      <c r="I96" s="281">
        <v>534.98333333333323</v>
      </c>
      <c r="J96" s="281">
        <v>543.86666666666667</v>
      </c>
      <c r="K96" s="280">
        <v>526.1</v>
      </c>
      <c r="L96" s="280">
        <v>510.15</v>
      </c>
      <c r="M96" s="280">
        <v>9.8790999999999993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219.75</v>
      </c>
      <c r="D97" s="281">
        <v>221.36666666666667</v>
      </c>
      <c r="E97" s="281">
        <v>217.13333333333335</v>
      </c>
      <c r="F97" s="281">
        <v>214.51666666666668</v>
      </c>
      <c r="G97" s="281">
        <v>210.28333333333336</v>
      </c>
      <c r="H97" s="281">
        <v>223.98333333333335</v>
      </c>
      <c r="I97" s="281">
        <v>228.2166666666667</v>
      </c>
      <c r="J97" s="281">
        <v>230.83333333333334</v>
      </c>
      <c r="K97" s="280">
        <v>225.6</v>
      </c>
      <c r="L97" s="280">
        <v>218.75</v>
      </c>
      <c r="M97" s="280">
        <v>99.862889999999993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772.2</v>
      </c>
      <c r="D98" s="281">
        <v>763.08333333333337</v>
      </c>
      <c r="E98" s="281">
        <v>749.41666666666674</v>
      </c>
      <c r="F98" s="281">
        <v>726.63333333333333</v>
      </c>
      <c r="G98" s="281">
        <v>712.9666666666667</v>
      </c>
      <c r="H98" s="281">
        <v>785.86666666666679</v>
      </c>
      <c r="I98" s="281">
        <v>799.53333333333353</v>
      </c>
      <c r="J98" s="281">
        <v>822.31666666666683</v>
      </c>
      <c r="K98" s="280">
        <v>776.75</v>
      </c>
      <c r="L98" s="280">
        <v>740.3</v>
      </c>
      <c r="M98" s="280">
        <v>2.1139199999999998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699.7</v>
      </c>
      <c r="D99" s="281">
        <v>704.35</v>
      </c>
      <c r="E99" s="281">
        <v>688.7</v>
      </c>
      <c r="F99" s="281">
        <v>677.7</v>
      </c>
      <c r="G99" s="281">
        <v>662.05000000000007</v>
      </c>
      <c r="H99" s="281">
        <v>715.35</v>
      </c>
      <c r="I99" s="281">
        <v>730.99999999999989</v>
      </c>
      <c r="J99" s="281">
        <v>742</v>
      </c>
      <c r="K99" s="280">
        <v>720</v>
      </c>
      <c r="L99" s="280">
        <v>693.35</v>
      </c>
      <c r="M99" s="280">
        <v>0.47863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759.05</v>
      </c>
      <c r="D100" s="281">
        <v>766.68333333333328</v>
      </c>
      <c r="E100" s="281">
        <v>748.46666666666658</v>
      </c>
      <c r="F100" s="281">
        <v>737.88333333333333</v>
      </c>
      <c r="G100" s="281">
        <v>719.66666666666663</v>
      </c>
      <c r="H100" s="281">
        <v>777.26666666666654</v>
      </c>
      <c r="I100" s="281">
        <v>795.48333333333323</v>
      </c>
      <c r="J100" s="281">
        <v>806.06666666666649</v>
      </c>
      <c r="K100" s="280">
        <v>784.9</v>
      </c>
      <c r="L100" s="280">
        <v>756.1</v>
      </c>
      <c r="M100" s="280">
        <v>1.3255699999999999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111.3</v>
      </c>
      <c r="D101" s="281">
        <v>111.63333333333333</v>
      </c>
      <c r="E101" s="281">
        <v>110.71666666666665</v>
      </c>
      <c r="F101" s="281">
        <v>110.13333333333333</v>
      </c>
      <c r="G101" s="281">
        <v>109.21666666666665</v>
      </c>
      <c r="H101" s="281">
        <v>112.21666666666665</v>
      </c>
      <c r="I101" s="281">
        <v>113.13333333333334</v>
      </c>
      <c r="J101" s="281">
        <v>113.71666666666665</v>
      </c>
      <c r="K101" s="280">
        <v>112.55</v>
      </c>
      <c r="L101" s="280">
        <v>111.05</v>
      </c>
      <c r="M101" s="280">
        <v>4.0240400000000003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1200.05</v>
      </c>
      <c r="D102" s="281">
        <v>1197.3500000000001</v>
      </c>
      <c r="E102" s="281">
        <v>1184.7000000000003</v>
      </c>
      <c r="F102" s="281">
        <v>1169.3500000000001</v>
      </c>
      <c r="G102" s="281">
        <v>1156.7000000000003</v>
      </c>
      <c r="H102" s="281">
        <v>1212.7000000000003</v>
      </c>
      <c r="I102" s="281">
        <v>1225.3500000000004</v>
      </c>
      <c r="J102" s="281">
        <v>1240.7000000000003</v>
      </c>
      <c r="K102" s="280">
        <v>1210</v>
      </c>
      <c r="L102" s="280">
        <v>1182</v>
      </c>
      <c r="M102" s="280">
        <v>0.52793000000000001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18.05</v>
      </c>
      <c r="D103" s="281">
        <v>18.133333333333336</v>
      </c>
      <c r="E103" s="281">
        <v>17.916666666666671</v>
      </c>
      <c r="F103" s="281">
        <v>17.783333333333335</v>
      </c>
      <c r="G103" s="281">
        <v>17.56666666666667</v>
      </c>
      <c r="H103" s="281">
        <v>18.266666666666673</v>
      </c>
      <c r="I103" s="281">
        <v>18.483333333333334</v>
      </c>
      <c r="J103" s="281">
        <v>18.616666666666674</v>
      </c>
      <c r="K103" s="280">
        <v>18.350000000000001</v>
      </c>
      <c r="L103" s="280">
        <v>18</v>
      </c>
      <c r="M103" s="280">
        <v>9.7062200000000001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1123.6500000000001</v>
      </c>
      <c r="D104" s="281">
        <v>1128.3833333333334</v>
      </c>
      <c r="E104" s="281">
        <v>1111.0166666666669</v>
      </c>
      <c r="F104" s="281">
        <v>1098.3833333333334</v>
      </c>
      <c r="G104" s="281">
        <v>1081.0166666666669</v>
      </c>
      <c r="H104" s="281">
        <v>1141.0166666666669</v>
      </c>
      <c r="I104" s="281">
        <v>1158.3833333333332</v>
      </c>
      <c r="J104" s="281">
        <v>1171.0166666666669</v>
      </c>
      <c r="K104" s="280">
        <v>1145.75</v>
      </c>
      <c r="L104" s="280">
        <v>1115.75</v>
      </c>
      <c r="M104" s="280">
        <v>6.0374499999999998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591.70000000000005</v>
      </c>
      <c r="D105" s="281">
        <v>587.46666666666658</v>
      </c>
      <c r="E105" s="281">
        <v>570.03333333333319</v>
      </c>
      <c r="F105" s="281">
        <v>548.36666666666656</v>
      </c>
      <c r="G105" s="281">
        <v>530.93333333333317</v>
      </c>
      <c r="H105" s="281">
        <v>609.13333333333321</v>
      </c>
      <c r="I105" s="281">
        <v>626.56666666666661</v>
      </c>
      <c r="J105" s="281">
        <v>648.23333333333323</v>
      </c>
      <c r="K105" s="280">
        <v>604.9</v>
      </c>
      <c r="L105" s="280">
        <v>565.79999999999995</v>
      </c>
      <c r="M105" s="280">
        <v>12.76075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782.5</v>
      </c>
      <c r="D106" s="281">
        <v>788.6</v>
      </c>
      <c r="E106" s="281">
        <v>773.90000000000009</v>
      </c>
      <c r="F106" s="281">
        <v>765.30000000000007</v>
      </c>
      <c r="G106" s="281">
        <v>750.60000000000014</v>
      </c>
      <c r="H106" s="281">
        <v>797.2</v>
      </c>
      <c r="I106" s="281">
        <v>811.90000000000009</v>
      </c>
      <c r="J106" s="281">
        <v>820.5</v>
      </c>
      <c r="K106" s="280">
        <v>803.3</v>
      </c>
      <c r="L106" s="280">
        <v>780</v>
      </c>
      <c r="M106" s="280">
        <v>1.2562899999999999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4199.8999999999996</v>
      </c>
      <c r="D107" s="281">
        <v>4202.0333333333328</v>
      </c>
      <c r="E107" s="281">
        <v>4119.3666666666659</v>
      </c>
      <c r="F107" s="281">
        <v>4038.833333333333</v>
      </c>
      <c r="G107" s="281">
        <v>3956.1666666666661</v>
      </c>
      <c r="H107" s="281">
        <v>4282.5666666666657</v>
      </c>
      <c r="I107" s="281">
        <v>4365.2333333333336</v>
      </c>
      <c r="J107" s="281">
        <v>4445.7666666666655</v>
      </c>
      <c r="K107" s="280">
        <v>4284.7</v>
      </c>
      <c r="L107" s="280">
        <v>4121.5</v>
      </c>
      <c r="M107" s="280">
        <v>0.24110000000000001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317.5</v>
      </c>
      <c r="D108" s="281">
        <v>319.71666666666664</v>
      </c>
      <c r="E108" s="281">
        <v>311.43333333333328</v>
      </c>
      <c r="F108" s="281">
        <v>305.36666666666662</v>
      </c>
      <c r="G108" s="281">
        <v>297.08333333333326</v>
      </c>
      <c r="H108" s="281">
        <v>325.7833333333333</v>
      </c>
      <c r="I108" s="281">
        <v>334.06666666666672</v>
      </c>
      <c r="J108" s="281">
        <v>340.13333333333333</v>
      </c>
      <c r="K108" s="280">
        <v>328</v>
      </c>
      <c r="L108" s="280">
        <v>313.64999999999998</v>
      </c>
      <c r="M108" s="280">
        <v>2.3086199999999999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314.10000000000002</v>
      </c>
      <c r="D109" s="281">
        <v>312.51666666666665</v>
      </c>
      <c r="E109" s="281">
        <v>306.58333333333331</v>
      </c>
      <c r="F109" s="281">
        <v>299.06666666666666</v>
      </c>
      <c r="G109" s="281">
        <v>293.13333333333333</v>
      </c>
      <c r="H109" s="281">
        <v>320.0333333333333</v>
      </c>
      <c r="I109" s="281">
        <v>325.9666666666667</v>
      </c>
      <c r="J109" s="281">
        <v>333.48333333333329</v>
      </c>
      <c r="K109" s="280">
        <v>318.45</v>
      </c>
      <c r="L109" s="280">
        <v>305</v>
      </c>
      <c r="M109" s="280">
        <v>40.782879999999999</v>
      </c>
      <c r="N109" s="1"/>
      <c r="O109" s="1"/>
    </row>
    <row r="110" spans="1:15" ht="12.75" customHeight="1">
      <c r="A110" s="30">
        <v>100</v>
      </c>
      <c r="B110" s="290" t="s">
        <v>860</v>
      </c>
      <c r="C110" s="280">
        <v>478.25</v>
      </c>
      <c r="D110" s="281">
        <v>482.95</v>
      </c>
      <c r="E110" s="281">
        <v>469.65</v>
      </c>
      <c r="F110" s="281">
        <v>461.05</v>
      </c>
      <c r="G110" s="281">
        <v>447.75</v>
      </c>
      <c r="H110" s="281">
        <v>491.54999999999995</v>
      </c>
      <c r="I110" s="281">
        <v>504.85</v>
      </c>
      <c r="J110" s="281">
        <v>513.44999999999993</v>
      </c>
      <c r="K110" s="280">
        <v>496.25</v>
      </c>
      <c r="L110" s="280">
        <v>474.35</v>
      </c>
      <c r="M110" s="280">
        <v>4.5443300000000004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630.65</v>
      </c>
      <c r="D111" s="281">
        <v>635.18333333333328</v>
      </c>
      <c r="E111" s="281">
        <v>617.06666666666661</v>
      </c>
      <c r="F111" s="281">
        <v>603.48333333333335</v>
      </c>
      <c r="G111" s="281">
        <v>585.36666666666667</v>
      </c>
      <c r="H111" s="281">
        <v>648.76666666666654</v>
      </c>
      <c r="I111" s="281">
        <v>666.8833333333331</v>
      </c>
      <c r="J111" s="281">
        <v>680.46666666666647</v>
      </c>
      <c r="K111" s="280">
        <v>653.29999999999995</v>
      </c>
      <c r="L111" s="280">
        <v>621.6</v>
      </c>
      <c r="M111" s="280">
        <v>0.33745999999999998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672.3</v>
      </c>
      <c r="D112" s="281">
        <v>676.78333333333342</v>
      </c>
      <c r="E112" s="281">
        <v>664.71666666666681</v>
      </c>
      <c r="F112" s="281">
        <v>657.13333333333344</v>
      </c>
      <c r="G112" s="281">
        <v>645.06666666666683</v>
      </c>
      <c r="H112" s="281">
        <v>684.36666666666679</v>
      </c>
      <c r="I112" s="281">
        <v>696.43333333333339</v>
      </c>
      <c r="J112" s="281">
        <v>704.01666666666677</v>
      </c>
      <c r="K112" s="280">
        <v>688.85</v>
      </c>
      <c r="L112" s="280">
        <v>669.2</v>
      </c>
      <c r="M112" s="280">
        <v>10.371700000000001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981.5</v>
      </c>
      <c r="D113" s="281">
        <v>974.43333333333339</v>
      </c>
      <c r="E113" s="281">
        <v>965.91666666666674</v>
      </c>
      <c r="F113" s="281">
        <v>950.33333333333337</v>
      </c>
      <c r="G113" s="281">
        <v>941.81666666666672</v>
      </c>
      <c r="H113" s="281">
        <v>990.01666666666677</v>
      </c>
      <c r="I113" s="281">
        <v>998.53333333333342</v>
      </c>
      <c r="J113" s="281">
        <v>1014.1166666666668</v>
      </c>
      <c r="K113" s="280">
        <v>982.95</v>
      </c>
      <c r="L113" s="280">
        <v>958.85</v>
      </c>
      <c r="M113" s="280">
        <v>16.272200000000002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157.75</v>
      </c>
      <c r="D114" s="281">
        <v>158.23333333333335</v>
      </c>
      <c r="E114" s="281">
        <v>155.6166666666667</v>
      </c>
      <c r="F114" s="281">
        <v>153.48333333333335</v>
      </c>
      <c r="G114" s="281">
        <v>150.8666666666667</v>
      </c>
      <c r="H114" s="281">
        <v>160.3666666666667</v>
      </c>
      <c r="I114" s="281">
        <v>162.98333333333338</v>
      </c>
      <c r="J114" s="281">
        <v>165.1166666666667</v>
      </c>
      <c r="K114" s="280">
        <v>160.85</v>
      </c>
      <c r="L114" s="280">
        <v>156.1</v>
      </c>
      <c r="M114" s="280">
        <v>22.84544</v>
      </c>
      <c r="N114" s="1"/>
      <c r="O114" s="1"/>
    </row>
    <row r="115" spans="1:15" ht="12.75" customHeight="1">
      <c r="A115" s="30">
        <v>105</v>
      </c>
      <c r="B115" s="290" t="s">
        <v>850</v>
      </c>
      <c r="C115" s="280">
        <v>1669.9</v>
      </c>
      <c r="D115" s="281">
        <v>1689.6000000000001</v>
      </c>
      <c r="E115" s="281">
        <v>1642.3000000000002</v>
      </c>
      <c r="F115" s="281">
        <v>1614.7</v>
      </c>
      <c r="G115" s="281">
        <v>1567.4</v>
      </c>
      <c r="H115" s="281">
        <v>1717.2000000000003</v>
      </c>
      <c r="I115" s="281">
        <v>1764.5</v>
      </c>
      <c r="J115" s="281">
        <v>1792.1000000000004</v>
      </c>
      <c r="K115" s="280">
        <v>1736.9</v>
      </c>
      <c r="L115" s="280">
        <v>1662</v>
      </c>
      <c r="M115" s="280">
        <v>1.6046100000000001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197.85</v>
      </c>
      <c r="D116" s="281">
        <v>198.54999999999998</v>
      </c>
      <c r="E116" s="281">
        <v>196.69999999999996</v>
      </c>
      <c r="F116" s="281">
        <v>195.54999999999998</v>
      </c>
      <c r="G116" s="281">
        <v>193.69999999999996</v>
      </c>
      <c r="H116" s="281">
        <v>199.69999999999996</v>
      </c>
      <c r="I116" s="281">
        <v>201.54999999999998</v>
      </c>
      <c r="J116" s="281">
        <v>202.69999999999996</v>
      </c>
      <c r="K116" s="280">
        <v>200.4</v>
      </c>
      <c r="L116" s="280">
        <v>197.4</v>
      </c>
      <c r="M116" s="280">
        <v>55.195219999999999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321.14999999999998</v>
      </c>
      <c r="D117" s="281">
        <v>322.18333333333334</v>
      </c>
      <c r="E117" s="281">
        <v>319.36666666666667</v>
      </c>
      <c r="F117" s="281">
        <v>317.58333333333331</v>
      </c>
      <c r="G117" s="281">
        <v>314.76666666666665</v>
      </c>
      <c r="H117" s="281">
        <v>323.9666666666667</v>
      </c>
      <c r="I117" s="281">
        <v>326.78333333333342</v>
      </c>
      <c r="J117" s="281">
        <v>328.56666666666672</v>
      </c>
      <c r="K117" s="280">
        <v>325</v>
      </c>
      <c r="L117" s="280">
        <v>320.39999999999998</v>
      </c>
      <c r="M117" s="280">
        <v>0.85646999999999995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3535.9</v>
      </c>
      <c r="D118" s="281">
        <v>3508.6333333333332</v>
      </c>
      <c r="E118" s="281">
        <v>3462.2666666666664</v>
      </c>
      <c r="F118" s="281">
        <v>3388.6333333333332</v>
      </c>
      <c r="G118" s="281">
        <v>3342.2666666666664</v>
      </c>
      <c r="H118" s="281">
        <v>3582.2666666666664</v>
      </c>
      <c r="I118" s="281">
        <v>3628.6333333333332</v>
      </c>
      <c r="J118" s="281">
        <v>3702.2666666666664</v>
      </c>
      <c r="K118" s="280">
        <v>3555</v>
      </c>
      <c r="L118" s="280">
        <v>3435</v>
      </c>
      <c r="M118" s="280">
        <v>4.8141400000000001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1573.7</v>
      </c>
      <c r="D119" s="281">
        <v>1570.55</v>
      </c>
      <c r="E119" s="281">
        <v>1563.1499999999999</v>
      </c>
      <c r="F119" s="281">
        <v>1552.6</v>
      </c>
      <c r="G119" s="281">
        <v>1545.1999999999998</v>
      </c>
      <c r="H119" s="281">
        <v>1581.1</v>
      </c>
      <c r="I119" s="281">
        <v>1588.5</v>
      </c>
      <c r="J119" s="281">
        <v>1599.05</v>
      </c>
      <c r="K119" s="280">
        <v>1577.95</v>
      </c>
      <c r="L119" s="280">
        <v>1560</v>
      </c>
      <c r="M119" s="280">
        <v>1.96112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2395.6999999999998</v>
      </c>
      <c r="D120" s="281">
        <v>2412.0666666666671</v>
      </c>
      <c r="E120" s="281">
        <v>2368.983333333334</v>
      </c>
      <c r="F120" s="281">
        <v>2342.2666666666669</v>
      </c>
      <c r="G120" s="281">
        <v>2299.1833333333338</v>
      </c>
      <c r="H120" s="281">
        <v>2438.7833333333342</v>
      </c>
      <c r="I120" s="281">
        <v>2481.8666666666672</v>
      </c>
      <c r="J120" s="281">
        <v>2508.5833333333344</v>
      </c>
      <c r="K120" s="280">
        <v>2455.15</v>
      </c>
      <c r="L120" s="280">
        <v>2385.35</v>
      </c>
      <c r="M120" s="280">
        <v>1.04518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673.55</v>
      </c>
      <c r="D121" s="281">
        <v>675.18333333333328</v>
      </c>
      <c r="E121" s="281">
        <v>670.36666666666656</v>
      </c>
      <c r="F121" s="281">
        <v>667.18333333333328</v>
      </c>
      <c r="G121" s="281">
        <v>662.36666666666656</v>
      </c>
      <c r="H121" s="281">
        <v>678.36666666666656</v>
      </c>
      <c r="I121" s="281">
        <v>683.18333333333339</v>
      </c>
      <c r="J121" s="281">
        <v>686.36666666666656</v>
      </c>
      <c r="K121" s="280">
        <v>680</v>
      </c>
      <c r="L121" s="280">
        <v>672</v>
      </c>
      <c r="M121" s="280">
        <v>6.5217499999999999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995.45</v>
      </c>
      <c r="D122" s="281">
        <v>1002.1666666666666</v>
      </c>
      <c r="E122" s="281">
        <v>986.33333333333326</v>
      </c>
      <c r="F122" s="281">
        <v>977.21666666666658</v>
      </c>
      <c r="G122" s="281">
        <v>961.38333333333321</v>
      </c>
      <c r="H122" s="281">
        <v>1011.2833333333333</v>
      </c>
      <c r="I122" s="281">
        <v>1027.1166666666666</v>
      </c>
      <c r="J122" s="281">
        <v>1036.2333333333333</v>
      </c>
      <c r="K122" s="280">
        <v>1018</v>
      </c>
      <c r="L122" s="280">
        <v>993.05</v>
      </c>
      <c r="M122" s="280">
        <v>2.3776199999999998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1050.75</v>
      </c>
      <c r="D123" s="281">
        <v>1050.8</v>
      </c>
      <c r="E123" s="281">
        <v>1039.3</v>
      </c>
      <c r="F123" s="281">
        <v>1027.8499999999999</v>
      </c>
      <c r="G123" s="281">
        <v>1016.3499999999999</v>
      </c>
      <c r="H123" s="281">
        <v>1062.25</v>
      </c>
      <c r="I123" s="281">
        <v>1073.75</v>
      </c>
      <c r="J123" s="281">
        <v>1085.2</v>
      </c>
      <c r="K123" s="280">
        <v>1062.3</v>
      </c>
      <c r="L123" s="280">
        <v>1039.3499999999999</v>
      </c>
      <c r="M123" s="280">
        <v>6.1908500000000002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396.25</v>
      </c>
      <c r="D124" s="281">
        <v>399.01666666666665</v>
      </c>
      <c r="E124" s="281">
        <v>392.23333333333329</v>
      </c>
      <c r="F124" s="281">
        <v>388.21666666666664</v>
      </c>
      <c r="G124" s="281">
        <v>381.43333333333328</v>
      </c>
      <c r="H124" s="281">
        <v>403.0333333333333</v>
      </c>
      <c r="I124" s="281">
        <v>409.81666666666661</v>
      </c>
      <c r="J124" s="281">
        <v>413.83333333333331</v>
      </c>
      <c r="K124" s="280">
        <v>405.8</v>
      </c>
      <c r="L124" s="280">
        <v>395</v>
      </c>
      <c r="M124" s="280">
        <v>13.037990000000001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1159.0999999999999</v>
      </c>
      <c r="D125" s="281">
        <v>1165.9666666666667</v>
      </c>
      <c r="E125" s="281">
        <v>1147.2833333333333</v>
      </c>
      <c r="F125" s="281">
        <v>1135.4666666666667</v>
      </c>
      <c r="G125" s="281">
        <v>1116.7833333333333</v>
      </c>
      <c r="H125" s="281">
        <v>1177.7833333333333</v>
      </c>
      <c r="I125" s="281">
        <v>1196.4666666666667</v>
      </c>
      <c r="J125" s="281">
        <v>1208.2833333333333</v>
      </c>
      <c r="K125" s="280">
        <v>1184.6500000000001</v>
      </c>
      <c r="L125" s="280">
        <v>1154.1500000000001</v>
      </c>
      <c r="M125" s="280">
        <v>8.4082899999999992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797.8</v>
      </c>
      <c r="D126" s="281">
        <v>789.05000000000007</v>
      </c>
      <c r="E126" s="281">
        <v>774.75000000000011</v>
      </c>
      <c r="F126" s="281">
        <v>751.7</v>
      </c>
      <c r="G126" s="281">
        <v>737.40000000000009</v>
      </c>
      <c r="H126" s="281">
        <v>812.10000000000014</v>
      </c>
      <c r="I126" s="281">
        <v>826.40000000000009</v>
      </c>
      <c r="J126" s="281">
        <v>849.45000000000016</v>
      </c>
      <c r="K126" s="280">
        <v>803.35</v>
      </c>
      <c r="L126" s="280">
        <v>766</v>
      </c>
      <c r="M126" s="280">
        <v>5.3495499999999998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984.5</v>
      </c>
      <c r="D127" s="281">
        <v>987.75</v>
      </c>
      <c r="E127" s="281">
        <v>973.95</v>
      </c>
      <c r="F127" s="281">
        <v>963.40000000000009</v>
      </c>
      <c r="G127" s="281">
        <v>949.60000000000014</v>
      </c>
      <c r="H127" s="281">
        <v>998.3</v>
      </c>
      <c r="I127" s="281">
        <v>1012.0999999999999</v>
      </c>
      <c r="J127" s="281">
        <v>1022.6499999999999</v>
      </c>
      <c r="K127" s="280">
        <v>1001.55</v>
      </c>
      <c r="L127" s="280">
        <v>977.2</v>
      </c>
      <c r="M127" s="280">
        <v>1.21957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356.4</v>
      </c>
      <c r="D128" s="281">
        <v>357.75</v>
      </c>
      <c r="E128" s="281">
        <v>350.8</v>
      </c>
      <c r="F128" s="281">
        <v>345.2</v>
      </c>
      <c r="G128" s="281">
        <v>338.25</v>
      </c>
      <c r="H128" s="281">
        <v>363.35</v>
      </c>
      <c r="I128" s="281">
        <v>370.30000000000007</v>
      </c>
      <c r="J128" s="281">
        <v>375.90000000000003</v>
      </c>
      <c r="K128" s="280">
        <v>364.7</v>
      </c>
      <c r="L128" s="280">
        <v>352.15</v>
      </c>
      <c r="M128" s="280">
        <v>53.438679999999998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558.25</v>
      </c>
      <c r="D129" s="281">
        <v>556.15</v>
      </c>
      <c r="E129" s="281">
        <v>552.29999999999995</v>
      </c>
      <c r="F129" s="281">
        <v>546.35</v>
      </c>
      <c r="G129" s="281">
        <v>542.5</v>
      </c>
      <c r="H129" s="281">
        <v>562.09999999999991</v>
      </c>
      <c r="I129" s="281">
        <v>565.95000000000005</v>
      </c>
      <c r="J129" s="281">
        <v>571.89999999999986</v>
      </c>
      <c r="K129" s="280">
        <v>560</v>
      </c>
      <c r="L129" s="280">
        <v>550.20000000000005</v>
      </c>
      <c r="M129" s="280">
        <v>25.44134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1512.9</v>
      </c>
      <c r="D130" s="281">
        <v>1515.6499999999999</v>
      </c>
      <c r="E130" s="281">
        <v>1502.2499999999998</v>
      </c>
      <c r="F130" s="281">
        <v>1491.6</v>
      </c>
      <c r="G130" s="281">
        <v>1478.1999999999998</v>
      </c>
      <c r="H130" s="281">
        <v>1526.2999999999997</v>
      </c>
      <c r="I130" s="281">
        <v>1539.6999999999998</v>
      </c>
      <c r="J130" s="281">
        <v>1550.3499999999997</v>
      </c>
      <c r="K130" s="280">
        <v>1529.05</v>
      </c>
      <c r="L130" s="280">
        <v>1505</v>
      </c>
      <c r="M130" s="280">
        <v>1.95038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1757.4</v>
      </c>
      <c r="D131" s="281">
        <v>1765.0833333333333</v>
      </c>
      <c r="E131" s="281">
        <v>1742.3166666666666</v>
      </c>
      <c r="F131" s="281">
        <v>1727.2333333333333</v>
      </c>
      <c r="G131" s="281">
        <v>1704.4666666666667</v>
      </c>
      <c r="H131" s="281">
        <v>1780.1666666666665</v>
      </c>
      <c r="I131" s="281">
        <v>1802.9333333333334</v>
      </c>
      <c r="J131" s="281">
        <v>1818.0166666666664</v>
      </c>
      <c r="K131" s="280">
        <v>1787.85</v>
      </c>
      <c r="L131" s="280">
        <v>1750</v>
      </c>
      <c r="M131" s="280">
        <v>9.1898800000000005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179</v>
      </c>
      <c r="D132" s="281">
        <v>179.25</v>
      </c>
      <c r="E132" s="281">
        <v>176.85</v>
      </c>
      <c r="F132" s="281">
        <v>174.7</v>
      </c>
      <c r="G132" s="281">
        <v>172.29999999999998</v>
      </c>
      <c r="H132" s="281">
        <v>181.4</v>
      </c>
      <c r="I132" s="281">
        <v>183.79999999999998</v>
      </c>
      <c r="J132" s="281">
        <v>185.95000000000002</v>
      </c>
      <c r="K132" s="280">
        <v>181.65</v>
      </c>
      <c r="L132" s="280">
        <v>177.1</v>
      </c>
      <c r="M132" s="280">
        <v>21.846160000000001</v>
      </c>
      <c r="N132" s="1"/>
      <c r="O132" s="1"/>
    </row>
    <row r="133" spans="1:15" ht="12.75" customHeight="1">
      <c r="A133" s="30">
        <v>123</v>
      </c>
      <c r="B133" s="290" t="s">
        <v>861</v>
      </c>
      <c r="C133" s="280">
        <v>165.45</v>
      </c>
      <c r="D133" s="281">
        <v>166.83333333333334</v>
      </c>
      <c r="E133" s="281">
        <v>162.86666666666667</v>
      </c>
      <c r="F133" s="281">
        <v>160.28333333333333</v>
      </c>
      <c r="G133" s="281">
        <v>156.31666666666666</v>
      </c>
      <c r="H133" s="281">
        <v>169.41666666666669</v>
      </c>
      <c r="I133" s="281">
        <v>173.38333333333333</v>
      </c>
      <c r="J133" s="281">
        <v>175.9666666666667</v>
      </c>
      <c r="K133" s="280">
        <v>170.8</v>
      </c>
      <c r="L133" s="280">
        <v>164.25</v>
      </c>
      <c r="M133" s="280">
        <v>7.0452700000000004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34.75</v>
      </c>
      <c r="D134" s="281">
        <v>34.06666666666667</v>
      </c>
      <c r="E134" s="281">
        <v>33.38333333333334</v>
      </c>
      <c r="F134" s="281">
        <v>32.016666666666673</v>
      </c>
      <c r="G134" s="281">
        <v>31.333333333333343</v>
      </c>
      <c r="H134" s="281">
        <v>35.433333333333337</v>
      </c>
      <c r="I134" s="281">
        <v>36.11666666666666</v>
      </c>
      <c r="J134" s="281">
        <v>37.483333333333334</v>
      </c>
      <c r="K134" s="280">
        <v>34.75</v>
      </c>
      <c r="L134" s="280">
        <v>32.700000000000003</v>
      </c>
      <c r="M134" s="280">
        <v>86.600750000000005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227.95</v>
      </c>
      <c r="D135" s="281">
        <v>226.2833333333333</v>
      </c>
      <c r="E135" s="281">
        <v>223.21666666666661</v>
      </c>
      <c r="F135" s="281">
        <v>218.48333333333332</v>
      </c>
      <c r="G135" s="281">
        <v>215.41666666666663</v>
      </c>
      <c r="H135" s="281">
        <v>231.01666666666659</v>
      </c>
      <c r="I135" s="281">
        <v>234.08333333333331</v>
      </c>
      <c r="J135" s="281">
        <v>238.81666666666658</v>
      </c>
      <c r="K135" s="280">
        <v>229.35</v>
      </c>
      <c r="L135" s="280">
        <v>221.55</v>
      </c>
      <c r="M135" s="280">
        <v>13.797599999999999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3741.65</v>
      </c>
      <c r="D136" s="281">
        <v>3756.1666666666665</v>
      </c>
      <c r="E136" s="281">
        <v>3722.333333333333</v>
      </c>
      <c r="F136" s="281">
        <v>3703.0166666666664</v>
      </c>
      <c r="G136" s="281">
        <v>3669.1833333333329</v>
      </c>
      <c r="H136" s="281">
        <v>3775.4833333333331</v>
      </c>
      <c r="I136" s="281">
        <v>3809.3166666666662</v>
      </c>
      <c r="J136" s="281">
        <v>3828.6333333333332</v>
      </c>
      <c r="K136" s="280">
        <v>3790</v>
      </c>
      <c r="L136" s="280">
        <v>3736.85</v>
      </c>
      <c r="M136" s="280">
        <v>2.23231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3933.65</v>
      </c>
      <c r="D137" s="281">
        <v>3908.8833333333332</v>
      </c>
      <c r="E137" s="281">
        <v>3860.7666666666664</v>
      </c>
      <c r="F137" s="281">
        <v>3787.8833333333332</v>
      </c>
      <c r="G137" s="281">
        <v>3739.7666666666664</v>
      </c>
      <c r="H137" s="281">
        <v>3981.7666666666664</v>
      </c>
      <c r="I137" s="281">
        <v>4029.8833333333332</v>
      </c>
      <c r="J137" s="281">
        <v>4102.7666666666664</v>
      </c>
      <c r="K137" s="280">
        <v>3957</v>
      </c>
      <c r="L137" s="280">
        <v>3836</v>
      </c>
      <c r="M137" s="280">
        <v>3.32003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2093.4499999999998</v>
      </c>
      <c r="D138" s="281">
        <v>2079.4</v>
      </c>
      <c r="E138" s="281">
        <v>2050.0500000000002</v>
      </c>
      <c r="F138" s="281">
        <v>2006.65</v>
      </c>
      <c r="G138" s="281">
        <v>1977.3000000000002</v>
      </c>
      <c r="H138" s="281">
        <v>2122.8000000000002</v>
      </c>
      <c r="I138" s="281">
        <v>2152.1499999999996</v>
      </c>
      <c r="J138" s="281">
        <v>2195.5500000000002</v>
      </c>
      <c r="K138" s="280">
        <v>2108.75</v>
      </c>
      <c r="L138" s="280">
        <v>2036</v>
      </c>
      <c r="M138" s="280">
        <v>3.0443199999999999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4458.75</v>
      </c>
      <c r="D139" s="281">
        <v>4463.583333333333</v>
      </c>
      <c r="E139" s="281">
        <v>4435.1666666666661</v>
      </c>
      <c r="F139" s="281">
        <v>4411.583333333333</v>
      </c>
      <c r="G139" s="281">
        <v>4383.1666666666661</v>
      </c>
      <c r="H139" s="281">
        <v>4487.1666666666661</v>
      </c>
      <c r="I139" s="281">
        <v>4515.5833333333321</v>
      </c>
      <c r="J139" s="281">
        <v>4539.1666666666661</v>
      </c>
      <c r="K139" s="280">
        <v>4492</v>
      </c>
      <c r="L139" s="280">
        <v>4440</v>
      </c>
      <c r="M139" s="280">
        <v>2.2614000000000001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554.65</v>
      </c>
      <c r="D140" s="281">
        <v>557.25</v>
      </c>
      <c r="E140" s="281">
        <v>548.4</v>
      </c>
      <c r="F140" s="281">
        <v>542.15</v>
      </c>
      <c r="G140" s="281">
        <v>533.29999999999995</v>
      </c>
      <c r="H140" s="281">
        <v>563.5</v>
      </c>
      <c r="I140" s="281">
        <v>572.34999999999991</v>
      </c>
      <c r="J140" s="281">
        <v>578.6</v>
      </c>
      <c r="K140" s="280">
        <v>566.1</v>
      </c>
      <c r="L140" s="280">
        <v>551</v>
      </c>
      <c r="M140" s="280">
        <v>2.8288799999999998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131.6</v>
      </c>
      <c r="D141" s="281">
        <v>132.61666666666667</v>
      </c>
      <c r="E141" s="281">
        <v>129.98333333333335</v>
      </c>
      <c r="F141" s="281">
        <v>128.36666666666667</v>
      </c>
      <c r="G141" s="281">
        <v>125.73333333333335</v>
      </c>
      <c r="H141" s="281">
        <v>134.23333333333335</v>
      </c>
      <c r="I141" s="281">
        <v>136.86666666666667</v>
      </c>
      <c r="J141" s="281">
        <v>138.48333333333335</v>
      </c>
      <c r="K141" s="280">
        <v>135.25</v>
      </c>
      <c r="L141" s="280">
        <v>131</v>
      </c>
      <c r="M141" s="280">
        <v>4.9218599999999997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182.05</v>
      </c>
      <c r="D142" s="281">
        <v>183.2166666666667</v>
      </c>
      <c r="E142" s="281">
        <v>179.53333333333339</v>
      </c>
      <c r="F142" s="281">
        <v>177.01666666666668</v>
      </c>
      <c r="G142" s="281">
        <v>173.33333333333337</v>
      </c>
      <c r="H142" s="281">
        <v>185.73333333333341</v>
      </c>
      <c r="I142" s="281">
        <v>189.41666666666669</v>
      </c>
      <c r="J142" s="281">
        <v>191.93333333333342</v>
      </c>
      <c r="K142" s="280">
        <v>186.9</v>
      </c>
      <c r="L142" s="280">
        <v>180.7</v>
      </c>
      <c r="M142" s="280">
        <v>3.5926999999999998</v>
      </c>
      <c r="N142" s="1"/>
      <c r="O142" s="1"/>
    </row>
    <row r="143" spans="1:15" ht="12.75" customHeight="1">
      <c r="A143" s="30">
        <v>133</v>
      </c>
      <c r="B143" s="290" t="s">
        <v>862</v>
      </c>
      <c r="C143" s="280">
        <v>400.2</v>
      </c>
      <c r="D143" s="281">
        <v>400.91666666666669</v>
      </c>
      <c r="E143" s="281">
        <v>397.03333333333336</v>
      </c>
      <c r="F143" s="281">
        <v>393.86666666666667</v>
      </c>
      <c r="G143" s="281">
        <v>389.98333333333335</v>
      </c>
      <c r="H143" s="281">
        <v>404.08333333333337</v>
      </c>
      <c r="I143" s="281">
        <v>407.9666666666667</v>
      </c>
      <c r="J143" s="281">
        <v>411.13333333333338</v>
      </c>
      <c r="K143" s="280">
        <v>404.8</v>
      </c>
      <c r="L143" s="280">
        <v>397.75</v>
      </c>
      <c r="M143" s="280">
        <v>10.773160000000001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56.25</v>
      </c>
      <c r="D144" s="281">
        <v>56.816666666666663</v>
      </c>
      <c r="E144" s="281">
        <v>55.433333333333323</v>
      </c>
      <c r="F144" s="281">
        <v>54.61666666666666</v>
      </c>
      <c r="G144" s="281">
        <v>53.23333333333332</v>
      </c>
      <c r="H144" s="281">
        <v>57.633333333333326</v>
      </c>
      <c r="I144" s="281">
        <v>59.016666666666666</v>
      </c>
      <c r="J144" s="281">
        <v>59.833333333333329</v>
      </c>
      <c r="K144" s="280">
        <v>58.2</v>
      </c>
      <c r="L144" s="280">
        <v>56</v>
      </c>
      <c r="M144" s="280">
        <v>8.7779299999999996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3045</v>
      </c>
      <c r="D145" s="281">
        <v>3061.3333333333335</v>
      </c>
      <c r="E145" s="281">
        <v>3011.666666666667</v>
      </c>
      <c r="F145" s="281">
        <v>2978.3333333333335</v>
      </c>
      <c r="G145" s="281">
        <v>2928.666666666667</v>
      </c>
      <c r="H145" s="281">
        <v>3094.666666666667</v>
      </c>
      <c r="I145" s="281">
        <v>3144.3333333333339</v>
      </c>
      <c r="J145" s="281">
        <v>3177.666666666667</v>
      </c>
      <c r="K145" s="280">
        <v>3111</v>
      </c>
      <c r="L145" s="280">
        <v>3028</v>
      </c>
      <c r="M145" s="280">
        <v>4.3291199999999996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371.15</v>
      </c>
      <c r="D146" s="281">
        <v>372.76666666666665</v>
      </c>
      <c r="E146" s="281">
        <v>368.58333333333331</v>
      </c>
      <c r="F146" s="281">
        <v>366.01666666666665</v>
      </c>
      <c r="G146" s="281">
        <v>361.83333333333331</v>
      </c>
      <c r="H146" s="281">
        <v>375.33333333333331</v>
      </c>
      <c r="I146" s="281">
        <v>379.51666666666671</v>
      </c>
      <c r="J146" s="281">
        <v>382.08333333333331</v>
      </c>
      <c r="K146" s="280">
        <v>376.95</v>
      </c>
      <c r="L146" s="280">
        <v>370.2</v>
      </c>
      <c r="M146" s="280">
        <v>3.1772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473.65</v>
      </c>
      <c r="D147" s="281">
        <v>472.63333333333338</v>
      </c>
      <c r="E147" s="281">
        <v>468.36666666666679</v>
      </c>
      <c r="F147" s="281">
        <v>463.08333333333343</v>
      </c>
      <c r="G147" s="281">
        <v>458.81666666666683</v>
      </c>
      <c r="H147" s="281">
        <v>477.91666666666674</v>
      </c>
      <c r="I147" s="281">
        <v>482.18333333333328</v>
      </c>
      <c r="J147" s="281">
        <v>487.4666666666667</v>
      </c>
      <c r="K147" s="280">
        <v>476.9</v>
      </c>
      <c r="L147" s="280">
        <v>467.35</v>
      </c>
      <c r="M147" s="280">
        <v>3.25251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1428.9</v>
      </c>
      <c r="D148" s="281">
        <v>1434.6333333333332</v>
      </c>
      <c r="E148" s="281">
        <v>1404.2666666666664</v>
      </c>
      <c r="F148" s="281">
        <v>1379.6333333333332</v>
      </c>
      <c r="G148" s="281">
        <v>1349.2666666666664</v>
      </c>
      <c r="H148" s="281">
        <v>1459.2666666666664</v>
      </c>
      <c r="I148" s="281">
        <v>1489.6333333333332</v>
      </c>
      <c r="J148" s="281">
        <v>1514.2666666666664</v>
      </c>
      <c r="K148" s="280">
        <v>1465</v>
      </c>
      <c r="L148" s="280">
        <v>1410</v>
      </c>
      <c r="M148" s="280">
        <v>0.62266999999999995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65.599999999999994</v>
      </c>
      <c r="D149" s="281">
        <v>65.116666666666674</v>
      </c>
      <c r="E149" s="281">
        <v>64.533333333333346</v>
      </c>
      <c r="F149" s="281">
        <v>63.466666666666669</v>
      </c>
      <c r="G149" s="281">
        <v>62.88333333333334</v>
      </c>
      <c r="H149" s="281">
        <v>66.183333333333351</v>
      </c>
      <c r="I149" s="281">
        <v>66.766666666666666</v>
      </c>
      <c r="J149" s="281">
        <v>67.833333333333357</v>
      </c>
      <c r="K149" s="280">
        <v>65.7</v>
      </c>
      <c r="L149" s="280">
        <v>64.05</v>
      </c>
      <c r="M149" s="280">
        <v>13.475680000000001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92.45</v>
      </c>
      <c r="D150" s="281">
        <v>92.2</v>
      </c>
      <c r="E150" s="281">
        <v>91.4</v>
      </c>
      <c r="F150" s="281">
        <v>90.350000000000009</v>
      </c>
      <c r="G150" s="281">
        <v>89.550000000000011</v>
      </c>
      <c r="H150" s="281">
        <v>93.25</v>
      </c>
      <c r="I150" s="281">
        <v>94.049999999999983</v>
      </c>
      <c r="J150" s="281">
        <v>95.1</v>
      </c>
      <c r="K150" s="280">
        <v>93</v>
      </c>
      <c r="L150" s="280">
        <v>91.15</v>
      </c>
      <c r="M150" s="280">
        <v>7.4335500000000003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42.55</v>
      </c>
      <c r="D151" s="281">
        <v>42.4</v>
      </c>
      <c r="E151" s="281">
        <v>41.9</v>
      </c>
      <c r="F151" s="281">
        <v>41.25</v>
      </c>
      <c r="G151" s="281">
        <v>40.75</v>
      </c>
      <c r="H151" s="281">
        <v>43.05</v>
      </c>
      <c r="I151" s="281">
        <v>43.55</v>
      </c>
      <c r="J151" s="281">
        <v>44.199999999999996</v>
      </c>
      <c r="K151" s="280">
        <v>42.9</v>
      </c>
      <c r="L151" s="280">
        <v>41.75</v>
      </c>
      <c r="M151" s="280">
        <v>9.1168899999999997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664.7</v>
      </c>
      <c r="D152" s="281">
        <v>666.58333333333337</v>
      </c>
      <c r="E152" s="281">
        <v>658.36666666666679</v>
      </c>
      <c r="F152" s="281">
        <v>652.03333333333342</v>
      </c>
      <c r="G152" s="281">
        <v>643.81666666666683</v>
      </c>
      <c r="H152" s="281">
        <v>672.91666666666674</v>
      </c>
      <c r="I152" s="281">
        <v>681.13333333333321</v>
      </c>
      <c r="J152" s="281">
        <v>687.4666666666667</v>
      </c>
      <c r="K152" s="280">
        <v>674.8</v>
      </c>
      <c r="L152" s="280">
        <v>660.25</v>
      </c>
      <c r="M152" s="280">
        <v>0.11269999999999999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1733.2</v>
      </c>
      <c r="D153" s="281">
        <v>1742.7333333333333</v>
      </c>
      <c r="E153" s="281">
        <v>1712.4666666666667</v>
      </c>
      <c r="F153" s="281">
        <v>1691.7333333333333</v>
      </c>
      <c r="G153" s="281">
        <v>1661.4666666666667</v>
      </c>
      <c r="H153" s="281">
        <v>1763.4666666666667</v>
      </c>
      <c r="I153" s="281">
        <v>1793.7333333333336</v>
      </c>
      <c r="J153" s="281">
        <v>1814.4666666666667</v>
      </c>
      <c r="K153" s="280">
        <v>1773</v>
      </c>
      <c r="L153" s="280">
        <v>1722</v>
      </c>
      <c r="M153" s="280">
        <v>5.5946300000000004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150.35</v>
      </c>
      <c r="D154" s="281">
        <v>150.65</v>
      </c>
      <c r="E154" s="281">
        <v>149.30000000000001</v>
      </c>
      <c r="F154" s="281">
        <v>148.25</v>
      </c>
      <c r="G154" s="281">
        <v>146.9</v>
      </c>
      <c r="H154" s="281">
        <v>151.70000000000002</v>
      </c>
      <c r="I154" s="281">
        <v>153.04999999999998</v>
      </c>
      <c r="J154" s="281">
        <v>154.10000000000002</v>
      </c>
      <c r="K154" s="280">
        <v>152</v>
      </c>
      <c r="L154" s="280">
        <v>149.6</v>
      </c>
      <c r="M154" s="280">
        <v>11.09024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255.9</v>
      </c>
      <c r="D155" s="281">
        <v>256.5</v>
      </c>
      <c r="E155" s="281">
        <v>252</v>
      </c>
      <c r="F155" s="281">
        <v>248.1</v>
      </c>
      <c r="G155" s="281">
        <v>243.6</v>
      </c>
      <c r="H155" s="281">
        <v>260.39999999999998</v>
      </c>
      <c r="I155" s="281">
        <v>264.89999999999998</v>
      </c>
      <c r="J155" s="281">
        <v>268.8</v>
      </c>
      <c r="K155" s="280">
        <v>261</v>
      </c>
      <c r="L155" s="280">
        <v>252.6</v>
      </c>
      <c r="M155" s="280">
        <v>1.1297600000000001</v>
      </c>
      <c r="N155" s="1"/>
      <c r="O155" s="1"/>
    </row>
    <row r="156" spans="1:15" ht="12.75" customHeight="1">
      <c r="A156" s="30">
        <v>146</v>
      </c>
      <c r="B156" s="290" t="s">
        <v>851</v>
      </c>
      <c r="C156" s="280">
        <v>1405.8</v>
      </c>
      <c r="D156" s="281">
        <v>1408.6333333333332</v>
      </c>
      <c r="E156" s="281">
        <v>1394.2666666666664</v>
      </c>
      <c r="F156" s="281">
        <v>1382.7333333333331</v>
      </c>
      <c r="G156" s="281">
        <v>1368.3666666666663</v>
      </c>
      <c r="H156" s="281">
        <v>1420.1666666666665</v>
      </c>
      <c r="I156" s="281">
        <v>1434.5333333333333</v>
      </c>
      <c r="J156" s="281">
        <v>1446.0666666666666</v>
      </c>
      <c r="K156" s="280">
        <v>1423</v>
      </c>
      <c r="L156" s="280">
        <v>1397.1</v>
      </c>
      <c r="M156" s="280">
        <v>2.83975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105.15</v>
      </c>
      <c r="D157" s="281">
        <v>106.40000000000002</v>
      </c>
      <c r="E157" s="281">
        <v>103.35000000000004</v>
      </c>
      <c r="F157" s="281">
        <v>101.55000000000001</v>
      </c>
      <c r="G157" s="281">
        <v>98.500000000000028</v>
      </c>
      <c r="H157" s="281">
        <v>108.20000000000005</v>
      </c>
      <c r="I157" s="281">
        <v>111.25000000000003</v>
      </c>
      <c r="J157" s="281">
        <v>113.05000000000005</v>
      </c>
      <c r="K157" s="280">
        <v>109.45</v>
      </c>
      <c r="L157" s="280">
        <v>104.6</v>
      </c>
      <c r="M157" s="280">
        <v>303.68364000000003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102.55</v>
      </c>
      <c r="D158" s="281">
        <v>102.98333333333333</v>
      </c>
      <c r="E158" s="281">
        <v>101.56666666666666</v>
      </c>
      <c r="F158" s="281">
        <v>100.58333333333333</v>
      </c>
      <c r="G158" s="281">
        <v>99.166666666666657</v>
      </c>
      <c r="H158" s="281">
        <v>103.96666666666667</v>
      </c>
      <c r="I158" s="281">
        <v>105.38333333333333</v>
      </c>
      <c r="J158" s="281">
        <v>106.36666666666667</v>
      </c>
      <c r="K158" s="280">
        <v>104.4</v>
      </c>
      <c r="L158" s="280">
        <v>102</v>
      </c>
      <c r="M158" s="280">
        <v>2.0487000000000002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5111.25</v>
      </c>
      <c r="D159" s="281">
        <v>5149.4333333333334</v>
      </c>
      <c r="E159" s="281">
        <v>5053.8166666666666</v>
      </c>
      <c r="F159" s="281">
        <v>4996.3833333333332</v>
      </c>
      <c r="G159" s="281">
        <v>4900.7666666666664</v>
      </c>
      <c r="H159" s="281">
        <v>5206.8666666666668</v>
      </c>
      <c r="I159" s="281">
        <v>5302.4833333333336</v>
      </c>
      <c r="J159" s="281">
        <v>5359.916666666667</v>
      </c>
      <c r="K159" s="280">
        <v>5245.05</v>
      </c>
      <c r="L159" s="280">
        <v>5092</v>
      </c>
      <c r="M159" s="280">
        <v>0.58316999999999997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409.85</v>
      </c>
      <c r="D160" s="281">
        <v>411.09999999999997</v>
      </c>
      <c r="E160" s="281">
        <v>405.19999999999993</v>
      </c>
      <c r="F160" s="281">
        <v>400.54999999999995</v>
      </c>
      <c r="G160" s="281">
        <v>394.64999999999992</v>
      </c>
      <c r="H160" s="281">
        <v>415.74999999999994</v>
      </c>
      <c r="I160" s="281">
        <v>421.64999999999992</v>
      </c>
      <c r="J160" s="281">
        <v>426.29999999999995</v>
      </c>
      <c r="K160" s="280">
        <v>417</v>
      </c>
      <c r="L160" s="280">
        <v>406.45</v>
      </c>
      <c r="M160" s="280">
        <v>1.5894999999999999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137.1</v>
      </c>
      <c r="D161" s="281">
        <v>137.53333333333333</v>
      </c>
      <c r="E161" s="281">
        <v>136.06666666666666</v>
      </c>
      <c r="F161" s="281">
        <v>135.03333333333333</v>
      </c>
      <c r="G161" s="281">
        <v>133.56666666666666</v>
      </c>
      <c r="H161" s="281">
        <v>138.56666666666666</v>
      </c>
      <c r="I161" s="281">
        <v>140.0333333333333</v>
      </c>
      <c r="J161" s="281">
        <v>141.06666666666666</v>
      </c>
      <c r="K161" s="280">
        <v>139</v>
      </c>
      <c r="L161" s="280">
        <v>136.5</v>
      </c>
      <c r="M161" s="280">
        <v>3.95722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110.9</v>
      </c>
      <c r="D162" s="281">
        <v>109.36666666666667</v>
      </c>
      <c r="E162" s="281">
        <v>107.08333333333334</v>
      </c>
      <c r="F162" s="281">
        <v>103.26666666666667</v>
      </c>
      <c r="G162" s="281">
        <v>100.98333333333333</v>
      </c>
      <c r="H162" s="281">
        <v>113.18333333333335</v>
      </c>
      <c r="I162" s="281">
        <v>115.46666666666668</v>
      </c>
      <c r="J162" s="281">
        <v>119.28333333333336</v>
      </c>
      <c r="K162" s="280">
        <v>111.65</v>
      </c>
      <c r="L162" s="280">
        <v>105.55</v>
      </c>
      <c r="M162" s="280">
        <v>77.177149999999997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264.05</v>
      </c>
      <c r="D163" s="281">
        <v>265.95</v>
      </c>
      <c r="E163" s="281">
        <v>260.95</v>
      </c>
      <c r="F163" s="281">
        <v>257.85000000000002</v>
      </c>
      <c r="G163" s="281">
        <v>252.85000000000002</v>
      </c>
      <c r="H163" s="281">
        <v>269.04999999999995</v>
      </c>
      <c r="I163" s="281">
        <v>274.04999999999995</v>
      </c>
      <c r="J163" s="281">
        <v>277.14999999999992</v>
      </c>
      <c r="K163" s="280">
        <v>270.95</v>
      </c>
      <c r="L163" s="280">
        <v>262.85000000000002</v>
      </c>
      <c r="M163" s="280">
        <v>2.5964800000000001</v>
      </c>
      <c r="N163" s="1"/>
      <c r="O163" s="1"/>
    </row>
    <row r="164" spans="1:15" ht="12.75" customHeight="1">
      <c r="A164" s="30">
        <v>154</v>
      </c>
      <c r="B164" s="290" t="s">
        <v>863</v>
      </c>
      <c r="C164" s="280">
        <v>1245.3</v>
      </c>
      <c r="D164" s="281">
        <v>1248.4166666666667</v>
      </c>
      <c r="E164" s="281">
        <v>1232.8833333333334</v>
      </c>
      <c r="F164" s="281">
        <v>1220.4666666666667</v>
      </c>
      <c r="G164" s="281">
        <v>1204.9333333333334</v>
      </c>
      <c r="H164" s="281">
        <v>1260.8333333333335</v>
      </c>
      <c r="I164" s="281">
        <v>1276.3666666666668</v>
      </c>
      <c r="J164" s="281">
        <v>1288.7833333333335</v>
      </c>
      <c r="K164" s="280">
        <v>1263.95</v>
      </c>
      <c r="L164" s="280">
        <v>1236</v>
      </c>
      <c r="M164" s="280">
        <v>9.4759999999999997E-2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141.55000000000001</v>
      </c>
      <c r="D165" s="281">
        <v>143.31666666666669</v>
      </c>
      <c r="E165" s="281">
        <v>139.23333333333338</v>
      </c>
      <c r="F165" s="281">
        <v>136.91666666666669</v>
      </c>
      <c r="G165" s="281">
        <v>132.83333333333337</v>
      </c>
      <c r="H165" s="281">
        <v>145.63333333333338</v>
      </c>
      <c r="I165" s="281">
        <v>149.7166666666667</v>
      </c>
      <c r="J165" s="281">
        <v>152.03333333333339</v>
      </c>
      <c r="K165" s="280">
        <v>147.4</v>
      </c>
      <c r="L165" s="280">
        <v>141</v>
      </c>
      <c r="M165" s="280">
        <v>144.67608000000001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1476.6</v>
      </c>
      <c r="D166" s="281">
        <v>1472.3500000000001</v>
      </c>
      <c r="E166" s="281">
        <v>1449.7000000000003</v>
      </c>
      <c r="F166" s="281">
        <v>1422.8000000000002</v>
      </c>
      <c r="G166" s="281">
        <v>1400.1500000000003</v>
      </c>
      <c r="H166" s="281">
        <v>1499.2500000000002</v>
      </c>
      <c r="I166" s="281">
        <v>1521.9000000000003</v>
      </c>
      <c r="J166" s="281">
        <v>1548.8000000000002</v>
      </c>
      <c r="K166" s="280">
        <v>1495</v>
      </c>
      <c r="L166" s="280">
        <v>1445.45</v>
      </c>
      <c r="M166" s="280">
        <v>0.48748000000000002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34.6</v>
      </c>
      <c r="D167" s="281">
        <v>34.733333333333341</v>
      </c>
      <c r="E167" s="281">
        <v>34.26666666666668</v>
      </c>
      <c r="F167" s="281">
        <v>33.933333333333337</v>
      </c>
      <c r="G167" s="281">
        <v>33.466666666666676</v>
      </c>
      <c r="H167" s="281">
        <v>35.066666666666684</v>
      </c>
      <c r="I167" s="281">
        <v>35.533333333333339</v>
      </c>
      <c r="J167" s="281">
        <v>35.866666666666688</v>
      </c>
      <c r="K167" s="280">
        <v>35.200000000000003</v>
      </c>
      <c r="L167" s="280">
        <v>34.4</v>
      </c>
      <c r="M167" s="280">
        <v>94.987639999999999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3006.2</v>
      </c>
      <c r="D168" s="281">
        <v>3028.7333333333336</v>
      </c>
      <c r="E168" s="281">
        <v>2968.4666666666672</v>
      </c>
      <c r="F168" s="281">
        <v>2930.7333333333336</v>
      </c>
      <c r="G168" s="281">
        <v>2870.4666666666672</v>
      </c>
      <c r="H168" s="281">
        <v>3066.4666666666672</v>
      </c>
      <c r="I168" s="281">
        <v>3126.7333333333336</v>
      </c>
      <c r="J168" s="281">
        <v>3164.4666666666672</v>
      </c>
      <c r="K168" s="280">
        <v>3089</v>
      </c>
      <c r="L168" s="280">
        <v>2991</v>
      </c>
      <c r="M168" s="280">
        <v>0.44424999999999998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3379.15</v>
      </c>
      <c r="D169" s="281">
        <v>3383.9666666666667</v>
      </c>
      <c r="E169" s="281">
        <v>3335.1833333333334</v>
      </c>
      <c r="F169" s="281">
        <v>3291.2166666666667</v>
      </c>
      <c r="G169" s="281">
        <v>3242.4333333333334</v>
      </c>
      <c r="H169" s="281">
        <v>3427.9333333333334</v>
      </c>
      <c r="I169" s="281">
        <v>3476.7166666666672</v>
      </c>
      <c r="J169" s="281">
        <v>3520.6833333333334</v>
      </c>
      <c r="K169" s="280">
        <v>3432.75</v>
      </c>
      <c r="L169" s="280">
        <v>3340</v>
      </c>
      <c r="M169" s="280">
        <v>0.24939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116.6</v>
      </c>
      <c r="D170" s="281">
        <v>116.88333333333333</v>
      </c>
      <c r="E170" s="281">
        <v>115.81666666666665</v>
      </c>
      <c r="F170" s="281">
        <v>115.03333333333332</v>
      </c>
      <c r="G170" s="281">
        <v>113.96666666666664</v>
      </c>
      <c r="H170" s="281">
        <v>117.66666666666666</v>
      </c>
      <c r="I170" s="281">
        <v>118.73333333333332</v>
      </c>
      <c r="J170" s="281">
        <v>119.51666666666667</v>
      </c>
      <c r="K170" s="280">
        <v>117.95</v>
      </c>
      <c r="L170" s="280">
        <v>116.1</v>
      </c>
      <c r="M170" s="280">
        <v>1.1812400000000001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2473.35</v>
      </c>
      <c r="D171" s="281">
        <v>2481.1333333333337</v>
      </c>
      <c r="E171" s="281">
        <v>2457.2666666666673</v>
      </c>
      <c r="F171" s="281">
        <v>2441.1833333333338</v>
      </c>
      <c r="G171" s="281">
        <v>2417.3166666666675</v>
      </c>
      <c r="H171" s="281">
        <v>2497.2166666666672</v>
      </c>
      <c r="I171" s="281">
        <v>2521.083333333333</v>
      </c>
      <c r="J171" s="281">
        <v>2537.166666666667</v>
      </c>
      <c r="K171" s="280">
        <v>2505</v>
      </c>
      <c r="L171" s="280">
        <v>2465.0500000000002</v>
      </c>
      <c r="M171" s="280">
        <v>2.4299300000000001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1494.85</v>
      </c>
      <c r="D172" s="281">
        <v>1501.2833333333335</v>
      </c>
      <c r="E172" s="281">
        <v>1484.5666666666671</v>
      </c>
      <c r="F172" s="281">
        <v>1474.2833333333335</v>
      </c>
      <c r="G172" s="281">
        <v>1457.5666666666671</v>
      </c>
      <c r="H172" s="281">
        <v>1511.5666666666671</v>
      </c>
      <c r="I172" s="281">
        <v>1528.2833333333338</v>
      </c>
      <c r="J172" s="281">
        <v>1538.5666666666671</v>
      </c>
      <c r="K172" s="280">
        <v>1518</v>
      </c>
      <c r="L172" s="280">
        <v>1491</v>
      </c>
      <c r="M172" s="280">
        <v>0.23674999999999999</v>
      </c>
      <c r="N172" s="1"/>
      <c r="O172" s="1"/>
    </row>
    <row r="173" spans="1:15" ht="12.75" customHeight="1">
      <c r="A173" s="30">
        <v>163</v>
      </c>
      <c r="B173" s="290" t="s">
        <v>864</v>
      </c>
      <c r="C173" s="280">
        <v>468.5</v>
      </c>
      <c r="D173" s="281">
        <v>471.90000000000003</v>
      </c>
      <c r="E173" s="281">
        <v>462.80000000000007</v>
      </c>
      <c r="F173" s="281">
        <v>457.1</v>
      </c>
      <c r="G173" s="281">
        <v>448.00000000000006</v>
      </c>
      <c r="H173" s="281">
        <v>477.60000000000008</v>
      </c>
      <c r="I173" s="281">
        <v>486.7000000000001</v>
      </c>
      <c r="J173" s="281">
        <v>492.40000000000009</v>
      </c>
      <c r="K173" s="280">
        <v>481</v>
      </c>
      <c r="L173" s="280">
        <v>466.2</v>
      </c>
      <c r="M173" s="280">
        <v>0.27250000000000002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384.05</v>
      </c>
      <c r="D174" s="281">
        <v>384.51666666666665</v>
      </c>
      <c r="E174" s="281">
        <v>381.2833333333333</v>
      </c>
      <c r="F174" s="281">
        <v>378.51666666666665</v>
      </c>
      <c r="G174" s="281">
        <v>375.2833333333333</v>
      </c>
      <c r="H174" s="281">
        <v>387.2833333333333</v>
      </c>
      <c r="I174" s="281">
        <v>390.51666666666665</v>
      </c>
      <c r="J174" s="281">
        <v>393.2833333333333</v>
      </c>
      <c r="K174" s="280">
        <v>387.75</v>
      </c>
      <c r="L174" s="280">
        <v>381.75</v>
      </c>
      <c r="M174" s="280">
        <v>5.8650599999999997</v>
      </c>
      <c r="N174" s="1"/>
      <c r="O174" s="1"/>
    </row>
    <row r="175" spans="1:15" ht="12.75" customHeight="1">
      <c r="A175" s="30">
        <v>165</v>
      </c>
      <c r="B175" s="290" t="s">
        <v>865</v>
      </c>
      <c r="C175" s="280">
        <v>993.05</v>
      </c>
      <c r="D175" s="281">
        <v>1000.9333333333334</v>
      </c>
      <c r="E175" s="281">
        <v>983.11666666666679</v>
      </c>
      <c r="F175" s="281">
        <v>973.18333333333339</v>
      </c>
      <c r="G175" s="281">
        <v>955.36666666666679</v>
      </c>
      <c r="H175" s="281">
        <v>1010.8666666666668</v>
      </c>
      <c r="I175" s="281">
        <v>1028.6833333333334</v>
      </c>
      <c r="J175" s="281">
        <v>1038.6166666666668</v>
      </c>
      <c r="K175" s="280">
        <v>1018.75</v>
      </c>
      <c r="L175" s="280">
        <v>991</v>
      </c>
      <c r="M175" s="280">
        <v>0.13946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1109.05</v>
      </c>
      <c r="D176" s="281">
        <v>1109.3</v>
      </c>
      <c r="E176" s="281">
        <v>1096.75</v>
      </c>
      <c r="F176" s="281">
        <v>1084.45</v>
      </c>
      <c r="G176" s="281">
        <v>1071.9000000000001</v>
      </c>
      <c r="H176" s="281">
        <v>1121.5999999999999</v>
      </c>
      <c r="I176" s="281">
        <v>1134.1499999999996</v>
      </c>
      <c r="J176" s="281">
        <v>1146.4499999999998</v>
      </c>
      <c r="K176" s="280">
        <v>1121.8499999999999</v>
      </c>
      <c r="L176" s="280">
        <v>1097</v>
      </c>
      <c r="M176" s="280">
        <v>0.2737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509.15</v>
      </c>
      <c r="D177" s="281">
        <v>510.81666666666661</v>
      </c>
      <c r="E177" s="281">
        <v>506.58333333333326</v>
      </c>
      <c r="F177" s="281">
        <v>504.01666666666665</v>
      </c>
      <c r="G177" s="281">
        <v>499.7833333333333</v>
      </c>
      <c r="H177" s="281">
        <v>513.38333333333321</v>
      </c>
      <c r="I177" s="281">
        <v>517.61666666666656</v>
      </c>
      <c r="J177" s="281">
        <v>520.18333333333317</v>
      </c>
      <c r="K177" s="280">
        <v>515.04999999999995</v>
      </c>
      <c r="L177" s="280">
        <v>508.25</v>
      </c>
      <c r="M177" s="280">
        <v>0.87617999999999996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873.5</v>
      </c>
      <c r="D178" s="281">
        <v>871.18333333333339</v>
      </c>
      <c r="E178" s="281">
        <v>864.31666666666683</v>
      </c>
      <c r="F178" s="281">
        <v>855.13333333333344</v>
      </c>
      <c r="G178" s="281">
        <v>848.26666666666688</v>
      </c>
      <c r="H178" s="281">
        <v>880.36666666666679</v>
      </c>
      <c r="I178" s="281">
        <v>887.23333333333335</v>
      </c>
      <c r="J178" s="281">
        <v>896.41666666666674</v>
      </c>
      <c r="K178" s="280">
        <v>878.05</v>
      </c>
      <c r="L178" s="280">
        <v>862</v>
      </c>
      <c r="M178" s="280">
        <v>7.8760399999999997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459.05</v>
      </c>
      <c r="D179" s="281">
        <v>458.06666666666661</v>
      </c>
      <c r="E179" s="281">
        <v>452.13333333333321</v>
      </c>
      <c r="F179" s="281">
        <v>445.21666666666658</v>
      </c>
      <c r="G179" s="281">
        <v>439.28333333333319</v>
      </c>
      <c r="H179" s="281">
        <v>464.98333333333323</v>
      </c>
      <c r="I179" s="281">
        <v>470.91666666666663</v>
      </c>
      <c r="J179" s="281">
        <v>477.83333333333326</v>
      </c>
      <c r="K179" s="280">
        <v>464</v>
      </c>
      <c r="L179" s="280">
        <v>451.15</v>
      </c>
      <c r="M179" s="280">
        <v>1.14201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1412.8</v>
      </c>
      <c r="D180" s="281">
        <v>1416.0666666666666</v>
      </c>
      <c r="E180" s="281">
        <v>1388.9833333333331</v>
      </c>
      <c r="F180" s="281">
        <v>1365.1666666666665</v>
      </c>
      <c r="G180" s="281">
        <v>1338.083333333333</v>
      </c>
      <c r="H180" s="281">
        <v>1439.8833333333332</v>
      </c>
      <c r="I180" s="281">
        <v>1466.9666666666667</v>
      </c>
      <c r="J180" s="281">
        <v>1490.7833333333333</v>
      </c>
      <c r="K180" s="280">
        <v>1443.15</v>
      </c>
      <c r="L180" s="280">
        <v>1392.25</v>
      </c>
      <c r="M180" s="280">
        <v>8.77745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308.10000000000002</v>
      </c>
      <c r="D181" s="281">
        <v>308.83333333333331</v>
      </c>
      <c r="E181" s="281">
        <v>305.26666666666665</v>
      </c>
      <c r="F181" s="281">
        <v>302.43333333333334</v>
      </c>
      <c r="G181" s="281">
        <v>298.86666666666667</v>
      </c>
      <c r="H181" s="281">
        <v>311.66666666666663</v>
      </c>
      <c r="I181" s="281">
        <v>315.23333333333335</v>
      </c>
      <c r="J181" s="281">
        <v>318.06666666666661</v>
      </c>
      <c r="K181" s="280">
        <v>312.39999999999998</v>
      </c>
      <c r="L181" s="280">
        <v>306</v>
      </c>
      <c r="M181" s="280">
        <v>9.08371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412.9</v>
      </c>
      <c r="D182" s="281">
        <v>411.2</v>
      </c>
      <c r="E182" s="281">
        <v>402.7</v>
      </c>
      <c r="F182" s="281">
        <v>392.5</v>
      </c>
      <c r="G182" s="281">
        <v>384</v>
      </c>
      <c r="H182" s="281">
        <v>421.4</v>
      </c>
      <c r="I182" s="281">
        <v>429.9</v>
      </c>
      <c r="J182" s="281">
        <v>440.09999999999997</v>
      </c>
      <c r="K182" s="280">
        <v>419.7</v>
      </c>
      <c r="L182" s="280">
        <v>401</v>
      </c>
      <c r="M182" s="280">
        <v>13.81428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1441.65</v>
      </c>
      <c r="D183" s="281">
        <v>1448.2</v>
      </c>
      <c r="E183" s="281">
        <v>1431.45</v>
      </c>
      <c r="F183" s="281">
        <v>1421.25</v>
      </c>
      <c r="G183" s="281">
        <v>1404.5</v>
      </c>
      <c r="H183" s="281">
        <v>1458.4</v>
      </c>
      <c r="I183" s="281">
        <v>1475.15</v>
      </c>
      <c r="J183" s="281">
        <v>1485.3500000000001</v>
      </c>
      <c r="K183" s="280">
        <v>1464.95</v>
      </c>
      <c r="L183" s="280">
        <v>1438</v>
      </c>
      <c r="M183" s="280">
        <v>8.0720600000000005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451.25</v>
      </c>
      <c r="D184" s="281">
        <v>448.90000000000003</v>
      </c>
      <c r="E184" s="281">
        <v>438.40000000000009</v>
      </c>
      <c r="F184" s="281">
        <v>425.55000000000007</v>
      </c>
      <c r="G184" s="281">
        <v>415.05000000000013</v>
      </c>
      <c r="H184" s="281">
        <v>461.75000000000006</v>
      </c>
      <c r="I184" s="281">
        <v>472.24999999999994</v>
      </c>
      <c r="J184" s="281">
        <v>485.1</v>
      </c>
      <c r="K184" s="280">
        <v>459.4</v>
      </c>
      <c r="L184" s="280">
        <v>436.05</v>
      </c>
      <c r="M184" s="280">
        <v>8.8053600000000003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1723.7</v>
      </c>
      <c r="D185" s="281">
        <v>1721.0166666666664</v>
      </c>
      <c r="E185" s="281">
        <v>1692.0333333333328</v>
      </c>
      <c r="F185" s="281">
        <v>1660.3666666666663</v>
      </c>
      <c r="G185" s="281">
        <v>1631.3833333333328</v>
      </c>
      <c r="H185" s="281">
        <v>1752.6833333333329</v>
      </c>
      <c r="I185" s="281">
        <v>1781.6666666666665</v>
      </c>
      <c r="J185" s="281">
        <v>1813.333333333333</v>
      </c>
      <c r="K185" s="280">
        <v>1750</v>
      </c>
      <c r="L185" s="280">
        <v>1689.35</v>
      </c>
      <c r="M185" s="280">
        <v>0.49196000000000001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712.45</v>
      </c>
      <c r="D186" s="281">
        <v>715.4</v>
      </c>
      <c r="E186" s="281">
        <v>705.9</v>
      </c>
      <c r="F186" s="281">
        <v>699.35</v>
      </c>
      <c r="G186" s="281">
        <v>689.85</v>
      </c>
      <c r="H186" s="281">
        <v>721.94999999999993</v>
      </c>
      <c r="I186" s="281">
        <v>731.44999999999993</v>
      </c>
      <c r="J186" s="281">
        <v>737.99999999999989</v>
      </c>
      <c r="K186" s="280">
        <v>724.9</v>
      </c>
      <c r="L186" s="280">
        <v>708.85</v>
      </c>
      <c r="M186" s="280">
        <v>1.96604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308.85000000000002</v>
      </c>
      <c r="D187" s="281">
        <v>311.05</v>
      </c>
      <c r="E187" s="281">
        <v>302.20000000000005</v>
      </c>
      <c r="F187" s="281">
        <v>295.55</v>
      </c>
      <c r="G187" s="281">
        <v>286.70000000000005</v>
      </c>
      <c r="H187" s="281">
        <v>317.70000000000005</v>
      </c>
      <c r="I187" s="281">
        <v>326.55000000000007</v>
      </c>
      <c r="J187" s="281">
        <v>333.20000000000005</v>
      </c>
      <c r="K187" s="280">
        <v>319.89999999999998</v>
      </c>
      <c r="L187" s="280">
        <v>304.39999999999998</v>
      </c>
      <c r="M187" s="280">
        <v>2.4545499999999998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3196.6</v>
      </c>
      <c r="D188" s="281">
        <v>3232.2333333333336</v>
      </c>
      <c r="E188" s="281">
        <v>3131.4666666666672</v>
      </c>
      <c r="F188" s="281">
        <v>3066.3333333333335</v>
      </c>
      <c r="G188" s="281">
        <v>2965.5666666666671</v>
      </c>
      <c r="H188" s="281">
        <v>3297.3666666666672</v>
      </c>
      <c r="I188" s="281">
        <v>3398.1333333333337</v>
      </c>
      <c r="J188" s="281">
        <v>3463.2666666666673</v>
      </c>
      <c r="K188" s="280">
        <v>3333</v>
      </c>
      <c r="L188" s="280">
        <v>3167.1</v>
      </c>
      <c r="M188" s="280">
        <v>1.3360399999999999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454.95</v>
      </c>
      <c r="D189" s="281">
        <v>458.68333333333334</v>
      </c>
      <c r="E189" s="281">
        <v>447.56666666666666</v>
      </c>
      <c r="F189" s="281">
        <v>440.18333333333334</v>
      </c>
      <c r="G189" s="281">
        <v>429.06666666666666</v>
      </c>
      <c r="H189" s="281">
        <v>466.06666666666666</v>
      </c>
      <c r="I189" s="281">
        <v>477.18333333333334</v>
      </c>
      <c r="J189" s="281">
        <v>484.56666666666666</v>
      </c>
      <c r="K189" s="280">
        <v>469.8</v>
      </c>
      <c r="L189" s="280">
        <v>451.3</v>
      </c>
      <c r="M189" s="280">
        <v>21.271840000000001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656.4</v>
      </c>
      <c r="D190" s="281">
        <v>661.83333333333337</v>
      </c>
      <c r="E190" s="281">
        <v>647.91666666666674</v>
      </c>
      <c r="F190" s="281">
        <v>639.43333333333339</v>
      </c>
      <c r="G190" s="281">
        <v>625.51666666666677</v>
      </c>
      <c r="H190" s="281">
        <v>670.31666666666672</v>
      </c>
      <c r="I190" s="281">
        <v>684.23333333333346</v>
      </c>
      <c r="J190" s="281">
        <v>692.7166666666667</v>
      </c>
      <c r="K190" s="280">
        <v>675.75</v>
      </c>
      <c r="L190" s="280">
        <v>653.35</v>
      </c>
      <c r="M190" s="280">
        <v>24.363420000000001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81.400000000000006</v>
      </c>
      <c r="D191" s="281">
        <v>81.550000000000011</v>
      </c>
      <c r="E191" s="281">
        <v>81.15000000000002</v>
      </c>
      <c r="F191" s="281">
        <v>80.900000000000006</v>
      </c>
      <c r="G191" s="281">
        <v>80.500000000000014</v>
      </c>
      <c r="H191" s="281">
        <v>81.800000000000026</v>
      </c>
      <c r="I191" s="281">
        <v>82.2</v>
      </c>
      <c r="J191" s="281">
        <v>82.450000000000031</v>
      </c>
      <c r="K191" s="280">
        <v>81.95</v>
      </c>
      <c r="L191" s="280">
        <v>81.3</v>
      </c>
      <c r="M191" s="280">
        <v>2.8153899999999998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141.80000000000001</v>
      </c>
      <c r="D192" s="281">
        <v>142.38333333333335</v>
      </c>
      <c r="E192" s="281">
        <v>140.4666666666667</v>
      </c>
      <c r="F192" s="281">
        <v>139.13333333333335</v>
      </c>
      <c r="G192" s="281">
        <v>137.2166666666667</v>
      </c>
      <c r="H192" s="281">
        <v>143.7166666666667</v>
      </c>
      <c r="I192" s="281">
        <v>145.63333333333338</v>
      </c>
      <c r="J192" s="281">
        <v>146.9666666666667</v>
      </c>
      <c r="K192" s="280">
        <v>144.30000000000001</v>
      </c>
      <c r="L192" s="280">
        <v>141.05000000000001</v>
      </c>
      <c r="M192" s="280">
        <v>11.57244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228.1</v>
      </c>
      <c r="D193" s="281">
        <v>229.28333333333333</v>
      </c>
      <c r="E193" s="281">
        <v>225.66666666666666</v>
      </c>
      <c r="F193" s="281">
        <v>223.23333333333332</v>
      </c>
      <c r="G193" s="281">
        <v>219.61666666666665</v>
      </c>
      <c r="H193" s="281">
        <v>231.71666666666667</v>
      </c>
      <c r="I193" s="281">
        <v>235.33333333333334</v>
      </c>
      <c r="J193" s="281">
        <v>237.76666666666668</v>
      </c>
      <c r="K193" s="280">
        <v>232.9</v>
      </c>
      <c r="L193" s="280">
        <v>226.85</v>
      </c>
      <c r="M193" s="280">
        <v>11.012180000000001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1105.3</v>
      </c>
      <c r="D194" s="281">
        <v>1108.2666666666667</v>
      </c>
      <c r="E194" s="281">
        <v>1082.5333333333333</v>
      </c>
      <c r="F194" s="281">
        <v>1059.7666666666667</v>
      </c>
      <c r="G194" s="281">
        <v>1034.0333333333333</v>
      </c>
      <c r="H194" s="281">
        <v>1131.0333333333333</v>
      </c>
      <c r="I194" s="281">
        <v>1156.7666666666664</v>
      </c>
      <c r="J194" s="281">
        <v>1179.5333333333333</v>
      </c>
      <c r="K194" s="280">
        <v>1134</v>
      </c>
      <c r="L194" s="280">
        <v>1085.5</v>
      </c>
      <c r="M194" s="280">
        <v>3.07463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917.4</v>
      </c>
      <c r="D195" s="281">
        <v>910.43333333333328</v>
      </c>
      <c r="E195" s="281">
        <v>902.06666666666661</v>
      </c>
      <c r="F195" s="281">
        <v>886.73333333333335</v>
      </c>
      <c r="G195" s="281">
        <v>878.36666666666667</v>
      </c>
      <c r="H195" s="281">
        <v>925.76666666666654</v>
      </c>
      <c r="I195" s="281">
        <v>934.1333333333331</v>
      </c>
      <c r="J195" s="281">
        <v>949.46666666666647</v>
      </c>
      <c r="K195" s="280">
        <v>918.8</v>
      </c>
      <c r="L195" s="280">
        <v>895.1</v>
      </c>
      <c r="M195" s="280">
        <v>48.270890000000001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1921.7</v>
      </c>
      <c r="D196" s="281">
        <v>1930.7166666666665</v>
      </c>
      <c r="E196" s="281">
        <v>1907.9833333333329</v>
      </c>
      <c r="F196" s="281">
        <v>1894.2666666666664</v>
      </c>
      <c r="G196" s="281">
        <v>1871.5333333333328</v>
      </c>
      <c r="H196" s="281">
        <v>1944.4333333333329</v>
      </c>
      <c r="I196" s="281">
        <v>1967.1666666666665</v>
      </c>
      <c r="J196" s="281">
        <v>1980.883333333333</v>
      </c>
      <c r="K196" s="280">
        <v>1953.45</v>
      </c>
      <c r="L196" s="280">
        <v>1917</v>
      </c>
      <c r="M196" s="280">
        <v>1.0622199999999999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1365.05</v>
      </c>
      <c r="D197" s="281">
        <v>1363.8</v>
      </c>
      <c r="E197" s="281">
        <v>1356.5</v>
      </c>
      <c r="F197" s="281">
        <v>1347.95</v>
      </c>
      <c r="G197" s="281">
        <v>1340.65</v>
      </c>
      <c r="H197" s="281">
        <v>1372.35</v>
      </c>
      <c r="I197" s="281">
        <v>1379.6499999999996</v>
      </c>
      <c r="J197" s="281">
        <v>1388.1999999999998</v>
      </c>
      <c r="K197" s="280">
        <v>1371.1</v>
      </c>
      <c r="L197" s="280">
        <v>1355.25</v>
      </c>
      <c r="M197" s="280">
        <v>101.73931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525.20000000000005</v>
      </c>
      <c r="D198" s="281">
        <v>529.43333333333339</v>
      </c>
      <c r="E198" s="281">
        <v>517.76666666666677</v>
      </c>
      <c r="F198" s="281">
        <v>510.33333333333337</v>
      </c>
      <c r="G198" s="281">
        <v>498.66666666666674</v>
      </c>
      <c r="H198" s="281">
        <v>536.86666666666679</v>
      </c>
      <c r="I198" s="281">
        <v>548.5333333333333</v>
      </c>
      <c r="J198" s="281">
        <v>555.96666666666681</v>
      </c>
      <c r="K198" s="280">
        <v>541.1</v>
      </c>
      <c r="L198" s="280">
        <v>522</v>
      </c>
      <c r="M198" s="280">
        <v>90.537679999999995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68.5</v>
      </c>
      <c r="D199" s="281">
        <v>69.45</v>
      </c>
      <c r="E199" s="281">
        <v>67.100000000000009</v>
      </c>
      <c r="F199" s="281">
        <v>65.7</v>
      </c>
      <c r="G199" s="281">
        <v>63.350000000000009</v>
      </c>
      <c r="H199" s="281">
        <v>70.850000000000009</v>
      </c>
      <c r="I199" s="281">
        <v>73.2</v>
      </c>
      <c r="J199" s="281">
        <v>74.600000000000009</v>
      </c>
      <c r="K199" s="280">
        <v>71.8</v>
      </c>
      <c r="L199" s="280">
        <v>68.05</v>
      </c>
      <c r="M199" s="280">
        <v>107.6331</v>
      </c>
      <c r="N199" s="1"/>
      <c r="O199" s="1"/>
    </row>
    <row r="200" spans="1:15" ht="12.75" customHeight="1">
      <c r="A200" s="30">
        <v>190</v>
      </c>
      <c r="B200" s="290" t="s">
        <v>866</v>
      </c>
      <c r="C200" s="280">
        <v>3340.1</v>
      </c>
      <c r="D200" s="281">
        <v>3358.7000000000003</v>
      </c>
      <c r="E200" s="281">
        <v>3314.4000000000005</v>
      </c>
      <c r="F200" s="281">
        <v>3288.7000000000003</v>
      </c>
      <c r="G200" s="281">
        <v>3244.4000000000005</v>
      </c>
      <c r="H200" s="281">
        <v>3384.4000000000005</v>
      </c>
      <c r="I200" s="281">
        <v>3428.7000000000007</v>
      </c>
      <c r="J200" s="281">
        <v>3454.4000000000005</v>
      </c>
      <c r="K200" s="280">
        <v>3403</v>
      </c>
      <c r="L200" s="280">
        <v>3333</v>
      </c>
      <c r="M200" s="280">
        <v>5.8889999999999998E-2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912</v>
      </c>
      <c r="D201" s="281">
        <v>908.69999999999993</v>
      </c>
      <c r="E201" s="281">
        <v>893.39999999999986</v>
      </c>
      <c r="F201" s="281">
        <v>874.8</v>
      </c>
      <c r="G201" s="281">
        <v>859.49999999999989</v>
      </c>
      <c r="H201" s="281">
        <v>927.29999999999984</v>
      </c>
      <c r="I201" s="281">
        <v>942.5999999999998</v>
      </c>
      <c r="J201" s="281">
        <v>961.19999999999982</v>
      </c>
      <c r="K201" s="280">
        <v>924</v>
      </c>
      <c r="L201" s="280">
        <v>890.1</v>
      </c>
      <c r="M201" s="280">
        <v>7.8701100000000004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16.649999999999999</v>
      </c>
      <c r="D202" s="281">
        <v>16.666666666666668</v>
      </c>
      <c r="E202" s="281">
        <v>16.583333333333336</v>
      </c>
      <c r="F202" s="281">
        <v>16.516666666666669</v>
      </c>
      <c r="G202" s="281">
        <v>16.433333333333337</v>
      </c>
      <c r="H202" s="281">
        <v>16.733333333333334</v>
      </c>
      <c r="I202" s="281">
        <v>16.81666666666667</v>
      </c>
      <c r="J202" s="281">
        <v>16.883333333333333</v>
      </c>
      <c r="K202" s="280">
        <v>16.75</v>
      </c>
      <c r="L202" s="280">
        <v>16.600000000000001</v>
      </c>
      <c r="M202" s="280">
        <v>10.9061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929.3</v>
      </c>
      <c r="D203" s="281">
        <v>933.33333333333337</v>
      </c>
      <c r="E203" s="281">
        <v>904.26666666666677</v>
      </c>
      <c r="F203" s="281">
        <v>879.23333333333335</v>
      </c>
      <c r="G203" s="281">
        <v>850.16666666666674</v>
      </c>
      <c r="H203" s="281">
        <v>958.36666666666679</v>
      </c>
      <c r="I203" s="281">
        <v>987.43333333333339</v>
      </c>
      <c r="J203" s="281">
        <v>1012.4666666666668</v>
      </c>
      <c r="K203" s="280">
        <v>962.4</v>
      </c>
      <c r="L203" s="280">
        <v>908.3</v>
      </c>
      <c r="M203" s="280">
        <v>0.74914000000000003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1223.25</v>
      </c>
      <c r="D204" s="281">
        <v>1238.8166666666666</v>
      </c>
      <c r="E204" s="281">
        <v>1200.9333333333332</v>
      </c>
      <c r="F204" s="281">
        <v>1178.6166666666666</v>
      </c>
      <c r="G204" s="281">
        <v>1140.7333333333331</v>
      </c>
      <c r="H204" s="281">
        <v>1261.1333333333332</v>
      </c>
      <c r="I204" s="281">
        <v>1299.0166666666664</v>
      </c>
      <c r="J204" s="281">
        <v>1321.3333333333333</v>
      </c>
      <c r="K204" s="280">
        <v>1276.7</v>
      </c>
      <c r="L204" s="280">
        <v>1216.5</v>
      </c>
      <c r="M204" s="280">
        <v>14.05925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105</v>
      </c>
      <c r="D205" s="281">
        <v>105.38333333333333</v>
      </c>
      <c r="E205" s="281">
        <v>103.71666666666665</v>
      </c>
      <c r="F205" s="281">
        <v>102.43333333333332</v>
      </c>
      <c r="G205" s="281">
        <v>100.76666666666665</v>
      </c>
      <c r="H205" s="281">
        <v>106.66666666666666</v>
      </c>
      <c r="I205" s="281">
        <v>108.33333333333334</v>
      </c>
      <c r="J205" s="281">
        <v>109.61666666666666</v>
      </c>
      <c r="K205" s="280">
        <v>107.05</v>
      </c>
      <c r="L205" s="280">
        <v>104.1</v>
      </c>
      <c r="M205" s="280">
        <v>7.4518199999999997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2826.75</v>
      </c>
      <c r="D206" s="281">
        <v>2825.1666666666665</v>
      </c>
      <c r="E206" s="281">
        <v>2811.583333333333</v>
      </c>
      <c r="F206" s="281">
        <v>2796.4166666666665</v>
      </c>
      <c r="G206" s="281">
        <v>2782.833333333333</v>
      </c>
      <c r="H206" s="281">
        <v>2840.333333333333</v>
      </c>
      <c r="I206" s="281">
        <v>2853.9166666666661</v>
      </c>
      <c r="J206" s="281">
        <v>2869.083333333333</v>
      </c>
      <c r="K206" s="280">
        <v>2838.75</v>
      </c>
      <c r="L206" s="280">
        <v>2810</v>
      </c>
      <c r="M206" s="280">
        <v>2.0150899999999998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256.89999999999998</v>
      </c>
      <c r="D207" s="281">
        <v>257.63333333333333</v>
      </c>
      <c r="E207" s="281">
        <v>254.26666666666665</v>
      </c>
      <c r="F207" s="281">
        <v>251.63333333333333</v>
      </c>
      <c r="G207" s="281">
        <v>248.26666666666665</v>
      </c>
      <c r="H207" s="281">
        <v>260.26666666666665</v>
      </c>
      <c r="I207" s="281">
        <v>263.63333333333333</v>
      </c>
      <c r="J207" s="281">
        <v>266.26666666666665</v>
      </c>
      <c r="K207" s="280">
        <v>261</v>
      </c>
      <c r="L207" s="280">
        <v>255</v>
      </c>
      <c r="M207" s="280">
        <v>3.3826700000000001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369.35</v>
      </c>
      <c r="D208" s="281">
        <v>370.98333333333329</v>
      </c>
      <c r="E208" s="281">
        <v>365.76666666666659</v>
      </c>
      <c r="F208" s="281">
        <v>362.18333333333328</v>
      </c>
      <c r="G208" s="281">
        <v>356.96666666666658</v>
      </c>
      <c r="H208" s="281">
        <v>374.56666666666661</v>
      </c>
      <c r="I208" s="281">
        <v>379.7833333333333</v>
      </c>
      <c r="J208" s="281">
        <v>383.36666666666662</v>
      </c>
      <c r="K208" s="280">
        <v>376.2</v>
      </c>
      <c r="L208" s="280">
        <v>367.4</v>
      </c>
      <c r="M208" s="280">
        <v>101.50339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1264.95</v>
      </c>
      <c r="D209" s="281">
        <v>1296.6333333333334</v>
      </c>
      <c r="E209" s="281">
        <v>1223.3166666666668</v>
      </c>
      <c r="F209" s="281">
        <v>1181.6833333333334</v>
      </c>
      <c r="G209" s="281">
        <v>1108.3666666666668</v>
      </c>
      <c r="H209" s="281">
        <v>1338.2666666666669</v>
      </c>
      <c r="I209" s="281">
        <v>1411.5833333333335</v>
      </c>
      <c r="J209" s="281">
        <v>1453.2166666666669</v>
      </c>
      <c r="K209" s="280">
        <v>1369.95</v>
      </c>
      <c r="L209" s="280">
        <v>1255</v>
      </c>
      <c r="M209" s="280">
        <v>2.1556500000000001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1831.1</v>
      </c>
      <c r="D210" s="281">
        <v>1834.6999999999998</v>
      </c>
      <c r="E210" s="281">
        <v>1812.5999999999997</v>
      </c>
      <c r="F210" s="281">
        <v>1794.1</v>
      </c>
      <c r="G210" s="281">
        <v>1771.9999999999998</v>
      </c>
      <c r="H210" s="281">
        <v>1853.1999999999996</v>
      </c>
      <c r="I210" s="281">
        <v>1875.3</v>
      </c>
      <c r="J210" s="281">
        <v>1893.7999999999995</v>
      </c>
      <c r="K210" s="280">
        <v>1856.8</v>
      </c>
      <c r="L210" s="280">
        <v>1816.2</v>
      </c>
      <c r="M210" s="280">
        <v>9.8027099999999994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94.3</v>
      </c>
      <c r="D211" s="281">
        <v>94.766666666666666</v>
      </c>
      <c r="E211" s="281">
        <v>93.533333333333331</v>
      </c>
      <c r="F211" s="281">
        <v>92.766666666666666</v>
      </c>
      <c r="G211" s="281">
        <v>91.533333333333331</v>
      </c>
      <c r="H211" s="281">
        <v>95.533333333333331</v>
      </c>
      <c r="I211" s="281">
        <v>96.766666666666652</v>
      </c>
      <c r="J211" s="281">
        <v>97.533333333333331</v>
      </c>
      <c r="K211" s="280">
        <v>96</v>
      </c>
      <c r="L211" s="280">
        <v>94</v>
      </c>
      <c r="M211" s="280">
        <v>50.634480000000003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234.35</v>
      </c>
      <c r="D212" s="281">
        <v>236.76666666666665</v>
      </c>
      <c r="E212" s="281">
        <v>228.58333333333331</v>
      </c>
      <c r="F212" s="281">
        <v>222.81666666666666</v>
      </c>
      <c r="G212" s="281">
        <v>214.63333333333333</v>
      </c>
      <c r="H212" s="281">
        <v>242.5333333333333</v>
      </c>
      <c r="I212" s="281">
        <v>250.71666666666664</v>
      </c>
      <c r="J212" s="281">
        <v>256.48333333333329</v>
      </c>
      <c r="K212" s="280">
        <v>244.95</v>
      </c>
      <c r="L212" s="280">
        <v>231</v>
      </c>
      <c r="M212" s="280">
        <v>64.876509999999996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2604.5</v>
      </c>
      <c r="D213" s="281">
        <v>2586.0333333333333</v>
      </c>
      <c r="E213" s="281">
        <v>2554.0666666666666</v>
      </c>
      <c r="F213" s="281">
        <v>2503.6333333333332</v>
      </c>
      <c r="G213" s="281">
        <v>2471.6666666666665</v>
      </c>
      <c r="H213" s="281">
        <v>2636.4666666666667</v>
      </c>
      <c r="I213" s="281">
        <v>2668.4333333333329</v>
      </c>
      <c r="J213" s="281">
        <v>2718.8666666666668</v>
      </c>
      <c r="K213" s="280">
        <v>2618</v>
      </c>
      <c r="L213" s="280">
        <v>2535.6</v>
      </c>
      <c r="M213" s="280">
        <v>40.128970000000002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278.85000000000002</v>
      </c>
      <c r="D214" s="281">
        <v>279.51666666666665</v>
      </c>
      <c r="E214" s="281">
        <v>276.0333333333333</v>
      </c>
      <c r="F214" s="281">
        <v>273.21666666666664</v>
      </c>
      <c r="G214" s="281">
        <v>269.73333333333329</v>
      </c>
      <c r="H214" s="281">
        <v>282.33333333333331</v>
      </c>
      <c r="I214" s="281">
        <v>285.81666666666666</v>
      </c>
      <c r="J214" s="281">
        <v>288.63333333333333</v>
      </c>
      <c r="K214" s="280">
        <v>283</v>
      </c>
      <c r="L214" s="280">
        <v>276.7</v>
      </c>
      <c r="M214" s="280">
        <v>31.560449999999999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3419.35</v>
      </c>
      <c r="D215" s="281">
        <v>3467.7000000000003</v>
      </c>
      <c r="E215" s="281">
        <v>3346.6500000000005</v>
      </c>
      <c r="F215" s="281">
        <v>3273.9500000000003</v>
      </c>
      <c r="G215" s="281">
        <v>3152.9000000000005</v>
      </c>
      <c r="H215" s="281">
        <v>3540.4000000000005</v>
      </c>
      <c r="I215" s="281">
        <v>3661.4500000000007</v>
      </c>
      <c r="J215" s="281">
        <v>3734.1500000000005</v>
      </c>
      <c r="K215" s="280">
        <v>3588.75</v>
      </c>
      <c r="L215" s="280">
        <v>3395</v>
      </c>
      <c r="M215" s="280">
        <v>0.3236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771.2</v>
      </c>
      <c r="D216" s="281">
        <v>774.31666666666661</v>
      </c>
      <c r="E216" s="281">
        <v>763.23333333333323</v>
      </c>
      <c r="F216" s="281">
        <v>755.26666666666665</v>
      </c>
      <c r="G216" s="281">
        <v>744.18333333333328</v>
      </c>
      <c r="H216" s="281">
        <v>782.28333333333319</v>
      </c>
      <c r="I216" s="281">
        <v>793.36666666666667</v>
      </c>
      <c r="J216" s="281">
        <v>801.33333333333314</v>
      </c>
      <c r="K216" s="280">
        <v>785.4</v>
      </c>
      <c r="L216" s="280">
        <v>766.35</v>
      </c>
      <c r="M216" s="280">
        <v>0.67164000000000001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37626.35</v>
      </c>
      <c r="D217" s="281">
        <v>37475.616666666669</v>
      </c>
      <c r="E217" s="281">
        <v>37101.233333333337</v>
      </c>
      <c r="F217" s="281">
        <v>36576.116666666669</v>
      </c>
      <c r="G217" s="281">
        <v>36201.733333333337</v>
      </c>
      <c r="H217" s="281">
        <v>38000.733333333337</v>
      </c>
      <c r="I217" s="281">
        <v>38375.116666666669</v>
      </c>
      <c r="J217" s="281">
        <v>38900.233333333337</v>
      </c>
      <c r="K217" s="280">
        <v>37850</v>
      </c>
      <c r="L217" s="280">
        <v>36950.5</v>
      </c>
      <c r="M217" s="280">
        <v>5.4539999999999998E-2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36</v>
      </c>
      <c r="D218" s="281">
        <v>36.116666666666667</v>
      </c>
      <c r="E218" s="281">
        <v>35.833333333333336</v>
      </c>
      <c r="F218" s="281">
        <v>35.666666666666671</v>
      </c>
      <c r="G218" s="281">
        <v>35.38333333333334</v>
      </c>
      <c r="H218" s="281">
        <v>36.283333333333331</v>
      </c>
      <c r="I218" s="281">
        <v>36.566666666666663</v>
      </c>
      <c r="J218" s="281">
        <v>36.733333333333327</v>
      </c>
      <c r="K218" s="280">
        <v>36.4</v>
      </c>
      <c r="L218" s="280">
        <v>35.950000000000003</v>
      </c>
      <c r="M218" s="280">
        <v>4.8246200000000004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2231.4</v>
      </c>
      <c r="D219" s="281">
        <v>2236.0333333333333</v>
      </c>
      <c r="E219" s="281">
        <v>2219.3666666666668</v>
      </c>
      <c r="F219" s="281">
        <v>2207.3333333333335</v>
      </c>
      <c r="G219" s="281">
        <v>2190.666666666667</v>
      </c>
      <c r="H219" s="281">
        <v>2248.0666666666666</v>
      </c>
      <c r="I219" s="281">
        <v>2264.7333333333336</v>
      </c>
      <c r="J219" s="281">
        <v>2276.7666666666664</v>
      </c>
      <c r="K219" s="280">
        <v>2252.6999999999998</v>
      </c>
      <c r="L219" s="280">
        <v>2224</v>
      </c>
      <c r="M219" s="280">
        <v>25.112649999999999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783.1</v>
      </c>
      <c r="D220" s="281">
        <v>784.31666666666661</v>
      </c>
      <c r="E220" s="281">
        <v>779.08333333333326</v>
      </c>
      <c r="F220" s="281">
        <v>775.06666666666661</v>
      </c>
      <c r="G220" s="281">
        <v>769.83333333333326</v>
      </c>
      <c r="H220" s="281">
        <v>788.33333333333326</v>
      </c>
      <c r="I220" s="281">
        <v>793.56666666666661</v>
      </c>
      <c r="J220" s="281">
        <v>797.58333333333326</v>
      </c>
      <c r="K220" s="280">
        <v>789.55</v>
      </c>
      <c r="L220" s="280">
        <v>780.3</v>
      </c>
      <c r="M220" s="280">
        <v>81.521789999999996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1216.8499999999999</v>
      </c>
      <c r="D221" s="281">
        <v>1235.2833333333335</v>
      </c>
      <c r="E221" s="281">
        <v>1188.616666666667</v>
      </c>
      <c r="F221" s="281">
        <v>1160.3833333333334</v>
      </c>
      <c r="G221" s="281">
        <v>1113.7166666666669</v>
      </c>
      <c r="H221" s="281">
        <v>1263.5166666666671</v>
      </c>
      <c r="I221" s="281">
        <v>1310.1833333333336</v>
      </c>
      <c r="J221" s="281">
        <v>1338.4166666666672</v>
      </c>
      <c r="K221" s="280">
        <v>1281.95</v>
      </c>
      <c r="L221" s="280">
        <v>1207.05</v>
      </c>
      <c r="M221" s="280">
        <v>28.010619999999999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522.95000000000005</v>
      </c>
      <c r="D222" s="281">
        <v>522.63333333333333</v>
      </c>
      <c r="E222" s="281">
        <v>518.26666666666665</v>
      </c>
      <c r="F222" s="281">
        <v>513.58333333333337</v>
      </c>
      <c r="G222" s="281">
        <v>509.2166666666667</v>
      </c>
      <c r="H222" s="281">
        <v>527.31666666666661</v>
      </c>
      <c r="I222" s="281">
        <v>531.68333333333317</v>
      </c>
      <c r="J222" s="281">
        <v>536.36666666666656</v>
      </c>
      <c r="K222" s="280">
        <v>527</v>
      </c>
      <c r="L222" s="280">
        <v>517.95000000000005</v>
      </c>
      <c r="M222" s="280">
        <v>12.694380000000001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462.9</v>
      </c>
      <c r="D223" s="281">
        <v>463.2166666666667</v>
      </c>
      <c r="E223" s="281">
        <v>457.53333333333342</v>
      </c>
      <c r="F223" s="281">
        <v>452.16666666666674</v>
      </c>
      <c r="G223" s="281">
        <v>446.48333333333346</v>
      </c>
      <c r="H223" s="281">
        <v>468.58333333333337</v>
      </c>
      <c r="I223" s="281">
        <v>474.26666666666665</v>
      </c>
      <c r="J223" s="281">
        <v>479.63333333333333</v>
      </c>
      <c r="K223" s="280">
        <v>468.9</v>
      </c>
      <c r="L223" s="280">
        <v>457.85</v>
      </c>
      <c r="M223" s="280">
        <v>3.20967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36.200000000000003</v>
      </c>
      <c r="D224" s="281">
        <v>36.216666666666669</v>
      </c>
      <c r="E224" s="281">
        <v>35.833333333333336</v>
      </c>
      <c r="F224" s="281">
        <v>35.466666666666669</v>
      </c>
      <c r="G224" s="281">
        <v>35.083333333333336</v>
      </c>
      <c r="H224" s="281">
        <v>36.583333333333336</v>
      </c>
      <c r="I224" s="281">
        <v>36.966666666666661</v>
      </c>
      <c r="J224" s="281">
        <v>37.333333333333336</v>
      </c>
      <c r="K224" s="280">
        <v>36.6</v>
      </c>
      <c r="L224" s="280">
        <v>35.85</v>
      </c>
      <c r="M224" s="280">
        <v>64.772509999999997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34.9</v>
      </c>
      <c r="D225" s="281">
        <v>35.15</v>
      </c>
      <c r="E225" s="281">
        <v>34.449999999999996</v>
      </c>
      <c r="F225" s="281">
        <v>34</v>
      </c>
      <c r="G225" s="281">
        <v>33.299999999999997</v>
      </c>
      <c r="H225" s="281">
        <v>35.599999999999994</v>
      </c>
      <c r="I225" s="281">
        <v>36.299999999999997</v>
      </c>
      <c r="J225" s="281">
        <v>36.749999999999993</v>
      </c>
      <c r="K225" s="280">
        <v>35.85</v>
      </c>
      <c r="L225" s="280">
        <v>34.700000000000003</v>
      </c>
      <c r="M225" s="280">
        <v>278.13216999999997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53.75</v>
      </c>
      <c r="D226" s="281">
        <v>54</v>
      </c>
      <c r="E226" s="281">
        <v>53.2</v>
      </c>
      <c r="F226" s="281">
        <v>52.650000000000006</v>
      </c>
      <c r="G226" s="281">
        <v>51.850000000000009</v>
      </c>
      <c r="H226" s="281">
        <v>54.55</v>
      </c>
      <c r="I226" s="281">
        <v>55.349999999999994</v>
      </c>
      <c r="J226" s="281">
        <v>55.899999999999991</v>
      </c>
      <c r="K226" s="280">
        <v>54.8</v>
      </c>
      <c r="L226" s="280">
        <v>53.45</v>
      </c>
      <c r="M226" s="280">
        <v>19.96406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951.85</v>
      </c>
      <c r="D227" s="281">
        <v>959.29999999999984</v>
      </c>
      <c r="E227" s="281">
        <v>938.59999999999968</v>
      </c>
      <c r="F227" s="281">
        <v>925.3499999999998</v>
      </c>
      <c r="G227" s="281">
        <v>904.64999999999964</v>
      </c>
      <c r="H227" s="281">
        <v>972.54999999999973</v>
      </c>
      <c r="I227" s="281">
        <v>993.24999999999977</v>
      </c>
      <c r="J227" s="281">
        <v>1006.4999999999998</v>
      </c>
      <c r="K227" s="280">
        <v>980</v>
      </c>
      <c r="L227" s="280">
        <v>946.05</v>
      </c>
      <c r="M227" s="280">
        <v>8.4690000000000001E-2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341.5</v>
      </c>
      <c r="D228" s="281">
        <v>345.73333333333335</v>
      </c>
      <c r="E228" s="281">
        <v>335.06666666666672</v>
      </c>
      <c r="F228" s="281">
        <v>328.63333333333338</v>
      </c>
      <c r="G228" s="281">
        <v>317.96666666666675</v>
      </c>
      <c r="H228" s="281">
        <v>352.16666666666669</v>
      </c>
      <c r="I228" s="281">
        <v>362.83333333333331</v>
      </c>
      <c r="J228" s="281">
        <v>369.26666666666665</v>
      </c>
      <c r="K228" s="280">
        <v>356.4</v>
      </c>
      <c r="L228" s="280">
        <v>339.3</v>
      </c>
      <c r="M228" s="280">
        <v>5.3550899999999997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1612.95</v>
      </c>
      <c r="D229" s="281">
        <v>1641.3166666666666</v>
      </c>
      <c r="E229" s="281">
        <v>1557.6333333333332</v>
      </c>
      <c r="F229" s="281">
        <v>1502.3166666666666</v>
      </c>
      <c r="G229" s="281">
        <v>1418.6333333333332</v>
      </c>
      <c r="H229" s="281">
        <v>1696.6333333333332</v>
      </c>
      <c r="I229" s="281">
        <v>1780.3166666666666</v>
      </c>
      <c r="J229" s="281">
        <v>1835.6333333333332</v>
      </c>
      <c r="K229" s="280">
        <v>1725</v>
      </c>
      <c r="L229" s="280">
        <v>1586</v>
      </c>
      <c r="M229" s="280">
        <v>1.3286500000000001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212.15</v>
      </c>
      <c r="D230" s="281">
        <v>212.38333333333333</v>
      </c>
      <c r="E230" s="281">
        <v>210.76666666666665</v>
      </c>
      <c r="F230" s="281">
        <v>209.38333333333333</v>
      </c>
      <c r="G230" s="281">
        <v>207.76666666666665</v>
      </c>
      <c r="H230" s="281">
        <v>213.76666666666665</v>
      </c>
      <c r="I230" s="281">
        <v>215.38333333333333</v>
      </c>
      <c r="J230" s="281">
        <v>216.76666666666665</v>
      </c>
      <c r="K230" s="280">
        <v>214</v>
      </c>
      <c r="L230" s="280">
        <v>211</v>
      </c>
      <c r="M230" s="280">
        <v>8.0816300000000005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37.75</v>
      </c>
      <c r="D231" s="281">
        <v>37.616666666666667</v>
      </c>
      <c r="E231" s="281">
        <v>37.333333333333336</v>
      </c>
      <c r="F231" s="281">
        <v>36.916666666666671</v>
      </c>
      <c r="G231" s="281">
        <v>36.63333333333334</v>
      </c>
      <c r="H231" s="281">
        <v>38.033333333333331</v>
      </c>
      <c r="I231" s="281">
        <v>38.316666666666663</v>
      </c>
      <c r="J231" s="281">
        <v>38.733333333333327</v>
      </c>
      <c r="K231" s="280">
        <v>37.9</v>
      </c>
      <c r="L231" s="280">
        <v>37.200000000000003</v>
      </c>
      <c r="M231" s="280">
        <v>5.1558700000000002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298.2</v>
      </c>
      <c r="D232" s="281">
        <v>297.10000000000002</v>
      </c>
      <c r="E232" s="281">
        <v>294.70000000000005</v>
      </c>
      <c r="F232" s="281">
        <v>291.20000000000005</v>
      </c>
      <c r="G232" s="281">
        <v>288.80000000000007</v>
      </c>
      <c r="H232" s="281">
        <v>300.60000000000002</v>
      </c>
      <c r="I232" s="281">
        <v>303</v>
      </c>
      <c r="J232" s="281">
        <v>306.5</v>
      </c>
      <c r="K232" s="280">
        <v>299.5</v>
      </c>
      <c r="L232" s="280">
        <v>293.60000000000002</v>
      </c>
      <c r="M232" s="280">
        <v>157.89281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123.4</v>
      </c>
      <c r="D233" s="281">
        <v>124.18333333333334</v>
      </c>
      <c r="E233" s="281">
        <v>120.46666666666667</v>
      </c>
      <c r="F233" s="281">
        <v>117.53333333333333</v>
      </c>
      <c r="G233" s="281">
        <v>113.81666666666666</v>
      </c>
      <c r="H233" s="281">
        <v>127.11666666666667</v>
      </c>
      <c r="I233" s="281">
        <v>130.83333333333334</v>
      </c>
      <c r="J233" s="281">
        <v>133.76666666666668</v>
      </c>
      <c r="K233" s="280">
        <v>127.9</v>
      </c>
      <c r="L233" s="280">
        <v>121.25</v>
      </c>
      <c r="M233" s="280">
        <v>41.95261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177.4</v>
      </c>
      <c r="D234" s="281">
        <v>178.29999999999998</v>
      </c>
      <c r="E234" s="281">
        <v>176.09999999999997</v>
      </c>
      <c r="F234" s="281">
        <v>174.79999999999998</v>
      </c>
      <c r="G234" s="281">
        <v>172.59999999999997</v>
      </c>
      <c r="H234" s="281">
        <v>179.59999999999997</v>
      </c>
      <c r="I234" s="281">
        <v>181.79999999999995</v>
      </c>
      <c r="J234" s="281">
        <v>183.09999999999997</v>
      </c>
      <c r="K234" s="280">
        <v>180.5</v>
      </c>
      <c r="L234" s="280">
        <v>177</v>
      </c>
      <c r="M234" s="280">
        <v>15.750769999999999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100.25</v>
      </c>
      <c r="D235" s="281">
        <v>100.35000000000001</v>
      </c>
      <c r="E235" s="281">
        <v>97.950000000000017</v>
      </c>
      <c r="F235" s="281">
        <v>95.65</v>
      </c>
      <c r="G235" s="281">
        <v>93.250000000000014</v>
      </c>
      <c r="H235" s="281">
        <v>102.65000000000002</v>
      </c>
      <c r="I235" s="281">
        <v>105.05000000000003</v>
      </c>
      <c r="J235" s="281">
        <v>107.35000000000002</v>
      </c>
      <c r="K235" s="280">
        <v>102.75</v>
      </c>
      <c r="L235" s="280">
        <v>98.05</v>
      </c>
      <c r="M235" s="280">
        <v>186.78111000000001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71.849999999999994</v>
      </c>
      <c r="D236" s="281">
        <v>70.733333333333334</v>
      </c>
      <c r="E236" s="281">
        <v>68.966666666666669</v>
      </c>
      <c r="F236" s="281">
        <v>66.083333333333329</v>
      </c>
      <c r="G236" s="281">
        <v>64.316666666666663</v>
      </c>
      <c r="H236" s="281">
        <v>73.616666666666674</v>
      </c>
      <c r="I236" s="281">
        <v>75.383333333333354</v>
      </c>
      <c r="J236" s="281">
        <v>78.26666666666668</v>
      </c>
      <c r="K236" s="280">
        <v>72.5</v>
      </c>
      <c r="L236" s="280">
        <v>67.849999999999994</v>
      </c>
      <c r="M236" s="280">
        <v>172.47577000000001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4162.8500000000004</v>
      </c>
      <c r="D237" s="281">
        <v>4179.25</v>
      </c>
      <c r="E237" s="281">
        <v>4118.6000000000004</v>
      </c>
      <c r="F237" s="281">
        <v>4074.3500000000004</v>
      </c>
      <c r="G237" s="281">
        <v>4013.7000000000007</v>
      </c>
      <c r="H237" s="281">
        <v>4223.5</v>
      </c>
      <c r="I237" s="281">
        <v>4284.1499999999996</v>
      </c>
      <c r="J237" s="281">
        <v>4328.3999999999996</v>
      </c>
      <c r="K237" s="280">
        <v>4239.8999999999996</v>
      </c>
      <c r="L237" s="280">
        <v>4135</v>
      </c>
      <c r="M237" s="280">
        <v>1.4871799999999999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175.1</v>
      </c>
      <c r="D238" s="281">
        <v>174.96666666666667</v>
      </c>
      <c r="E238" s="281">
        <v>173.53333333333333</v>
      </c>
      <c r="F238" s="281">
        <v>171.96666666666667</v>
      </c>
      <c r="G238" s="281">
        <v>170.53333333333333</v>
      </c>
      <c r="H238" s="281">
        <v>176.53333333333333</v>
      </c>
      <c r="I238" s="281">
        <v>177.96666666666667</v>
      </c>
      <c r="J238" s="281">
        <v>179.53333333333333</v>
      </c>
      <c r="K238" s="280">
        <v>176.4</v>
      </c>
      <c r="L238" s="280">
        <v>173.4</v>
      </c>
      <c r="M238" s="280">
        <v>26.924189999999999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164.55</v>
      </c>
      <c r="D239" s="281">
        <v>165.38333333333333</v>
      </c>
      <c r="E239" s="281">
        <v>163.16666666666666</v>
      </c>
      <c r="F239" s="281">
        <v>161.78333333333333</v>
      </c>
      <c r="G239" s="281">
        <v>159.56666666666666</v>
      </c>
      <c r="H239" s="281">
        <v>166.76666666666665</v>
      </c>
      <c r="I239" s="281">
        <v>168.98333333333335</v>
      </c>
      <c r="J239" s="281">
        <v>170.36666666666665</v>
      </c>
      <c r="K239" s="280">
        <v>167.6</v>
      </c>
      <c r="L239" s="280">
        <v>164</v>
      </c>
      <c r="M239" s="280">
        <v>43.496310000000001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251.25</v>
      </c>
      <c r="D240" s="281">
        <v>252.83333333333334</v>
      </c>
      <c r="E240" s="281">
        <v>248.51666666666671</v>
      </c>
      <c r="F240" s="281">
        <v>245.78333333333336</v>
      </c>
      <c r="G240" s="281">
        <v>241.46666666666673</v>
      </c>
      <c r="H240" s="281">
        <v>255.56666666666669</v>
      </c>
      <c r="I240" s="281">
        <v>259.88333333333333</v>
      </c>
      <c r="J240" s="281">
        <v>262.61666666666667</v>
      </c>
      <c r="K240" s="280">
        <v>257.14999999999998</v>
      </c>
      <c r="L240" s="280">
        <v>250.1</v>
      </c>
      <c r="M240" s="280">
        <v>55.003709999999998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72.349999999999994</v>
      </c>
      <c r="D241" s="281">
        <v>72.55</v>
      </c>
      <c r="E241" s="281">
        <v>72</v>
      </c>
      <c r="F241" s="281">
        <v>71.650000000000006</v>
      </c>
      <c r="G241" s="281">
        <v>71.100000000000009</v>
      </c>
      <c r="H241" s="281">
        <v>72.899999999999991</v>
      </c>
      <c r="I241" s="281">
        <v>73.449999999999974</v>
      </c>
      <c r="J241" s="281">
        <v>73.799999999999983</v>
      </c>
      <c r="K241" s="280">
        <v>73.099999999999994</v>
      </c>
      <c r="L241" s="280">
        <v>72.2</v>
      </c>
      <c r="M241" s="280">
        <v>105.90222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17.350000000000001</v>
      </c>
      <c r="D242" s="281">
        <v>17.400000000000002</v>
      </c>
      <c r="E242" s="281">
        <v>17.200000000000003</v>
      </c>
      <c r="F242" s="281">
        <v>17.05</v>
      </c>
      <c r="G242" s="281">
        <v>16.850000000000001</v>
      </c>
      <c r="H242" s="281">
        <v>17.550000000000004</v>
      </c>
      <c r="I242" s="281">
        <v>17.75</v>
      </c>
      <c r="J242" s="281">
        <v>17.900000000000006</v>
      </c>
      <c r="K242" s="280">
        <v>17.600000000000001</v>
      </c>
      <c r="L242" s="280">
        <v>17.25</v>
      </c>
      <c r="M242" s="280">
        <v>12.285220000000001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608.15</v>
      </c>
      <c r="D243" s="281">
        <v>610.66666666666663</v>
      </c>
      <c r="E243" s="281">
        <v>603.93333333333328</v>
      </c>
      <c r="F243" s="281">
        <v>599.7166666666667</v>
      </c>
      <c r="G243" s="281">
        <v>592.98333333333335</v>
      </c>
      <c r="H243" s="281">
        <v>614.88333333333321</v>
      </c>
      <c r="I243" s="281">
        <v>621.61666666666656</v>
      </c>
      <c r="J243" s="281">
        <v>625.83333333333314</v>
      </c>
      <c r="K243" s="280">
        <v>617.4</v>
      </c>
      <c r="L243" s="280">
        <v>606.45000000000005</v>
      </c>
      <c r="M243" s="280">
        <v>15.998889999999999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20.65</v>
      </c>
      <c r="D244" s="281">
        <v>20.599999999999998</v>
      </c>
      <c r="E244" s="281">
        <v>20.449999999999996</v>
      </c>
      <c r="F244" s="281">
        <v>20.249999999999996</v>
      </c>
      <c r="G244" s="281">
        <v>20.099999999999994</v>
      </c>
      <c r="H244" s="281">
        <v>20.799999999999997</v>
      </c>
      <c r="I244" s="281">
        <v>20.949999999999996</v>
      </c>
      <c r="J244" s="281">
        <v>21.15</v>
      </c>
      <c r="K244" s="280">
        <v>20.75</v>
      </c>
      <c r="L244" s="280">
        <v>20.399999999999999</v>
      </c>
      <c r="M244" s="280">
        <v>26.384309999999999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1405.9</v>
      </c>
      <c r="D245" s="281">
        <v>1412.6333333333332</v>
      </c>
      <c r="E245" s="281">
        <v>1397.2666666666664</v>
      </c>
      <c r="F245" s="281">
        <v>1388.6333333333332</v>
      </c>
      <c r="G245" s="281">
        <v>1373.2666666666664</v>
      </c>
      <c r="H245" s="281">
        <v>1421.2666666666664</v>
      </c>
      <c r="I245" s="281">
        <v>1436.6333333333332</v>
      </c>
      <c r="J245" s="281">
        <v>1445.2666666666664</v>
      </c>
      <c r="K245" s="280">
        <v>1428</v>
      </c>
      <c r="L245" s="280">
        <v>1404</v>
      </c>
      <c r="M245" s="280">
        <v>0.11597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140.25</v>
      </c>
      <c r="D246" s="281">
        <v>140.15</v>
      </c>
      <c r="E246" s="281">
        <v>135.35000000000002</v>
      </c>
      <c r="F246" s="281">
        <v>130.45000000000002</v>
      </c>
      <c r="G246" s="281">
        <v>125.65000000000003</v>
      </c>
      <c r="H246" s="281">
        <v>145.05000000000001</v>
      </c>
      <c r="I246" s="281">
        <v>149.85000000000002</v>
      </c>
      <c r="J246" s="281">
        <v>154.75</v>
      </c>
      <c r="K246" s="280">
        <v>144.94999999999999</v>
      </c>
      <c r="L246" s="280">
        <v>135.25</v>
      </c>
      <c r="M246" s="280">
        <v>7.7072599999999998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389.5</v>
      </c>
      <c r="D247" s="281">
        <v>387.2833333333333</v>
      </c>
      <c r="E247" s="281">
        <v>380.41666666666663</v>
      </c>
      <c r="F247" s="281">
        <v>371.33333333333331</v>
      </c>
      <c r="G247" s="281">
        <v>364.46666666666664</v>
      </c>
      <c r="H247" s="281">
        <v>396.36666666666662</v>
      </c>
      <c r="I247" s="281">
        <v>403.23333333333329</v>
      </c>
      <c r="J247" s="281">
        <v>412.31666666666661</v>
      </c>
      <c r="K247" s="280">
        <v>394.15</v>
      </c>
      <c r="L247" s="280">
        <v>378.2</v>
      </c>
      <c r="M247" s="280">
        <v>1.09422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368.9</v>
      </c>
      <c r="D248" s="281">
        <v>370.75</v>
      </c>
      <c r="E248" s="281">
        <v>365</v>
      </c>
      <c r="F248" s="281">
        <v>361.1</v>
      </c>
      <c r="G248" s="281">
        <v>355.35</v>
      </c>
      <c r="H248" s="281">
        <v>374.65</v>
      </c>
      <c r="I248" s="281">
        <v>380.4</v>
      </c>
      <c r="J248" s="281">
        <v>384.29999999999995</v>
      </c>
      <c r="K248" s="280">
        <v>376.5</v>
      </c>
      <c r="L248" s="280">
        <v>366.85</v>
      </c>
      <c r="M248" s="280">
        <v>14.6228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222.05</v>
      </c>
      <c r="D249" s="281">
        <v>222.5333333333333</v>
      </c>
      <c r="E249" s="281">
        <v>219.71666666666661</v>
      </c>
      <c r="F249" s="281">
        <v>217.3833333333333</v>
      </c>
      <c r="G249" s="281">
        <v>214.56666666666661</v>
      </c>
      <c r="H249" s="281">
        <v>224.86666666666662</v>
      </c>
      <c r="I249" s="281">
        <v>227.68333333333334</v>
      </c>
      <c r="J249" s="281">
        <v>230.01666666666662</v>
      </c>
      <c r="K249" s="280">
        <v>225.35</v>
      </c>
      <c r="L249" s="280">
        <v>220.2</v>
      </c>
      <c r="M249" s="280">
        <v>26.66253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879.3</v>
      </c>
      <c r="D250" s="281">
        <v>883.18333333333339</v>
      </c>
      <c r="E250" s="281">
        <v>868.91666666666674</v>
      </c>
      <c r="F250" s="281">
        <v>858.5333333333333</v>
      </c>
      <c r="G250" s="281">
        <v>844.26666666666665</v>
      </c>
      <c r="H250" s="281">
        <v>893.56666666666683</v>
      </c>
      <c r="I250" s="281">
        <v>907.83333333333348</v>
      </c>
      <c r="J250" s="281">
        <v>918.21666666666692</v>
      </c>
      <c r="K250" s="280">
        <v>897.45</v>
      </c>
      <c r="L250" s="280">
        <v>872.8</v>
      </c>
      <c r="M250" s="280">
        <v>39.956800000000001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13.3</v>
      </c>
      <c r="D251" s="281">
        <v>13.300000000000002</v>
      </c>
      <c r="E251" s="281">
        <v>12.950000000000005</v>
      </c>
      <c r="F251" s="281">
        <v>12.600000000000001</v>
      </c>
      <c r="G251" s="281">
        <v>12.250000000000004</v>
      </c>
      <c r="H251" s="281">
        <v>13.650000000000006</v>
      </c>
      <c r="I251" s="281">
        <v>14.000000000000004</v>
      </c>
      <c r="J251" s="281">
        <v>14.350000000000007</v>
      </c>
      <c r="K251" s="280">
        <v>13.65</v>
      </c>
      <c r="L251" s="280">
        <v>12.95</v>
      </c>
      <c r="M251" s="280">
        <v>63.801049999999996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4131</v>
      </c>
      <c r="D252" s="281">
        <v>4155.0666666666666</v>
      </c>
      <c r="E252" s="281">
        <v>4086.1833333333334</v>
      </c>
      <c r="F252" s="281">
        <v>4041.3666666666668</v>
      </c>
      <c r="G252" s="281">
        <v>3972.4833333333336</v>
      </c>
      <c r="H252" s="281">
        <v>4199.8833333333332</v>
      </c>
      <c r="I252" s="281">
        <v>4268.7666666666664</v>
      </c>
      <c r="J252" s="281">
        <v>4313.583333333333</v>
      </c>
      <c r="K252" s="280">
        <v>4223.95</v>
      </c>
      <c r="L252" s="280">
        <v>4110.25</v>
      </c>
      <c r="M252" s="280">
        <v>3.12357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1515.3</v>
      </c>
      <c r="D253" s="281">
        <v>1513.7</v>
      </c>
      <c r="E253" s="281">
        <v>1501.6000000000001</v>
      </c>
      <c r="F253" s="281">
        <v>1487.9</v>
      </c>
      <c r="G253" s="281">
        <v>1475.8000000000002</v>
      </c>
      <c r="H253" s="281">
        <v>1527.4</v>
      </c>
      <c r="I253" s="281">
        <v>1539.5</v>
      </c>
      <c r="J253" s="281">
        <v>1553.2</v>
      </c>
      <c r="K253" s="280">
        <v>1525.8</v>
      </c>
      <c r="L253" s="280">
        <v>1500</v>
      </c>
      <c r="M253" s="280">
        <v>50.79392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529.95000000000005</v>
      </c>
      <c r="D254" s="281">
        <v>531.65</v>
      </c>
      <c r="E254" s="281">
        <v>524.4</v>
      </c>
      <c r="F254" s="281">
        <v>518.85</v>
      </c>
      <c r="G254" s="281">
        <v>511.6</v>
      </c>
      <c r="H254" s="281">
        <v>537.19999999999993</v>
      </c>
      <c r="I254" s="281">
        <v>544.44999999999993</v>
      </c>
      <c r="J254" s="281">
        <v>549.99999999999989</v>
      </c>
      <c r="K254" s="280">
        <v>538.9</v>
      </c>
      <c r="L254" s="280">
        <v>526.1</v>
      </c>
      <c r="M254" s="280">
        <v>2.0987900000000002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684.95</v>
      </c>
      <c r="D255" s="281">
        <v>686.98333333333323</v>
      </c>
      <c r="E255" s="281">
        <v>673.96666666666647</v>
      </c>
      <c r="F255" s="281">
        <v>662.98333333333323</v>
      </c>
      <c r="G255" s="281">
        <v>649.96666666666647</v>
      </c>
      <c r="H255" s="281">
        <v>697.96666666666647</v>
      </c>
      <c r="I255" s="281">
        <v>710.98333333333312</v>
      </c>
      <c r="J255" s="281">
        <v>721.96666666666647</v>
      </c>
      <c r="K255" s="280">
        <v>700</v>
      </c>
      <c r="L255" s="280">
        <v>676</v>
      </c>
      <c r="M255" s="280">
        <v>6.3525400000000003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1766.4</v>
      </c>
      <c r="D256" s="281">
        <v>1777.6499999999999</v>
      </c>
      <c r="E256" s="281">
        <v>1750.2999999999997</v>
      </c>
      <c r="F256" s="281">
        <v>1734.1999999999998</v>
      </c>
      <c r="G256" s="281">
        <v>1706.8499999999997</v>
      </c>
      <c r="H256" s="281">
        <v>1793.7499999999998</v>
      </c>
      <c r="I256" s="281">
        <v>1821.0999999999997</v>
      </c>
      <c r="J256" s="281">
        <v>1837.1999999999998</v>
      </c>
      <c r="K256" s="280">
        <v>1805</v>
      </c>
      <c r="L256" s="280">
        <v>1761.55</v>
      </c>
      <c r="M256" s="280">
        <v>3.2059899999999999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1014.8</v>
      </c>
      <c r="D257" s="281">
        <v>1016.4833333333332</v>
      </c>
      <c r="E257" s="281">
        <v>1008.4666666666665</v>
      </c>
      <c r="F257" s="281">
        <v>1002.1333333333332</v>
      </c>
      <c r="G257" s="281">
        <v>994.11666666666645</v>
      </c>
      <c r="H257" s="281">
        <v>1022.8166666666665</v>
      </c>
      <c r="I257" s="281">
        <v>1030.833333333333</v>
      </c>
      <c r="J257" s="281">
        <v>1037.1666666666665</v>
      </c>
      <c r="K257" s="280">
        <v>1024.5</v>
      </c>
      <c r="L257" s="280">
        <v>1010.15</v>
      </c>
      <c r="M257" s="280">
        <v>3.2593200000000002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1670.35</v>
      </c>
      <c r="D258" s="281">
        <v>1668.1333333333332</v>
      </c>
      <c r="E258" s="281">
        <v>1657.3166666666664</v>
      </c>
      <c r="F258" s="281">
        <v>1644.2833333333331</v>
      </c>
      <c r="G258" s="281">
        <v>1633.4666666666662</v>
      </c>
      <c r="H258" s="281">
        <v>1681.1666666666665</v>
      </c>
      <c r="I258" s="281">
        <v>1691.9833333333331</v>
      </c>
      <c r="J258" s="281">
        <v>1705.0166666666667</v>
      </c>
      <c r="K258" s="280">
        <v>1678.95</v>
      </c>
      <c r="L258" s="280">
        <v>1655.1</v>
      </c>
      <c r="M258" s="280">
        <v>0.22469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2236.85</v>
      </c>
      <c r="D259" s="281">
        <v>2245.3833333333332</v>
      </c>
      <c r="E259" s="281">
        <v>2218.6166666666663</v>
      </c>
      <c r="F259" s="281">
        <v>2200.3833333333332</v>
      </c>
      <c r="G259" s="281">
        <v>2173.6166666666663</v>
      </c>
      <c r="H259" s="281">
        <v>2263.6166666666663</v>
      </c>
      <c r="I259" s="281">
        <v>2290.3833333333328</v>
      </c>
      <c r="J259" s="281">
        <v>2308.6166666666663</v>
      </c>
      <c r="K259" s="280">
        <v>2272.15</v>
      </c>
      <c r="L259" s="280">
        <v>2227.15</v>
      </c>
      <c r="M259" s="280">
        <v>2.0096500000000002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457</v>
      </c>
      <c r="D260" s="281">
        <v>457.2166666666667</v>
      </c>
      <c r="E260" s="281">
        <v>449.78333333333342</v>
      </c>
      <c r="F260" s="281">
        <v>442.56666666666672</v>
      </c>
      <c r="G260" s="281">
        <v>435.13333333333344</v>
      </c>
      <c r="H260" s="281">
        <v>464.43333333333339</v>
      </c>
      <c r="I260" s="281">
        <v>471.86666666666667</v>
      </c>
      <c r="J260" s="281">
        <v>479.08333333333337</v>
      </c>
      <c r="K260" s="280">
        <v>464.65</v>
      </c>
      <c r="L260" s="280">
        <v>450</v>
      </c>
      <c r="M260" s="280">
        <v>4.24024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329.3</v>
      </c>
      <c r="D261" s="281">
        <v>329.66666666666669</v>
      </c>
      <c r="E261" s="281">
        <v>323.93333333333339</v>
      </c>
      <c r="F261" s="281">
        <v>318.56666666666672</v>
      </c>
      <c r="G261" s="281">
        <v>312.83333333333343</v>
      </c>
      <c r="H261" s="281">
        <v>335.03333333333336</v>
      </c>
      <c r="I261" s="281">
        <v>340.76666666666659</v>
      </c>
      <c r="J261" s="281">
        <v>346.13333333333333</v>
      </c>
      <c r="K261" s="280">
        <v>335.4</v>
      </c>
      <c r="L261" s="280">
        <v>324.3</v>
      </c>
      <c r="M261" s="280">
        <v>15.962719999999999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62.05</v>
      </c>
      <c r="D262" s="281">
        <v>62.316666666666663</v>
      </c>
      <c r="E262" s="281">
        <v>61.633333333333326</v>
      </c>
      <c r="F262" s="281">
        <v>61.216666666666661</v>
      </c>
      <c r="G262" s="281">
        <v>60.533333333333324</v>
      </c>
      <c r="H262" s="281">
        <v>62.733333333333327</v>
      </c>
      <c r="I262" s="281">
        <v>63.416666666666664</v>
      </c>
      <c r="J262" s="281">
        <v>63.833333333333329</v>
      </c>
      <c r="K262" s="280">
        <v>63</v>
      </c>
      <c r="L262" s="280">
        <v>61.9</v>
      </c>
      <c r="M262" s="280">
        <v>6.0718899999999998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241.65</v>
      </c>
      <c r="D263" s="281">
        <v>241.51666666666668</v>
      </c>
      <c r="E263" s="281">
        <v>234.23333333333335</v>
      </c>
      <c r="F263" s="281">
        <v>226.81666666666666</v>
      </c>
      <c r="G263" s="281">
        <v>219.53333333333333</v>
      </c>
      <c r="H263" s="281">
        <v>248.93333333333337</v>
      </c>
      <c r="I263" s="281">
        <v>256.2166666666667</v>
      </c>
      <c r="J263" s="281">
        <v>263.63333333333338</v>
      </c>
      <c r="K263" s="280">
        <v>248.8</v>
      </c>
      <c r="L263" s="280">
        <v>234.1</v>
      </c>
      <c r="M263" s="280">
        <v>14.74605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590.35</v>
      </c>
      <c r="D264" s="281">
        <v>592.43333333333339</v>
      </c>
      <c r="E264" s="281">
        <v>584.91666666666674</v>
      </c>
      <c r="F264" s="281">
        <v>579.48333333333335</v>
      </c>
      <c r="G264" s="281">
        <v>571.9666666666667</v>
      </c>
      <c r="H264" s="281">
        <v>597.86666666666679</v>
      </c>
      <c r="I264" s="281">
        <v>605.38333333333344</v>
      </c>
      <c r="J264" s="281">
        <v>610.81666666666683</v>
      </c>
      <c r="K264" s="280">
        <v>599.95000000000005</v>
      </c>
      <c r="L264" s="280">
        <v>587</v>
      </c>
      <c r="M264" s="280">
        <v>45.503279999999997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127.95</v>
      </c>
      <c r="D265" s="281">
        <v>128.96666666666667</v>
      </c>
      <c r="E265" s="281">
        <v>126.48333333333335</v>
      </c>
      <c r="F265" s="281">
        <v>125.01666666666668</v>
      </c>
      <c r="G265" s="281">
        <v>122.53333333333336</v>
      </c>
      <c r="H265" s="281">
        <v>130.43333333333334</v>
      </c>
      <c r="I265" s="281">
        <v>132.91666666666663</v>
      </c>
      <c r="J265" s="281">
        <v>134.38333333333333</v>
      </c>
      <c r="K265" s="280">
        <v>131.44999999999999</v>
      </c>
      <c r="L265" s="280">
        <v>127.5</v>
      </c>
      <c r="M265" s="280">
        <v>11.20096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114.65</v>
      </c>
      <c r="D266" s="281">
        <v>115.05</v>
      </c>
      <c r="E266" s="281">
        <v>113.3</v>
      </c>
      <c r="F266" s="281">
        <v>111.95</v>
      </c>
      <c r="G266" s="281">
        <v>110.2</v>
      </c>
      <c r="H266" s="281">
        <v>116.39999999999999</v>
      </c>
      <c r="I266" s="281">
        <v>118.14999999999999</v>
      </c>
      <c r="J266" s="281">
        <v>119.49999999999999</v>
      </c>
      <c r="K266" s="280">
        <v>116.8</v>
      </c>
      <c r="L266" s="280">
        <v>113.7</v>
      </c>
      <c r="M266" s="280">
        <v>9.2877899999999993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356.4</v>
      </c>
      <c r="D267" s="281">
        <v>358.4666666666667</v>
      </c>
      <c r="E267" s="281">
        <v>352.03333333333342</v>
      </c>
      <c r="F267" s="281">
        <v>347.66666666666674</v>
      </c>
      <c r="G267" s="281">
        <v>341.23333333333346</v>
      </c>
      <c r="H267" s="281">
        <v>362.83333333333337</v>
      </c>
      <c r="I267" s="281">
        <v>369.26666666666665</v>
      </c>
      <c r="J267" s="281">
        <v>373.63333333333333</v>
      </c>
      <c r="K267" s="280">
        <v>364.9</v>
      </c>
      <c r="L267" s="280">
        <v>354.1</v>
      </c>
      <c r="M267" s="280">
        <v>57.589410000000001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577.35</v>
      </c>
      <c r="D268" s="281">
        <v>573.76666666666665</v>
      </c>
      <c r="E268" s="281">
        <v>562.63333333333333</v>
      </c>
      <c r="F268" s="281">
        <v>547.91666666666663</v>
      </c>
      <c r="G268" s="281">
        <v>536.7833333333333</v>
      </c>
      <c r="H268" s="281">
        <v>588.48333333333335</v>
      </c>
      <c r="I268" s="281">
        <v>599.61666666666656</v>
      </c>
      <c r="J268" s="281">
        <v>614.33333333333337</v>
      </c>
      <c r="K268" s="280">
        <v>584.9</v>
      </c>
      <c r="L268" s="280">
        <v>559.04999999999995</v>
      </c>
      <c r="M268" s="280">
        <v>44.219970000000004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557.85</v>
      </c>
      <c r="D269" s="281">
        <v>556.1</v>
      </c>
      <c r="E269" s="281">
        <v>548.30000000000007</v>
      </c>
      <c r="F269" s="281">
        <v>538.75</v>
      </c>
      <c r="G269" s="281">
        <v>530.95000000000005</v>
      </c>
      <c r="H269" s="281">
        <v>565.65000000000009</v>
      </c>
      <c r="I269" s="281">
        <v>573.45000000000005</v>
      </c>
      <c r="J269" s="281">
        <v>583.00000000000011</v>
      </c>
      <c r="K269" s="280">
        <v>563.9</v>
      </c>
      <c r="L269" s="280">
        <v>546.54999999999995</v>
      </c>
      <c r="M269" s="280">
        <v>9.58765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363.8</v>
      </c>
      <c r="D270" s="281">
        <v>366.5333333333333</v>
      </c>
      <c r="E270" s="281">
        <v>357.26666666666659</v>
      </c>
      <c r="F270" s="281">
        <v>350.73333333333329</v>
      </c>
      <c r="G270" s="281">
        <v>341.46666666666658</v>
      </c>
      <c r="H270" s="281">
        <v>373.06666666666661</v>
      </c>
      <c r="I270" s="281">
        <v>382.33333333333326</v>
      </c>
      <c r="J270" s="281">
        <v>388.86666666666662</v>
      </c>
      <c r="K270" s="280">
        <v>375.8</v>
      </c>
      <c r="L270" s="280">
        <v>360</v>
      </c>
      <c r="M270" s="280">
        <v>0.73006000000000004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588.04999999999995</v>
      </c>
      <c r="D271" s="281">
        <v>590.19999999999993</v>
      </c>
      <c r="E271" s="281">
        <v>572.84999999999991</v>
      </c>
      <c r="F271" s="281">
        <v>557.65</v>
      </c>
      <c r="G271" s="281">
        <v>540.29999999999995</v>
      </c>
      <c r="H271" s="281">
        <v>605.39999999999986</v>
      </c>
      <c r="I271" s="281">
        <v>622.75</v>
      </c>
      <c r="J271" s="281">
        <v>637.94999999999982</v>
      </c>
      <c r="K271" s="280">
        <v>607.54999999999995</v>
      </c>
      <c r="L271" s="280">
        <v>575</v>
      </c>
      <c r="M271" s="280">
        <v>10.60633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167.7</v>
      </c>
      <c r="D272" s="281">
        <v>169.85</v>
      </c>
      <c r="E272" s="281">
        <v>164.2</v>
      </c>
      <c r="F272" s="281">
        <v>160.69999999999999</v>
      </c>
      <c r="G272" s="281">
        <v>155.04999999999998</v>
      </c>
      <c r="H272" s="281">
        <v>173.35</v>
      </c>
      <c r="I272" s="281">
        <v>179.00000000000003</v>
      </c>
      <c r="J272" s="281">
        <v>182.5</v>
      </c>
      <c r="K272" s="280">
        <v>175.5</v>
      </c>
      <c r="L272" s="280">
        <v>166.35</v>
      </c>
      <c r="M272" s="280">
        <v>4.8863500000000002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557.1</v>
      </c>
      <c r="D273" s="281">
        <v>546.04999999999995</v>
      </c>
      <c r="E273" s="281">
        <v>527.09999999999991</v>
      </c>
      <c r="F273" s="281">
        <v>497.09999999999991</v>
      </c>
      <c r="G273" s="281">
        <v>478.14999999999986</v>
      </c>
      <c r="H273" s="281">
        <v>576.04999999999995</v>
      </c>
      <c r="I273" s="281">
        <v>595</v>
      </c>
      <c r="J273" s="281">
        <v>625</v>
      </c>
      <c r="K273" s="280">
        <v>565</v>
      </c>
      <c r="L273" s="280">
        <v>516.04999999999995</v>
      </c>
      <c r="M273" s="280">
        <v>11.300190000000001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1226.55</v>
      </c>
      <c r="D274" s="281">
        <v>1227.7</v>
      </c>
      <c r="E274" s="281">
        <v>1205.9000000000001</v>
      </c>
      <c r="F274" s="281">
        <v>1185.25</v>
      </c>
      <c r="G274" s="281">
        <v>1163.45</v>
      </c>
      <c r="H274" s="281">
        <v>1248.3500000000001</v>
      </c>
      <c r="I274" s="281">
        <v>1270.1499999999999</v>
      </c>
      <c r="J274" s="281">
        <v>1290.8000000000002</v>
      </c>
      <c r="K274" s="280">
        <v>1249.5</v>
      </c>
      <c r="L274" s="280">
        <v>1207.05</v>
      </c>
      <c r="M274" s="280">
        <v>3.2268500000000002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250.9</v>
      </c>
      <c r="D275" s="281">
        <v>251.96666666666667</v>
      </c>
      <c r="E275" s="281">
        <v>248.93333333333334</v>
      </c>
      <c r="F275" s="281">
        <v>246.96666666666667</v>
      </c>
      <c r="G275" s="281">
        <v>243.93333333333334</v>
      </c>
      <c r="H275" s="281">
        <v>253.93333333333334</v>
      </c>
      <c r="I275" s="281">
        <v>256.9666666666667</v>
      </c>
      <c r="J275" s="281">
        <v>258.93333333333334</v>
      </c>
      <c r="K275" s="280">
        <v>255</v>
      </c>
      <c r="L275" s="280">
        <v>250</v>
      </c>
      <c r="M275" s="280">
        <v>1.1120099999999999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532.5</v>
      </c>
      <c r="D276" s="281">
        <v>528.85</v>
      </c>
      <c r="E276" s="281">
        <v>514.20000000000005</v>
      </c>
      <c r="F276" s="281">
        <v>495.90000000000003</v>
      </c>
      <c r="G276" s="281">
        <v>481.25000000000006</v>
      </c>
      <c r="H276" s="281">
        <v>547.15000000000009</v>
      </c>
      <c r="I276" s="281">
        <v>561.79999999999995</v>
      </c>
      <c r="J276" s="281">
        <v>580.1</v>
      </c>
      <c r="K276" s="280">
        <v>543.5</v>
      </c>
      <c r="L276" s="280">
        <v>510.55</v>
      </c>
      <c r="M276" s="280">
        <v>37.260590000000001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262.8</v>
      </c>
      <c r="D277" s="281">
        <v>262.64999999999998</v>
      </c>
      <c r="E277" s="281">
        <v>257.29999999999995</v>
      </c>
      <c r="F277" s="281">
        <v>251.79999999999995</v>
      </c>
      <c r="G277" s="281">
        <v>246.44999999999993</v>
      </c>
      <c r="H277" s="281">
        <v>268.14999999999998</v>
      </c>
      <c r="I277" s="281">
        <v>273.5</v>
      </c>
      <c r="J277" s="281">
        <v>279</v>
      </c>
      <c r="K277" s="280">
        <v>268</v>
      </c>
      <c r="L277" s="280">
        <v>257.14999999999998</v>
      </c>
      <c r="M277" s="280">
        <v>15.677379999999999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999.3</v>
      </c>
      <c r="D278" s="281">
        <v>1002.4333333333334</v>
      </c>
      <c r="E278" s="281">
        <v>991.86666666666679</v>
      </c>
      <c r="F278" s="281">
        <v>984.43333333333339</v>
      </c>
      <c r="G278" s="281">
        <v>973.86666666666679</v>
      </c>
      <c r="H278" s="281">
        <v>1009.8666666666668</v>
      </c>
      <c r="I278" s="281">
        <v>1020.4333333333334</v>
      </c>
      <c r="J278" s="281">
        <v>1027.8666666666668</v>
      </c>
      <c r="K278" s="280">
        <v>1013</v>
      </c>
      <c r="L278" s="280">
        <v>995</v>
      </c>
      <c r="M278" s="280">
        <v>1.2593099999999999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370.7</v>
      </c>
      <c r="D279" s="281">
        <v>373.21666666666664</v>
      </c>
      <c r="E279" s="281">
        <v>366.7833333333333</v>
      </c>
      <c r="F279" s="281">
        <v>362.86666666666667</v>
      </c>
      <c r="G279" s="281">
        <v>356.43333333333334</v>
      </c>
      <c r="H279" s="281">
        <v>377.13333333333327</v>
      </c>
      <c r="I279" s="281">
        <v>383.56666666666655</v>
      </c>
      <c r="J279" s="281">
        <v>387.48333333333323</v>
      </c>
      <c r="K279" s="280">
        <v>379.65</v>
      </c>
      <c r="L279" s="280">
        <v>369.3</v>
      </c>
      <c r="M279" s="280">
        <v>0.83781000000000005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65.400000000000006</v>
      </c>
      <c r="D280" s="281">
        <v>65.766666666666666</v>
      </c>
      <c r="E280" s="281">
        <v>64.733333333333334</v>
      </c>
      <c r="F280" s="281">
        <v>64.066666666666663</v>
      </c>
      <c r="G280" s="281">
        <v>63.033333333333331</v>
      </c>
      <c r="H280" s="281">
        <v>66.433333333333337</v>
      </c>
      <c r="I280" s="281">
        <v>67.466666666666669</v>
      </c>
      <c r="J280" s="281">
        <v>68.13333333333334</v>
      </c>
      <c r="K280" s="280">
        <v>66.8</v>
      </c>
      <c r="L280" s="280">
        <v>65.099999999999994</v>
      </c>
      <c r="M280" s="280">
        <v>4.9422899999999998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396.2</v>
      </c>
      <c r="D281" s="281">
        <v>396.75</v>
      </c>
      <c r="E281" s="281">
        <v>393.7</v>
      </c>
      <c r="F281" s="281">
        <v>391.2</v>
      </c>
      <c r="G281" s="281">
        <v>388.15</v>
      </c>
      <c r="H281" s="281">
        <v>399.25</v>
      </c>
      <c r="I281" s="281">
        <v>402.29999999999995</v>
      </c>
      <c r="J281" s="281">
        <v>404.8</v>
      </c>
      <c r="K281" s="280">
        <v>399.8</v>
      </c>
      <c r="L281" s="280">
        <v>394.25</v>
      </c>
      <c r="M281" s="280">
        <v>1.1484700000000001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47.6</v>
      </c>
      <c r="D282" s="281">
        <v>47.383333333333326</v>
      </c>
      <c r="E282" s="281">
        <v>46.766666666666652</v>
      </c>
      <c r="F282" s="281">
        <v>45.933333333333323</v>
      </c>
      <c r="G282" s="281">
        <v>45.316666666666649</v>
      </c>
      <c r="H282" s="281">
        <v>48.216666666666654</v>
      </c>
      <c r="I282" s="281">
        <v>48.833333333333329</v>
      </c>
      <c r="J282" s="281">
        <v>49.666666666666657</v>
      </c>
      <c r="K282" s="280">
        <v>48</v>
      </c>
      <c r="L282" s="280">
        <v>46.55</v>
      </c>
      <c r="M282" s="280">
        <v>56.774329999999999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455.25</v>
      </c>
      <c r="D283" s="281">
        <v>457.98333333333335</v>
      </c>
      <c r="E283" s="281">
        <v>449.31666666666672</v>
      </c>
      <c r="F283" s="281">
        <v>443.38333333333338</v>
      </c>
      <c r="G283" s="281">
        <v>434.71666666666675</v>
      </c>
      <c r="H283" s="281">
        <v>463.91666666666669</v>
      </c>
      <c r="I283" s="281">
        <v>472.58333333333331</v>
      </c>
      <c r="J283" s="281">
        <v>478.51666666666665</v>
      </c>
      <c r="K283" s="280">
        <v>466.65</v>
      </c>
      <c r="L283" s="280">
        <v>452.05</v>
      </c>
      <c r="M283" s="280">
        <v>2.64913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1827.75</v>
      </c>
      <c r="D284" s="281">
        <v>1831.95</v>
      </c>
      <c r="E284" s="281">
        <v>1813.9</v>
      </c>
      <c r="F284" s="281">
        <v>1800.05</v>
      </c>
      <c r="G284" s="281">
        <v>1782</v>
      </c>
      <c r="H284" s="281">
        <v>1845.8000000000002</v>
      </c>
      <c r="I284" s="281">
        <v>1863.85</v>
      </c>
      <c r="J284" s="281">
        <v>1877.7000000000003</v>
      </c>
      <c r="K284" s="280">
        <v>1850</v>
      </c>
      <c r="L284" s="280">
        <v>1818.1</v>
      </c>
      <c r="M284" s="280">
        <v>25.714690000000001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1227.3499999999999</v>
      </c>
      <c r="D285" s="281">
        <v>1230.1499999999999</v>
      </c>
      <c r="E285" s="281">
        <v>1217.1999999999998</v>
      </c>
      <c r="F285" s="281">
        <v>1207.05</v>
      </c>
      <c r="G285" s="281">
        <v>1194.0999999999999</v>
      </c>
      <c r="H285" s="281">
        <v>1240.2999999999997</v>
      </c>
      <c r="I285" s="281">
        <v>1253.25</v>
      </c>
      <c r="J285" s="281">
        <v>1263.3999999999996</v>
      </c>
      <c r="K285" s="280">
        <v>1243.0999999999999</v>
      </c>
      <c r="L285" s="280">
        <v>1220</v>
      </c>
      <c r="M285" s="280">
        <v>0.12570999999999999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71.099999999999994</v>
      </c>
      <c r="D286" s="281">
        <v>72.099999999999994</v>
      </c>
      <c r="E286" s="281">
        <v>69.599999999999994</v>
      </c>
      <c r="F286" s="281">
        <v>68.099999999999994</v>
      </c>
      <c r="G286" s="281">
        <v>65.599999999999994</v>
      </c>
      <c r="H286" s="281">
        <v>73.599999999999994</v>
      </c>
      <c r="I286" s="281">
        <v>76.099999999999994</v>
      </c>
      <c r="J286" s="281">
        <v>77.599999999999994</v>
      </c>
      <c r="K286" s="280">
        <v>74.599999999999994</v>
      </c>
      <c r="L286" s="280">
        <v>70.599999999999994</v>
      </c>
      <c r="M286" s="280">
        <v>160.99967000000001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3406.35</v>
      </c>
      <c r="D287" s="281">
        <v>3345.1666666666665</v>
      </c>
      <c r="E287" s="281">
        <v>3261.333333333333</v>
      </c>
      <c r="F287" s="281">
        <v>3116.3166666666666</v>
      </c>
      <c r="G287" s="281">
        <v>3032.4833333333331</v>
      </c>
      <c r="H287" s="281">
        <v>3490.1833333333329</v>
      </c>
      <c r="I287" s="281">
        <v>3574.016666666666</v>
      </c>
      <c r="J287" s="281">
        <v>3719.0333333333328</v>
      </c>
      <c r="K287" s="280">
        <v>3429</v>
      </c>
      <c r="L287" s="280">
        <v>3200.15</v>
      </c>
      <c r="M287" s="280">
        <v>10.97545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368.05</v>
      </c>
      <c r="D288" s="281">
        <v>368.7833333333333</v>
      </c>
      <c r="E288" s="281">
        <v>365.91666666666663</v>
      </c>
      <c r="F288" s="281">
        <v>363.7833333333333</v>
      </c>
      <c r="G288" s="281">
        <v>360.91666666666663</v>
      </c>
      <c r="H288" s="281">
        <v>370.91666666666663</v>
      </c>
      <c r="I288" s="281">
        <v>373.7833333333333</v>
      </c>
      <c r="J288" s="281">
        <v>375.91666666666663</v>
      </c>
      <c r="K288" s="280">
        <v>371.65</v>
      </c>
      <c r="L288" s="280">
        <v>366.65</v>
      </c>
      <c r="M288" s="280">
        <v>12.736789999999999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9879.9</v>
      </c>
      <c r="D289" s="281">
        <v>9939.6</v>
      </c>
      <c r="E289" s="281">
        <v>9802.5500000000011</v>
      </c>
      <c r="F289" s="281">
        <v>9725.2000000000007</v>
      </c>
      <c r="G289" s="281">
        <v>9588.1500000000015</v>
      </c>
      <c r="H289" s="281">
        <v>10016.950000000001</v>
      </c>
      <c r="I289" s="281">
        <v>10154</v>
      </c>
      <c r="J289" s="281">
        <v>10231.35</v>
      </c>
      <c r="K289" s="280">
        <v>10076.65</v>
      </c>
      <c r="L289" s="280">
        <v>9862.25</v>
      </c>
      <c r="M289" s="280">
        <v>2.691E-2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4444.6499999999996</v>
      </c>
      <c r="D290" s="281">
        <v>4414.5</v>
      </c>
      <c r="E290" s="281">
        <v>4369</v>
      </c>
      <c r="F290" s="281">
        <v>4293.3500000000004</v>
      </c>
      <c r="G290" s="281">
        <v>4247.8500000000004</v>
      </c>
      <c r="H290" s="281">
        <v>4490.1499999999996</v>
      </c>
      <c r="I290" s="281">
        <v>4535.6499999999996</v>
      </c>
      <c r="J290" s="281">
        <v>4611.2999999999993</v>
      </c>
      <c r="K290" s="280">
        <v>4460</v>
      </c>
      <c r="L290" s="280">
        <v>4338.8500000000004</v>
      </c>
      <c r="M290" s="280">
        <v>8.7137700000000002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1739.95</v>
      </c>
      <c r="D291" s="281">
        <v>1738.25</v>
      </c>
      <c r="E291" s="281">
        <v>1729.65</v>
      </c>
      <c r="F291" s="281">
        <v>1719.3500000000001</v>
      </c>
      <c r="G291" s="281">
        <v>1710.7500000000002</v>
      </c>
      <c r="H291" s="281">
        <v>1748.55</v>
      </c>
      <c r="I291" s="281">
        <v>1757.1499999999999</v>
      </c>
      <c r="J291" s="281">
        <v>1767.4499999999998</v>
      </c>
      <c r="K291" s="280">
        <v>1746.85</v>
      </c>
      <c r="L291" s="280">
        <v>1727.95</v>
      </c>
      <c r="M291" s="280">
        <v>15.09911</v>
      </c>
      <c r="N291" s="1"/>
      <c r="O291" s="1"/>
    </row>
    <row r="292" spans="1:15" ht="12.75" customHeight="1">
      <c r="A292" s="30">
        <v>282</v>
      </c>
      <c r="B292" s="290" t="s">
        <v>867</v>
      </c>
      <c r="C292" s="280">
        <v>369</v>
      </c>
      <c r="D292" s="281">
        <v>371.31666666666661</v>
      </c>
      <c r="E292" s="281">
        <v>363.8333333333332</v>
      </c>
      <c r="F292" s="281">
        <v>358.66666666666657</v>
      </c>
      <c r="G292" s="281">
        <v>351.18333333333317</v>
      </c>
      <c r="H292" s="281">
        <v>376.48333333333323</v>
      </c>
      <c r="I292" s="281">
        <v>383.96666666666658</v>
      </c>
      <c r="J292" s="281">
        <v>389.13333333333327</v>
      </c>
      <c r="K292" s="280">
        <v>378.8</v>
      </c>
      <c r="L292" s="280">
        <v>366.15</v>
      </c>
      <c r="M292" s="280">
        <v>6.7593300000000003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514.4</v>
      </c>
      <c r="D293" s="281">
        <v>514.4666666666667</v>
      </c>
      <c r="E293" s="281">
        <v>508.93333333333339</v>
      </c>
      <c r="F293" s="281">
        <v>503.4666666666667</v>
      </c>
      <c r="G293" s="281">
        <v>497.93333333333339</v>
      </c>
      <c r="H293" s="281">
        <v>519.93333333333339</v>
      </c>
      <c r="I293" s="281">
        <v>525.4666666666667</v>
      </c>
      <c r="J293" s="281">
        <v>530.93333333333339</v>
      </c>
      <c r="K293" s="280">
        <v>520</v>
      </c>
      <c r="L293" s="280">
        <v>509</v>
      </c>
      <c r="M293" s="280">
        <v>9.3368500000000001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325.64999999999998</v>
      </c>
      <c r="D294" s="281">
        <v>323.84999999999997</v>
      </c>
      <c r="E294" s="281">
        <v>309.79999999999995</v>
      </c>
      <c r="F294" s="281">
        <v>293.95</v>
      </c>
      <c r="G294" s="281">
        <v>279.89999999999998</v>
      </c>
      <c r="H294" s="281">
        <v>339.69999999999993</v>
      </c>
      <c r="I294" s="281">
        <v>353.75</v>
      </c>
      <c r="J294" s="281">
        <v>369.59999999999991</v>
      </c>
      <c r="K294" s="280">
        <v>337.9</v>
      </c>
      <c r="L294" s="280">
        <v>308</v>
      </c>
      <c r="M294" s="280">
        <v>145.14714000000001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3456.55</v>
      </c>
      <c r="D295" s="281">
        <v>3475.5500000000006</v>
      </c>
      <c r="E295" s="281">
        <v>3416.0500000000011</v>
      </c>
      <c r="F295" s="281">
        <v>3375.5500000000006</v>
      </c>
      <c r="G295" s="281">
        <v>3316.0500000000011</v>
      </c>
      <c r="H295" s="281">
        <v>3516.0500000000011</v>
      </c>
      <c r="I295" s="281">
        <v>3575.55</v>
      </c>
      <c r="J295" s="281">
        <v>3616.0500000000011</v>
      </c>
      <c r="K295" s="280">
        <v>3535.05</v>
      </c>
      <c r="L295" s="280">
        <v>3435.05</v>
      </c>
      <c r="M295" s="280">
        <v>0.23064999999999999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657.5</v>
      </c>
      <c r="D296" s="281">
        <v>654.35</v>
      </c>
      <c r="E296" s="281">
        <v>646.85</v>
      </c>
      <c r="F296" s="281">
        <v>636.20000000000005</v>
      </c>
      <c r="G296" s="281">
        <v>628.70000000000005</v>
      </c>
      <c r="H296" s="281">
        <v>665</v>
      </c>
      <c r="I296" s="281">
        <v>672.5</v>
      </c>
      <c r="J296" s="281">
        <v>683.15</v>
      </c>
      <c r="K296" s="280">
        <v>661.85</v>
      </c>
      <c r="L296" s="280">
        <v>643.70000000000005</v>
      </c>
      <c r="M296" s="280">
        <v>6.6174299999999997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1906.3</v>
      </c>
      <c r="D297" s="281">
        <v>1908.7666666666667</v>
      </c>
      <c r="E297" s="281">
        <v>1883.5333333333333</v>
      </c>
      <c r="F297" s="281">
        <v>1860.7666666666667</v>
      </c>
      <c r="G297" s="281">
        <v>1835.5333333333333</v>
      </c>
      <c r="H297" s="281">
        <v>1931.5333333333333</v>
      </c>
      <c r="I297" s="281">
        <v>1956.7666666666664</v>
      </c>
      <c r="J297" s="281">
        <v>1979.5333333333333</v>
      </c>
      <c r="K297" s="280">
        <v>1934</v>
      </c>
      <c r="L297" s="280">
        <v>1886</v>
      </c>
      <c r="M297" s="280">
        <v>0.27595999999999998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38.85</v>
      </c>
      <c r="D298" s="281">
        <v>39.083333333333336</v>
      </c>
      <c r="E298" s="281">
        <v>38.466666666666669</v>
      </c>
      <c r="F298" s="281">
        <v>38.083333333333336</v>
      </c>
      <c r="G298" s="281">
        <v>37.466666666666669</v>
      </c>
      <c r="H298" s="281">
        <v>39.466666666666669</v>
      </c>
      <c r="I298" s="281">
        <v>40.083333333333329</v>
      </c>
      <c r="J298" s="281">
        <v>40.466666666666669</v>
      </c>
      <c r="K298" s="280">
        <v>39.700000000000003</v>
      </c>
      <c r="L298" s="280">
        <v>38.700000000000003</v>
      </c>
      <c r="M298" s="280">
        <v>9.2029300000000003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148.19999999999999</v>
      </c>
      <c r="D299" s="281">
        <v>148.85</v>
      </c>
      <c r="E299" s="281">
        <v>146.69999999999999</v>
      </c>
      <c r="F299" s="281">
        <v>145.19999999999999</v>
      </c>
      <c r="G299" s="281">
        <v>143.04999999999998</v>
      </c>
      <c r="H299" s="281">
        <v>150.35</v>
      </c>
      <c r="I299" s="281">
        <v>152.50000000000003</v>
      </c>
      <c r="J299" s="281">
        <v>154</v>
      </c>
      <c r="K299" s="280">
        <v>151</v>
      </c>
      <c r="L299" s="280">
        <v>147.35</v>
      </c>
      <c r="M299" s="280">
        <v>1.2218599999999999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79784.600000000006</v>
      </c>
      <c r="D300" s="281">
        <v>79934.483333333337</v>
      </c>
      <c r="E300" s="281">
        <v>79250.116666666669</v>
      </c>
      <c r="F300" s="281">
        <v>78715.633333333331</v>
      </c>
      <c r="G300" s="281">
        <v>78031.266666666663</v>
      </c>
      <c r="H300" s="281">
        <v>80468.966666666674</v>
      </c>
      <c r="I300" s="281">
        <v>81153.333333333343</v>
      </c>
      <c r="J300" s="281">
        <v>81687.81666666668</v>
      </c>
      <c r="K300" s="280">
        <v>80618.850000000006</v>
      </c>
      <c r="L300" s="280">
        <v>79400</v>
      </c>
      <c r="M300" s="280">
        <v>7.0279999999999995E-2</v>
      </c>
      <c r="N300" s="1"/>
      <c r="O300" s="1"/>
    </row>
    <row r="301" spans="1:15" ht="12.75" customHeight="1">
      <c r="A301" s="30">
        <v>291</v>
      </c>
      <c r="B301" s="290" t="s">
        <v>868</v>
      </c>
      <c r="C301" s="280">
        <v>1248.8</v>
      </c>
      <c r="D301" s="281">
        <v>1254.9333333333334</v>
      </c>
      <c r="E301" s="281">
        <v>1240.1666666666667</v>
      </c>
      <c r="F301" s="281">
        <v>1231.5333333333333</v>
      </c>
      <c r="G301" s="281">
        <v>1216.7666666666667</v>
      </c>
      <c r="H301" s="281">
        <v>1263.5666666666668</v>
      </c>
      <c r="I301" s="281">
        <v>1278.3333333333333</v>
      </c>
      <c r="J301" s="281">
        <v>1286.9666666666669</v>
      </c>
      <c r="K301" s="280">
        <v>1269.7</v>
      </c>
      <c r="L301" s="280">
        <v>1246.3</v>
      </c>
      <c r="M301" s="280">
        <v>1.2836799999999999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1132.0999999999999</v>
      </c>
      <c r="D302" s="281">
        <v>1135.7</v>
      </c>
      <c r="E302" s="281">
        <v>1121.4000000000001</v>
      </c>
      <c r="F302" s="281">
        <v>1110.7</v>
      </c>
      <c r="G302" s="281">
        <v>1096.4000000000001</v>
      </c>
      <c r="H302" s="281">
        <v>1146.4000000000001</v>
      </c>
      <c r="I302" s="281">
        <v>1160.6999999999998</v>
      </c>
      <c r="J302" s="281">
        <v>1171.4000000000001</v>
      </c>
      <c r="K302" s="280">
        <v>1150</v>
      </c>
      <c r="L302" s="280">
        <v>1125</v>
      </c>
      <c r="M302" s="280">
        <v>3.47092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784.35</v>
      </c>
      <c r="D303" s="281">
        <v>787.88333333333321</v>
      </c>
      <c r="E303" s="281">
        <v>778.76666666666642</v>
      </c>
      <c r="F303" s="281">
        <v>773.18333333333317</v>
      </c>
      <c r="G303" s="281">
        <v>764.06666666666638</v>
      </c>
      <c r="H303" s="281">
        <v>793.46666666666647</v>
      </c>
      <c r="I303" s="281">
        <v>802.58333333333326</v>
      </c>
      <c r="J303" s="281">
        <v>808.16666666666652</v>
      </c>
      <c r="K303" s="280">
        <v>797</v>
      </c>
      <c r="L303" s="280">
        <v>782.3</v>
      </c>
      <c r="M303" s="280">
        <v>2.5539999999999998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204.2</v>
      </c>
      <c r="D304" s="281">
        <v>204.78333333333333</v>
      </c>
      <c r="E304" s="281">
        <v>202.06666666666666</v>
      </c>
      <c r="F304" s="281">
        <v>199.93333333333334</v>
      </c>
      <c r="G304" s="281">
        <v>197.21666666666667</v>
      </c>
      <c r="H304" s="281">
        <v>206.91666666666666</v>
      </c>
      <c r="I304" s="281">
        <v>209.6333333333333</v>
      </c>
      <c r="J304" s="281">
        <v>211.76666666666665</v>
      </c>
      <c r="K304" s="280">
        <v>207.5</v>
      </c>
      <c r="L304" s="280">
        <v>202.65</v>
      </c>
      <c r="M304" s="280">
        <v>29.027149999999999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1165.6500000000001</v>
      </c>
      <c r="D305" s="281">
        <v>1174.3833333333334</v>
      </c>
      <c r="E305" s="281">
        <v>1153.7666666666669</v>
      </c>
      <c r="F305" s="281">
        <v>1141.8833333333334</v>
      </c>
      <c r="G305" s="281">
        <v>1121.2666666666669</v>
      </c>
      <c r="H305" s="281">
        <v>1186.2666666666669</v>
      </c>
      <c r="I305" s="281">
        <v>1206.8833333333332</v>
      </c>
      <c r="J305" s="281">
        <v>1218.7666666666669</v>
      </c>
      <c r="K305" s="280">
        <v>1195</v>
      </c>
      <c r="L305" s="280">
        <v>1162.5</v>
      </c>
      <c r="M305" s="280">
        <v>30.287520000000001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246.2</v>
      </c>
      <c r="D306" s="281">
        <v>247.58333333333334</v>
      </c>
      <c r="E306" s="281">
        <v>243.61666666666667</v>
      </c>
      <c r="F306" s="281">
        <v>241.03333333333333</v>
      </c>
      <c r="G306" s="281">
        <v>237.06666666666666</v>
      </c>
      <c r="H306" s="281">
        <v>250.16666666666669</v>
      </c>
      <c r="I306" s="281">
        <v>254.13333333333333</v>
      </c>
      <c r="J306" s="281">
        <v>256.7166666666667</v>
      </c>
      <c r="K306" s="280">
        <v>251.55</v>
      </c>
      <c r="L306" s="280">
        <v>245</v>
      </c>
      <c r="M306" s="280">
        <v>3.99247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227.3</v>
      </c>
      <c r="D307" s="281">
        <v>228.23333333333335</v>
      </c>
      <c r="E307" s="281">
        <v>225.4666666666667</v>
      </c>
      <c r="F307" s="281">
        <v>223.63333333333335</v>
      </c>
      <c r="G307" s="281">
        <v>220.8666666666667</v>
      </c>
      <c r="H307" s="281">
        <v>230.06666666666669</v>
      </c>
      <c r="I307" s="281">
        <v>232.83333333333334</v>
      </c>
      <c r="J307" s="281">
        <v>234.66666666666669</v>
      </c>
      <c r="K307" s="280">
        <v>231</v>
      </c>
      <c r="L307" s="280">
        <v>226.4</v>
      </c>
      <c r="M307" s="280">
        <v>2.1058599999999998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481.2</v>
      </c>
      <c r="D308" s="281">
        <v>485.65000000000003</v>
      </c>
      <c r="E308" s="281">
        <v>475.55000000000007</v>
      </c>
      <c r="F308" s="281">
        <v>469.90000000000003</v>
      </c>
      <c r="G308" s="281">
        <v>459.80000000000007</v>
      </c>
      <c r="H308" s="281">
        <v>491.30000000000007</v>
      </c>
      <c r="I308" s="281">
        <v>501.40000000000009</v>
      </c>
      <c r="J308" s="281">
        <v>507.05000000000007</v>
      </c>
      <c r="K308" s="280">
        <v>495.75</v>
      </c>
      <c r="L308" s="280">
        <v>480</v>
      </c>
      <c r="M308" s="280">
        <v>0.23357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93.15</v>
      </c>
      <c r="D309" s="281">
        <v>93.899999999999991</v>
      </c>
      <c r="E309" s="281">
        <v>91.999999999999986</v>
      </c>
      <c r="F309" s="281">
        <v>90.85</v>
      </c>
      <c r="G309" s="281">
        <v>88.949999999999989</v>
      </c>
      <c r="H309" s="281">
        <v>95.049999999999983</v>
      </c>
      <c r="I309" s="281">
        <v>96.949999999999989</v>
      </c>
      <c r="J309" s="281">
        <v>98.09999999999998</v>
      </c>
      <c r="K309" s="280">
        <v>95.8</v>
      </c>
      <c r="L309" s="280">
        <v>92.75</v>
      </c>
      <c r="M309" s="280">
        <v>38.377420000000001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76.3</v>
      </c>
      <c r="D310" s="281">
        <v>75.8</v>
      </c>
      <c r="E310" s="281">
        <v>75.3</v>
      </c>
      <c r="F310" s="281">
        <v>74.3</v>
      </c>
      <c r="G310" s="281">
        <v>73.8</v>
      </c>
      <c r="H310" s="281">
        <v>76.8</v>
      </c>
      <c r="I310" s="281">
        <v>77.3</v>
      </c>
      <c r="J310" s="281">
        <v>78.3</v>
      </c>
      <c r="K310" s="280">
        <v>76.3</v>
      </c>
      <c r="L310" s="280">
        <v>74.8</v>
      </c>
      <c r="M310" s="280">
        <v>51.337389999999999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513.15</v>
      </c>
      <c r="D311" s="281">
        <v>511.7</v>
      </c>
      <c r="E311" s="281">
        <v>506.69999999999993</v>
      </c>
      <c r="F311" s="281">
        <v>500.24999999999994</v>
      </c>
      <c r="G311" s="281">
        <v>495.24999999999989</v>
      </c>
      <c r="H311" s="281">
        <v>518.15</v>
      </c>
      <c r="I311" s="281">
        <v>523.15000000000009</v>
      </c>
      <c r="J311" s="281">
        <v>529.6</v>
      </c>
      <c r="K311" s="280">
        <v>516.70000000000005</v>
      </c>
      <c r="L311" s="280">
        <v>505.25</v>
      </c>
      <c r="M311" s="280">
        <v>17.295310000000001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8749.0499999999993</v>
      </c>
      <c r="D312" s="281">
        <v>8778.2333333333336</v>
      </c>
      <c r="E312" s="281">
        <v>8691.0166666666664</v>
      </c>
      <c r="F312" s="281">
        <v>8632.9833333333336</v>
      </c>
      <c r="G312" s="281">
        <v>8545.7666666666664</v>
      </c>
      <c r="H312" s="281">
        <v>8836.2666666666664</v>
      </c>
      <c r="I312" s="281">
        <v>8923.4833333333336</v>
      </c>
      <c r="J312" s="281">
        <v>8981.5166666666664</v>
      </c>
      <c r="K312" s="280">
        <v>8865.4500000000007</v>
      </c>
      <c r="L312" s="280">
        <v>8720.2000000000007</v>
      </c>
      <c r="M312" s="280">
        <v>3.9813200000000002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2080.25</v>
      </c>
      <c r="D313" s="281">
        <v>2067.0166666666669</v>
      </c>
      <c r="E313" s="281">
        <v>2040.0333333333338</v>
      </c>
      <c r="F313" s="281">
        <v>1999.8166666666668</v>
      </c>
      <c r="G313" s="281">
        <v>1972.8333333333337</v>
      </c>
      <c r="H313" s="281">
        <v>2107.2333333333336</v>
      </c>
      <c r="I313" s="281">
        <v>2134.2166666666662</v>
      </c>
      <c r="J313" s="281">
        <v>2174.4333333333338</v>
      </c>
      <c r="K313" s="280">
        <v>2094</v>
      </c>
      <c r="L313" s="280">
        <v>2026.8</v>
      </c>
      <c r="M313" s="280">
        <v>1.5745899999999999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835.65</v>
      </c>
      <c r="D314" s="281">
        <v>834.76666666666677</v>
      </c>
      <c r="E314" s="281">
        <v>825.53333333333353</v>
      </c>
      <c r="F314" s="281">
        <v>815.41666666666674</v>
      </c>
      <c r="G314" s="281">
        <v>806.18333333333351</v>
      </c>
      <c r="H314" s="281">
        <v>844.88333333333355</v>
      </c>
      <c r="I314" s="281">
        <v>854.1166666666669</v>
      </c>
      <c r="J314" s="281">
        <v>864.23333333333358</v>
      </c>
      <c r="K314" s="280">
        <v>844</v>
      </c>
      <c r="L314" s="280">
        <v>824.65</v>
      </c>
      <c r="M314" s="280">
        <v>5.0520899999999997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366.85</v>
      </c>
      <c r="D315" s="281">
        <v>368.66666666666669</v>
      </c>
      <c r="E315" s="281">
        <v>364.33333333333337</v>
      </c>
      <c r="F315" s="281">
        <v>361.81666666666666</v>
      </c>
      <c r="G315" s="281">
        <v>357.48333333333335</v>
      </c>
      <c r="H315" s="281">
        <v>371.18333333333339</v>
      </c>
      <c r="I315" s="281">
        <v>375.51666666666677</v>
      </c>
      <c r="J315" s="281">
        <v>378.03333333333342</v>
      </c>
      <c r="K315" s="280">
        <v>373</v>
      </c>
      <c r="L315" s="280">
        <v>366.15</v>
      </c>
      <c r="M315" s="280">
        <v>2.6993800000000001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265.75</v>
      </c>
      <c r="D316" s="281">
        <v>266.95</v>
      </c>
      <c r="E316" s="281">
        <v>262.95</v>
      </c>
      <c r="F316" s="281">
        <v>260.14999999999998</v>
      </c>
      <c r="G316" s="281">
        <v>256.14999999999998</v>
      </c>
      <c r="H316" s="281">
        <v>269.75</v>
      </c>
      <c r="I316" s="281">
        <v>273.75</v>
      </c>
      <c r="J316" s="281">
        <v>276.55</v>
      </c>
      <c r="K316" s="280">
        <v>270.95</v>
      </c>
      <c r="L316" s="280">
        <v>264.14999999999998</v>
      </c>
      <c r="M316" s="280">
        <v>2.0214099999999999</v>
      </c>
      <c r="N316" s="1"/>
      <c r="O316" s="1"/>
    </row>
    <row r="317" spans="1:15" ht="12.75" customHeight="1">
      <c r="A317" s="30">
        <v>307</v>
      </c>
      <c r="B317" s="290" t="s">
        <v>869</v>
      </c>
      <c r="C317" s="280">
        <v>753.55</v>
      </c>
      <c r="D317" s="281">
        <v>757.81666666666661</v>
      </c>
      <c r="E317" s="281">
        <v>746.73333333333323</v>
      </c>
      <c r="F317" s="281">
        <v>739.91666666666663</v>
      </c>
      <c r="G317" s="281">
        <v>728.83333333333326</v>
      </c>
      <c r="H317" s="281">
        <v>764.63333333333321</v>
      </c>
      <c r="I317" s="281">
        <v>775.7166666666667</v>
      </c>
      <c r="J317" s="281">
        <v>782.53333333333319</v>
      </c>
      <c r="K317" s="280">
        <v>768.9</v>
      </c>
      <c r="L317" s="280">
        <v>751</v>
      </c>
      <c r="M317" s="280">
        <v>0.55103000000000002</v>
      </c>
      <c r="N317" s="1"/>
      <c r="O317" s="1"/>
    </row>
    <row r="318" spans="1:15" ht="12.75" customHeight="1">
      <c r="A318" s="30">
        <v>308</v>
      </c>
      <c r="B318" s="290" t="s">
        <v>870</v>
      </c>
      <c r="C318" s="280">
        <v>578.1</v>
      </c>
      <c r="D318" s="281">
        <v>579.40000000000009</v>
      </c>
      <c r="E318" s="281">
        <v>567.10000000000014</v>
      </c>
      <c r="F318" s="281">
        <v>556.1</v>
      </c>
      <c r="G318" s="281">
        <v>543.80000000000007</v>
      </c>
      <c r="H318" s="281">
        <v>590.4000000000002</v>
      </c>
      <c r="I318" s="281">
        <v>602.70000000000016</v>
      </c>
      <c r="J318" s="281">
        <v>613.70000000000027</v>
      </c>
      <c r="K318" s="280">
        <v>591.70000000000005</v>
      </c>
      <c r="L318" s="280">
        <v>568.4</v>
      </c>
      <c r="M318" s="280">
        <v>0.55313000000000001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1480.8</v>
      </c>
      <c r="D319" s="281">
        <v>1489.95</v>
      </c>
      <c r="E319" s="281">
        <v>1464.9</v>
      </c>
      <c r="F319" s="281">
        <v>1449</v>
      </c>
      <c r="G319" s="281">
        <v>1423.95</v>
      </c>
      <c r="H319" s="281">
        <v>1505.8500000000001</v>
      </c>
      <c r="I319" s="281">
        <v>1530.8999999999999</v>
      </c>
      <c r="J319" s="281">
        <v>1546.8000000000002</v>
      </c>
      <c r="K319" s="280">
        <v>1515</v>
      </c>
      <c r="L319" s="280">
        <v>1474.05</v>
      </c>
      <c r="M319" s="280">
        <v>1.3627899999999999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3149.15</v>
      </c>
      <c r="D320" s="281">
        <v>3122.0666666666671</v>
      </c>
      <c r="E320" s="281">
        <v>3083.1333333333341</v>
      </c>
      <c r="F320" s="281">
        <v>3017.1166666666672</v>
      </c>
      <c r="G320" s="281">
        <v>2978.1833333333343</v>
      </c>
      <c r="H320" s="281">
        <v>3188.0833333333339</v>
      </c>
      <c r="I320" s="281">
        <v>3227.0166666666673</v>
      </c>
      <c r="J320" s="281">
        <v>3293.0333333333338</v>
      </c>
      <c r="K320" s="280">
        <v>3161</v>
      </c>
      <c r="L320" s="280">
        <v>3056.05</v>
      </c>
      <c r="M320" s="280">
        <v>11.13818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521.54999999999995</v>
      </c>
      <c r="D321" s="281">
        <v>524.94999999999993</v>
      </c>
      <c r="E321" s="281">
        <v>515.59999999999991</v>
      </c>
      <c r="F321" s="281">
        <v>509.65</v>
      </c>
      <c r="G321" s="281">
        <v>500.29999999999995</v>
      </c>
      <c r="H321" s="281">
        <v>530.89999999999986</v>
      </c>
      <c r="I321" s="281">
        <v>540.25</v>
      </c>
      <c r="J321" s="281">
        <v>546.19999999999982</v>
      </c>
      <c r="K321" s="280">
        <v>534.29999999999995</v>
      </c>
      <c r="L321" s="280">
        <v>519</v>
      </c>
      <c r="M321" s="280">
        <v>4.8799000000000001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800.05</v>
      </c>
      <c r="D322" s="281">
        <v>798.85</v>
      </c>
      <c r="E322" s="281">
        <v>790.7</v>
      </c>
      <c r="F322" s="281">
        <v>781.35</v>
      </c>
      <c r="G322" s="281">
        <v>773.2</v>
      </c>
      <c r="H322" s="281">
        <v>808.2</v>
      </c>
      <c r="I322" s="281">
        <v>816.34999999999991</v>
      </c>
      <c r="J322" s="281">
        <v>825.7</v>
      </c>
      <c r="K322" s="280">
        <v>807</v>
      </c>
      <c r="L322" s="280">
        <v>789.5</v>
      </c>
      <c r="M322" s="280">
        <v>0.94254000000000004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2256.35</v>
      </c>
      <c r="D323" s="281">
        <v>2230.6</v>
      </c>
      <c r="E323" s="281">
        <v>2191.25</v>
      </c>
      <c r="F323" s="281">
        <v>2126.15</v>
      </c>
      <c r="G323" s="281">
        <v>2086.8000000000002</v>
      </c>
      <c r="H323" s="281">
        <v>2295.6999999999998</v>
      </c>
      <c r="I323" s="281">
        <v>2335.0499999999993</v>
      </c>
      <c r="J323" s="281">
        <v>2400.1499999999996</v>
      </c>
      <c r="K323" s="280">
        <v>2269.9499999999998</v>
      </c>
      <c r="L323" s="280">
        <v>2165.5</v>
      </c>
      <c r="M323" s="280">
        <v>8.1792599999999993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1406.25</v>
      </c>
      <c r="D324" s="281">
        <v>1394.25</v>
      </c>
      <c r="E324" s="281">
        <v>1378.5</v>
      </c>
      <c r="F324" s="281">
        <v>1350.75</v>
      </c>
      <c r="G324" s="281">
        <v>1335</v>
      </c>
      <c r="H324" s="281">
        <v>1422</v>
      </c>
      <c r="I324" s="281">
        <v>1437.75</v>
      </c>
      <c r="J324" s="281">
        <v>1465.5</v>
      </c>
      <c r="K324" s="280">
        <v>1410</v>
      </c>
      <c r="L324" s="280">
        <v>1366.5</v>
      </c>
      <c r="M324" s="280">
        <v>5.3646500000000001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1025.3</v>
      </c>
      <c r="D325" s="281">
        <v>1031.3666666666666</v>
      </c>
      <c r="E325" s="281">
        <v>1015.9333333333332</v>
      </c>
      <c r="F325" s="281">
        <v>1006.5666666666666</v>
      </c>
      <c r="G325" s="281">
        <v>991.13333333333321</v>
      </c>
      <c r="H325" s="281">
        <v>1040.7333333333331</v>
      </c>
      <c r="I325" s="281">
        <v>1056.1666666666665</v>
      </c>
      <c r="J325" s="281">
        <v>1065.5333333333331</v>
      </c>
      <c r="K325" s="280">
        <v>1046.8</v>
      </c>
      <c r="L325" s="280">
        <v>1022</v>
      </c>
      <c r="M325" s="280">
        <v>5.3404199999999999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645</v>
      </c>
      <c r="D326" s="281">
        <v>646.9666666666667</v>
      </c>
      <c r="E326" s="281">
        <v>639.03333333333342</v>
      </c>
      <c r="F326" s="281">
        <v>633.06666666666672</v>
      </c>
      <c r="G326" s="281">
        <v>625.13333333333344</v>
      </c>
      <c r="H326" s="281">
        <v>652.93333333333339</v>
      </c>
      <c r="I326" s="281">
        <v>660.86666666666679</v>
      </c>
      <c r="J326" s="281">
        <v>666.83333333333337</v>
      </c>
      <c r="K326" s="280">
        <v>654.9</v>
      </c>
      <c r="L326" s="280">
        <v>641</v>
      </c>
      <c r="M326" s="280">
        <v>1.5060199999999999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32.35</v>
      </c>
      <c r="D327" s="281">
        <v>32.183333333333337</v>
      </c>
      <c r="E327" s="281">
        <v>31.916666666666671</v>
      </c>
      <c r="F327" s="281">
        <v>31.483333333333334</v>
      </c>
      <c r="G327" s="281">
        <v>31.216666666666669</v>
      </c>
      <c r="H327" s="281">
        <v>32.616666666666674</v>
      </c>
      <c r="I327" s="281">
        <v>32.88333333333334</v>
      </c>
      <c r="J327" s="281">
        <v>33.316666666666677</v>
      </c>
      <c r="K327" s="280">
        <v>32.450000000000003</v>
      </c>
      <c r="L327" s="280">
        <v>31.75</v>
      </c>
      <c r="M327" s="280">
        <v>55.086640000000003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57.95</v>
      </c>
      <c r="D328" s="281">
        <v>58.666666666666664</v>
      </c>
      <c r="E328" s="281">
        <v>57.033333333333331</v>
      </c>
      <c r="F328" s="281">
        <v>56.116666666666667</v>
      </c>
      <c r="G328" s="281">
        <v>54.483333333333334</v>
      </c>
      <c r="H328" s="281">
        <v>59.583333333333329</v>
      </c>
      <c r="I328" s="281">
        <v>61.216666666666669</v>
      </c>
      <c r="J328" s="281">
        <v>62.133333333333326</v>
      </c>
      <c r="K328" s="280">
        <v>60.3</v>
      </c>
      <c r="L328" s="280">
        <v>57.75</v>
      </c>
      <c r="M328" s="280">
        <v>37.015860000000004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594.20000000000005</v>
      </c>
      <c r="D329" s="281">
        <v>595.76666666666677</v>
      </c>
      <c r="E329" s="281">
        <v>587.53333333333353</v>
      </c>
      <c r="F329" s="281">
        <v>580.86666666666679</v>
      </c>
      <c r="G329" s="281">
        <v>572.63333333333355</v>
      </c>
      <c r="H329" s="281">
        <v>602.43333333333351</v>
      </c>
      <c r="I329" s="281">
        <v>610.66666666666686</v>
      </c>
      <c r="J329" s="281">
        <v>617.33333333333348</v>
      </c>
      <c r="K329" s="280">
        <v>604</v>
      </c>
      <c r="L329" s="280">
        <v>589.1</v>
      </c>
      <c r="M329" s="280">
        <v>0.36018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33.299999999999997</v>
      </c>
      <c r="D330" s="281">
        <v>33.4</v>
      </c>
      <c r="E330" s="281">
        <v>32.799999999999997</v>
      </c>
      <c r="F330" s="281">
        <v>32.299999999999997</v>
      </c>
      <c r="G330" s="281">
        <v>31.699999999999996</v>
      </c>
      <c r="H330" s="281">
        <v>33.9</v>
      </c>
      <c r="I330" s="281">
        <v>34.500000000000007</v>
      </c>
      <c r="J330" s="281">
        <v>35</v>
      </c>
      <c r="K330" s="280">
        <v>34</v>
      </c>
      <c r="L330" s="280">
        <v>32.9</v>
      </c>
      <c r="M330" s="280">
        <v>50.406579999999998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67.900000000000006</v>
      </c>
      <c r="D331" s="281">
        <v>68.38333333333334</v>
      </c>
      <c r="E331" s="281">
        <v>67.116666666666674</v>
      </c>
      <c r="F331" s="281">
        <v>66.333333333333329</v>
      </c>
      <c r="G331" s="281">
        <v>65.066666666666663</v>
      </c>
      <c r="H331" s="281">
        <v>69.166666666666686</v>
      </c>
      <c r="I331" s="281">
        <v>70.433333333333366</v>
      </c>
      <c r="J331" s="281">
        <v>71.216666666666697</v>
      </c>
      <c r="K331" s="280">
        <v>69.650000000000006</v>
      </c>
      <c r="L331" s="280">
        <v>67.599999999999994</v>
      </c>
      <c r="M331" s="280">
        <v>24.095120000000001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103.95</v>
      </c>
      <c r="D332" s="281">
        <v>104.43333333333334</v>
      </c>
      <c r="E332" s="281">
        <v>103.26666666666668</v>
      </c>
      <c r="F332" s="281">
        <v>102.58333333333334</v>
      </c>
      <c r="G332" s="281">
        <v>101.41666666666669</v>
      </c>
      <c r="H332" s="281">
        <v>105.11666666666667</v>
      </c>
      <c r="I332" s="281">
        <v>106.28333333333333</v>
      </c>
      <c r="J332" s="281">
        <v>106.96666666666667</v>
      </c>
      <c r="K332" s="280">
        <v>105.6</v>
      </c>
      <c r="L332" s="280">
        <v>103.75</v>
      </c>
      <c r="M332" s="280">
        <v>88.480080000000001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278.95</v>
      </c>
      <c r="D333" s="281">
        <v>279.63333333333327</v>
      </c>
      <c r="E333" s="281">
        <v>275.86666666666656</v>
      </c>
      <c r="F333" s="281">
        <v>272.7833333333333</v>
      </c>
      <c r="G333" s="281">
        <v>269.01666666666659</v>
      </c>
      <c r="H333" s="281">
        <v>282.71666666666653</v>
      </c>
      <c r="I333" s="281">
        <v>286.48333333333329</v>
      </c>
      <c r="J333" s="281">
        <v>289.56666666666649</v>
      </c>
      <c r="K333" s="280">
        <v>283.39999999999998</v>
      </c>
      <c r="L333" s="280">
        <v>276.55</v>
      </c>
      <c r="M333" s="280">
        <v>8.0323499999999992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150.55000000000001</v>
      </c>
      <c r="D334" s="281">
        <v>150.98333333333335</v>
      </c>
      <c r="E334" s="281">
        <v>149.7166666666667</v>
      </c>
      <c r="F334" s="281">
        <v>148.88333333333335</v>
      </c>
      <c r="G334" s="281">
        <v>147.6166666666667</v>
      </c>
      <c r="H334" s="281">
        <v>151.81666666666669</v>
      </c>
      <c r="I334" s="281">
        <v>153.08333333333334</v>
      </c>
      <c r="J334" s="281">
        <v>153.91666666666669</v>
      </c>
      <c r="K334" s="280">
        <v>152.25</v>
      </c>
      <c r="L334" s="280">
        <v>150.15</v>
      </c>
      <c r="M334" s="280">
        <v>72.713449999999995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682.6</v>
      </c>
      <c r="D335" s="281">
        <v>677.83333333333337</v>
      </c>
      <c r="E335" s="281">
        <v>670.66666666666674</v>
      </c>
      <c r="F335" s="281">
        <v>658.73333333333335</v>
      </c>
      <c r="G335" s="281">
        <v>651.56666666666672</v>
      </c>
      <c r="H335" s="281">
        <v>689.76666666666677</v>
      </c>
      <c r="I335" s="281">
        <v>696.93333333333351</v>
      </c>
      <c r="J335" s="281">
        <v>708.86666666666679</v>
      </c>
      <c r="K335" s="280">
        <v>685</v>
      </c>
      <c r="L335" s="280">
        <v>665.9</v>
      </c>
      <c r="M335" s="280">
        <v>1.26719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75.099999999999994</v>
      </c>
      <c r="D336" s="281">
        <v>75.149999999999991</v>
      </c>
      <c r="E336" s="281">
        <v>73.899999999999977</v>
      </c>
      <c r="F336" s="281">
        <v>72.699999999999989</v>
      </c>
      <c r="G336" s="281">
        <v>71.449999999999974</v>
      </c>
      <c r="H336" s="281">
        <v>76.34999999999998</v>
      </c>
      <c r="I336" s="281">
        <v>77.600000000000009</v>
      </c>
      <c r="J336" s="281">
        <v>78.799999999999983</v>
      </c>
      <c r="K336" s="280">
        <v>76.400000000000006</v>
      </c>
      <c r="L336" s="280">
        <v>73.95</v>
      </c>
      <c r="M336" s="280">
        <v>208.27493000000001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3698.4</v>
      </c>
      <c r="D337" s="281">
        <v>3718.4166666666665</v>
      </c>
      <c r="E337" s="281">
        <v>3647.833333333333</v>
      </c>
      <c r="F337" s="281">
        <v>3597.2666666666664</v>
      </c>
      <c r="G337" s="281">
        <v>3526.6833333333329</v>
      </c>
      <c r="H337" s="281">
        <v>3768.9833333333331</v>
      </c>
      <c r="I337" s="281">
        <v>3839.5666666666662</v>
      </c>
      <c r="J337" s="281">
        <v>3890.1333333333332</v>
      </c>
      <c r="K337" s="280">
        <v>3789</v>
      </c>
      <c r="L337" s="280">
        <v>3667.85</v>
      </c>
      <c r="M337" s="280">
        <v>1.62575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559</v>
      </c>
      <c r="D338" s="281">
        <v>566.35</v>
      </c>
      <c r="E338" s="281">
        <v>548.75</v>
      </c>
      <c r="F338" s="281">
        <v>538.5</v>
      </c>
      <c r="G338" s="281">
        <v>520.9</v>
      </c>
      <c r="H338" s="281">
        <v>576.6</v>
      </c>
      <c r="I338" s="281">
        <v>594.20000000000016</v>
      </c>
      <c r="J338" s="281">
        <v>604.45000000000005</v>
      </c>
      <c r="K338" s="280">
        <v>583.95000000000005</v>
      </c>
      <c r="L338" s="280">
        <v>556.1</v>
      </c>
      <c r="M338" s="280">
        <v>5.7314699999999998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18617.099999999999</v>
      </c>
      <c r="D339" s="281">
        <v>18509.033333333333</v>
      </c>
      <c r="E339" s="281">
        <v>18358.066666666666</v>
      </c>
      <c r="F339" s="281">
        <v>18099.033333333333</v>
      </c>
      <c r="G339" s="281">
        <v>17948.066666666666</v>
      </c>
      <c r="H339" s="281">
        <v>18768.066666666666</v>
      </c>
      <c r="I339" s="281">
        <v>18919.033333333333</v>
      </c>
      <c r="J339" s="281">
        <v>19178.066666666666</v>
      </c>
      <c r="K339" s="280">
        <v>18660</v>
      </c>
      <c r="L339" s="280">
        <v>18250</v>
      </c>
      <c r="M339" s="280">
        <v>0.54662999999999995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67</v>
      </c>
      <c r="D340" s="281">
        <v>67.5</v>
      </c>
      <c r="E340" s="281">
        <v>66.3</v>
      </c>
      <c r="F340" s="281">
        <v>65.599999999999994</v>
      </c>
      <c r="G340" s="281">
        <v>64.399999999999991</v>
      </c>
      <c r="H340" s="281">
        <v>68.2</v>
      </c>
      <c r="I340" s="281">
        <v>69.399999999999991</v>
      </c>
      <c r="J340" s="281">
        <v>70.100000000000009</v>
      </c>
      <c r="K340" s="280">
        <v>68.7</v>
      </c>
      <c r="L340" s="280">
        <v>66.8</v>
      </c>
      <c r="M340" s="280">
        <v>11.035550000000001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278.8</v>
      </c>
      <c r="D341" s="281">
        <v>281.16666666666669</v>
      </c>
      <c r="E341" s="281">
        <v>275.33333333333337</v>
      </c>
      <c r="F341" s="281">
        <v>271.86666666666667</v>
      </c>
      <c r="G341" s="281">
        <v>266.03333333333336</v>
      </c>
      <c r="H341" s="281">
        <v>284.63333333333338</v>
      </c>
      <c r="I341" s="281">
        <v>290.46666666666675</v>
      </c>
      <c r="J341" s="281">
        <v>293.93333333333339</v>
      </c>
      <c r="K341" s="280">
        <v>287</v>
      </c>
      <c r="L341" s="280">
        <v>277.7</v>
      </c>
      <c r="M341" s="280">
        <v>3.5699000000000001</v>
      </c>
      <c r="N341" s="1"/>
      <c r="O341" s="1"/>
    </row>
    <row r="342" spans="1:15" ht="12.75" customHeight="1">
      <c r="A342" s="30">
        <v>332</v>
      </c>
      <c r="B342" s="290" t="s">
        <v>871</v>
      </c>
      <c r="C342" s="280">
        <v>290.85000000000002</v>
      </c>
      <c r="D342" s="281">
        <v>291.78333333333336</v>
      </c>
      <c r="E342" s="281">
        <v>288.06666666666672</v>
      </c>
      <c r="F342" s="281">
        <v>285.28333333333336</v>
      </c>
      <c r="G342" s="281">
        <v>281.56666666666672</v>
      </c>
      <c r="H342" s="281">
        <v>294.56666666666672</v>
      </c>
      <c r="I342" s="281">
        <v>298.2833333333333</v>
      </c>
      <c r="J342" s="281">
        <v>301.06666666666672</v>
      </c>
      <c r="K342" s="280">
        <v>295.5</v>
      </c>
      <c r="L342" s="280">
        <v>289</v>
      </c>
      <c r="M342" s="280">
        <v>0.98468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897.6</v>
      </c>
      <c r="D343" s="281">
        <v>895.83333333333337</v>
      </c>
      <c r="E343" s="281">
        <v>885.76666666666677</v>
      </c>
      <c r="F343" s="281">
        <v>873.93333333333339</v>
      </c>
      <c r="G343" s="281">
        <v>863.86666666666679</v>
      </c>
      <c r="H343" s="281">
        <v>907.66666666666674</v>
      </c>
      <c r="I343" s="281">
        <v>917.73333333333335</v>
      </c>
      <c r="J343" s="281">
        <v>929.56666666666672</v>
      </c>
      <c r="K343" s="280">
        <v>905.9</v>
      </c>
      <c r="L343" s="280">
        <v>884</v>
      </c>
      <c r="M343" s="280">
        <v>7.6570400000000003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132.55000000000001</v>
      </c>
      <c r="D344" s="281">
        <v>133.78333333333333</v>
      </c>
      <c r="E344" s="281">
        <v>130.96666666666667</v>
      </c>
      <c r="F344" s="281">
        <v>129.38333333333333</v>
      </c>
      <c r="G344" s="281">
        <v>126.56666666666666</v>
      </c>
      <c r="H344" s="281">
        <v>135.36666666666667</v>
      </c>
      <c r="I344" s="281">
        <v>138.18333333333334</v>
      </c>
      <c r="J344" s="281">
        <v>139.76666666666668</v>
      </c>
      <c r="K344" s="280">
        <v>136.6</v>
      </c>
      <c r="L344" s="280">
        <v>132.19999999999999</v>
      </c>
      <c r="M344" s="280">
        <v>603.17150000000004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197.45</v>
      </c>
      <c r="D345" s="281">
        <v>198.81666666666669</v>
      </c>
      <c r="E345" s="281">
        <v>194.63333333333338</v>
      </c>
      <c r="F345" s="281">
        <v>191.81666666666669</v>
      </c>
      <c r="G345" s="281">
        <v>187.63333333333338</v>
      </c>
      <c r="H345" s="281">
        <v>201.63333333333338</v>
      </c>
      <c r="I345" s="281">
        <v>205.81666666666672</v>
      </c>
      <c r="J345" s="281">
        <v>208.63333333333338</v>
      </c>
      <c r="K345" s="280">
        <v>203</v>
      </c>
      <c r="L345" s="280">
        <v>196</v>
      </c>
      <c r="M345" s="280">
        <v>75.827500000000001</v>
      </c>
      <c r="N345" s="1"/>
      <c r="O345" s="1"/>
    </row>
    <row r="346" spans="1:15" ht="12.75" customHeight="1">
      <c r="A346" s="30">
        <v>336</v>
      </c>
      <c r="B346" s="290" t="s">
        <v>852</v>
      </c>
      <c r="C346" s="280">
        <v>736.65</v>
      </c>
      <c r="D346" s="281">
        <v>737.58333333333337</v>
      </c>
      <c r="E346" s="281">
        <v>730.7166666666667</v>
      </c>
      <c r="F346" s="281">
        <v>724.7833333333333</v>
      </c>
      <c r="G346" s="281">
        <v>717.91666666666663</v>
      </c>
      <c r="H346" s="281">
        <v>743.51666666666677</v>
      </c>
      <c r="I346" s="281">
        <v>750.38333333333333</v>
      </c>
      <c r="J346" s="281">
        <v>756.31666666666683</v>
      </c>
      <c r="K346" s="280">
        <v>744.45</v>
      </c>
      <c r="L346" s="280">
        <v>731.65</v>
      </c>
      <c r="M346" s="280">
        <v>17.712759999999999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3258.8</v>
      </c>
      <c r="D347" s="281">
        <v>3256.1666666666665</v>
      </c>
      <c r="E347" s="281">
        <v>3236.333333333333</v>
      </c>
      <c r="F347" s="281">
        <v>3213.8666666666663</v>
      </c>
      <c r="G347" s="281">
        <v>3194.0333333333328</v>
      </c>
      <c r="H347" s="281">
        <v>3278.6333333333332</v>
      </c>
      <c r="I347" s="281">
        <v>3298.4666666666662</v>
      </c>
      <c r="J347" s="281">
        <v>3320.9333333333334</v>
      </c>
      <c r="K347" s="280">
        <v>3276</v>
      </c>
      <c r="L347" s="280">
        <v>3233.7</v>
      </c>
      <c r="M347" s="280">
        <v>1.1783399999999999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286.39999999999998</v>
      </c>
      <c r="D348" s="281">
        <v>288.16666666666669</v>
      </c>
      <c r="E348" s="281">
        <v>283.33333333333337</v>
      </c>
      <c r="F348" s="281">
        <v>280.26666666666671</v>
      </c>
      <c r="G348" s="281">
        <v>275.43333333333339</v>
      </c>
      <c r="H348" s="281">
        <v>291.23333333333335</v>
      </c>
      <c r="I348" s="281">
        <v>296.06666666666672</v>
      </c>
      <c r="J348" s="281">
        <v>299.13333333333333</v>
      </c>
      <c r="K348" s="280">
        <v>293</v>
      </c>
      <c r="L348" s="280">
        <v>285.10000000000002</v>
      </c>
      <c r="M348" s="280">
        <v>1.1082000000000001</v>
      </c>
      <c r="N348" s="1"/>
      <c r="O348" s="1"/>
    </row>
    <row r="349" spans="1:15" ht="12.75" customHeight="1">
      <c r="A349" s="30">
        <v>339</v>
      </c>
      <c r="B349" s="290" t="s">
        <v>853</v>
      </c>
      <c r="C349" s="280">
        <v>524.29999999999995</v>
      </c>
      <c r="D349" s="281">
        <v>531.1</v>
      </c>
      <c r="E349" s="281">
        <v>515.20000000000005</v>
      </c>
      <c r="F349" s="281">
        <v>506.1</v>
      </c>
      <c r="G349" s="281">
        <v>490.20000000000005</v>
      </c>
      <c r="H349" s="281">
        <v>540.20000000000005</v>
      </c>
      <c r="I349" s="281">
        <v>556.09999999999991</v>
      </c>
      <c r="J349" s="281">
        <v>565.20000000000005</v>
      </c>
      <c r="K349" s="280">
        <v>547</v>
      </c>
      <c r="L349" s="280">
        <v>522</v>
      </c>
      <c r="M349" s="280">
        <v>15.35225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120</v>
      </c>
      <c r="D350" s="281">
        <v>119.75</v>
      </c>
      <c r="E350" s="281">
        <v>117.65</v>
      </c>
      <c r="F350" s="281">
        <v>115.30000000000001</v>
      </c>
      <c r="G350" s="281">
        <v>113.20000000000002</v>
      </c>
      <c r="H350" s="281">
        <v>122.1</v>
      </c>
      <c r="I350" s="281">
        <v>124.19999999999999</v>
      </c>
      <c r="J350" s="281">
        <v>126.54999999999998</v>
      </c>
      <c r="K350" s="280">
        <v>121.85</v>
      </c>
      <c r="L350" s="280">
        <v>117.4</v>
      </c>
      <c r="M350" s="280">
        <v>26.907730000000001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2950.15</v>
      </c>
      <c r="D351" s="281">
        <v>2959.0666666666671</v>
      </c>
      <c r="E351" s="281">
        <v>2913.1333333333341</v>
      </c>
      <c r="F351" s="281">
        <v>2876.1166666666672</v>
      </c>
      <c r="G351" s="281">
        <v>2830.1833333333343</v>
      </c>
      <c r="H351" s="281">
        <v>2996.0833333333339</v>
      </c>
      <c r="I351" s="281">
        <v>3042.0166666666673</v>
      </c>
      <c r="J351" s="281">
        <v>3079.0333333333338</v>
      </c>
      <c r="K351" s="280">
        <v>3005</v>
      </c>
      <c r="L351" s="280">
        <v>2922.05</v>
      </c>
      <c r="M351" s="280">
        <v>1.6979500000000001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358.6</v>
      </c>
      <c r="D352" s="281">
        <v>355.56666666666666</v>
      </c>
      <c r="E352" s="281">
        <v>346.13333333333333</v>
      </c>
      <c r="F352" s="281">
        <v>333.66666666666669</v>
      </c>
      <c r="G352" s="281">
        <v>324.23333333333335</v>
      </c>
      <c r="H352" s="281">
        <v>368.0333333333333</v>
      </c>
      <c r="I352" s="281">
        <v>377.46666666666658</v>
      </c>
      <c r="J352" s="281">
        <v>389.93333333333328</v>
      </c>
      <c r="K352" s="280">
        <v>365</v>
      </c>
      <c r="L352" s="280">
        <v>343.1</v>
      </c>
      <c r="M352" s="280">
        <v>13.1585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252.3</v>
      </c>
      <c r="D353" s="281">
        <v>252.61666666666667</v>
      </c>
      <c r="E353" s="281">
        <v>250.68333333333334</v>
      </c>
      <c r="F353" s="281">
        <v>249.06666666666666</v>
      </c>
      <c r="G353" s="281">
        <v>247.13333333333333</v>
      </c>
      <c r="H353" s="281">
        <v>254.23333333333335</v>
      </c>
      <c r="I353" s="281">
        <v>256.16666666666669</v>
      </c>
      <c r="J353" s="281">
        <v>257.78333333333336</v>
      </c>
      <c r="K353" s="280">
        <v>254.55</v>
      </c>
      <c r="L353" s="280">
        <v>251</v>
      </c>
      <c r="M353" s="280">
        <v>1.3395600000000001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1884.55</v>
      </c>
      <c r="D354" s="281">
        <v>1891.6333333333332</v>
      </c>
      <c r="E354" s="281">
        <v>1868.9666666666665</v>
      </c>
      <c r="F354" s="281">
        <v>1853.3833333333332</v>
      </c>
      <c r="G354" s="281">
        <v>1830.7166666666665</v>
      </c>
      <c r="H354" s="281">
        <v>1907.2166666666665</v>
      </c>
      <c r="I354" s="281">
        <v>1929.8833333333334</v>
      </c>
      <c r="J354" s="281">
        <v>1945.4666666666665</v>
      </c>
      <c r="K354" s="280">
        <v>1914.3</v>
      </c>
      <c r="L354" s="280">
        <v>1876.05</v>
      </c>
      <c r="M354" s="280">
        <v>2.1163400000000001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43990.8</v>
      </c>
      <c r="D355" s="281">
        <v>44052.799999999996</v>
      </c>
      <c r="E355" s="281">
        <v>43605.599999999991</v>
      </c>
      <c r="F355" s="281">
        <v>43220.399999999994</v>
      </c>
      <c r="G355" s="281">
        <v>42773.19999999999</v>
      </c>
      <c r="H355" s="281">
        <v>44437.999999999993</v>
      </c>
      <c r="I355" s="281">
        <v>44885.19999999999</v>
      </c>
      <c r="J355" s="281">
        <v>45270.399999999994</v>
      </c>
      <c r="K355" s="280">
        <v>44500</v>
      </c>
      <c r="L355" s="280">
        <v>43667.6</v>
      </c>
      <c r="M355" s="280">
        <v>0.10413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3514.55</v>
      </c>
      <c r="D356" s="281">
        <v>3468.5166666666664</v>
      </c>
      <c r="E356" s="281">
        <v>3397.0333333333328</v>
      </c>
      <c r="F356" s="281">
        <v>3279.5166666666664</v>
      </c>
      <c r="G356" s="281">
        <v>3208.0333333333328</v>
      </c>
      <c r="H356" s="281">
        <v>3586.0333333333328</v>
      </c>
      <c r="I356" s="281">
        <v>3657.5166666666664</v>
      </c>
      <c r="J356" s="281">
        <v>3775.0333333333328</v>
      </c>
      <c r="K356" s="280">
        <v>3540</v>
      </c>
      <c r="L356" s="280">
        <v>3351</v>
      </c>
      <c r="M356" s="280">
        <v>5.72689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226.1</v>
      </c>
      <c r="D357" s="281">
        <v>226.31666666666669</v>
      </c>
      <c r="E357" s="281">
        <v>224.48333333333338</v>
      </c>
      <c r="F357" s="281">
        <v>222.86666666666667</v>
      </c>
      <c r="G357" s="281">
        <v>221.03333333333336</v>
      </c>
      <c r="H357" s="281">
        <v>227.93333333333339</v>
      </c>
      <c r="I357" s="281">
        <v>229.76666666666671</v>
      </c>
      <c r="J357" s="281">
        <v>231.38333333333341</v>
      </c>
      <c r="K357" s="280">
        <v>228.15</v>
      </c>
      <c r="L357" s="280">
        <v>224.7</v>
      </c>
      <c r="M357" s="280">
        <v>9.4914900000000006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4235.6000000000004</v>
      </c>
      <c r="D358" s="281">
        <v>4230.8499999999995</v>
      </c>
      <c r="E358" s="281">
        <v>4212.7499999999991</v>
      </c>
      <c r="F358" s="281">
        <v>4189.8999999999996</v>
      </c>
      <c r="G358" s="281">
        <v>4171.7999999999993</v>
      </c>
      <c r="H358" s="281">
        <v>4253.6999999999989</v>
      </c>
      <c r="I358" s="281">
        <v>4271.7999999999993</v>
      </c>
      <c r="J358" s="281">
        <v>4294.6499999999987</v>
      </c>
      <c r="K358" s="280">
        <v>4248.95</v>
      </c>
      <c r="L358" s="280">
        <v>4208</v>
      </c>
      <c r="M358" s="280">
        <v>8.7559999999999999E-2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1203.6500000000001</v>
      </c>
      <c r="D359" s="281">
        <v>1216.4000000000001</v>
      </c>
      <c r="E359" s="281">
        <v>1182.4000000000001</v>
      </c>
      <c r="F359" s="281">
        <v>1161.1500000000001</v>
      </c>
      <c r="G359" s="281">
        <v>1127.1500000000001</v>
      </c>
      <c r="H359" s="281">
        <v>1237.6500000000001</v>
      </c>
      <c r="I359" s="281">
        <v>1271.6500000000001</v>
      </c>
      <c r="J359" s="281">
        <v>1292.9000000000001</v>
      </c>
      <c r="K359" s="280">
        <v>1250.4000000000001</v>
      </c>
      <c r="L359" s="280">
        <v>1195.1500000000001</v>
      </c>
      <c r="M359" s="280">
        <v>2.3437999999999999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2320.85</v>
      </c>
      <c r="D360" s="281">
        <v>2316.9500000000003</v>
      </c>
      <c r="E360" s="281">
        <v>2300.9000000000005</v>
      </c>
      <c r="F360" s="281">
        <v>2280.9500000000003</v>
      </c>
      <c r="G360" s="281">
        <v>2264.9000000000005</v>
      </c>
      <c r="H360" s="281">
        <v>2336.9000000000005</v>
      </c>
      <c r="I360" s="281">
        <v>2352.9500000000007</v>
      </c>
      <c r="J360" s="281">
        <v>2372.9000000000005</v>
      </c>
      <c r="K360" s="280">
        <v>2333</v>
      </c>
      <c r="L360" s="280">
        <v>2297</v>
      </c>
      <c r="M360" s="280">
        <v>3.6193900000000001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1783.65</v>
      </c>
      <c r="D361" s="281">
        <v>1773.2166666666665</v>
      </c>
      <c r="E361" s="281">
        <v>1728.4333333333329</v>
      </c>
      <c r="F361" s="281">
        <v>1673.2166666666665</v>
      </c>
      <c r="G361" s="281">
        <v>1628.4333333333329</v>
      </c>
      <c r="H361" s="281">
        <v>1828.4333333333329</v>
      </c>
      <c r="I361" s="281">
        <v>1873.2166666666662</v>
      </c>
      <c r="J361" s="281">
        <v>1928.4333333333329</v>
      </c>
      <c r="K361" s="280">
        <v>1818</v>
      </c>
      <c r="L361" s="280">
        <v>1718</v>
      </c>
      <c r="M361" s="280">
        <v>19.326830000000001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777.9</v>
      </c>
      <c r="D362" s="281">
        <v>779.9666666666667</v>
      </c>
      <c r="E362" s="281">
        <v>769.93333333333339</v>
      </c>
      <c r="F362" s="281">
        <v>761.9666666666667</v>
      </c>
      <c r="G362" s="281">
        <v>751.93333333333339</v>
      </c>
      <c r="H362" s="281">
        <v>787.93333333333339</v>
      </c>
      <c r="I362" s="281">
        <v>797.9666666666667</v>
      </c>
      <c r="J362" s="281">
        <v>805.93333333333339</v>
      </c>
      <c r="K362" s="280">
        <v>790</v>
      </c>
      <c r="L362" s="280">
        <v>772</v>
      </c>
      <c r="M362" s="280">
        <v>0.33250000000000002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2199</v>
      </c>
      <c r="D363" s="281">
        <v>2227.1833333333334</v>
      </c>
      <c r="E363" s="281">
        <v>2164.3666666666668</v>
      </c>
      <c r="F363" s="281">
        <v>2129.7333333333336</v>
      </c>
      <c r="G363" s="281">
        <v>2066.916666666667</v>
      </c>
      <c r="H363" s="281">
        <v>2261.8166666666666</v>
      </c>
      <c r="I363" s="281">
        <v>2324.6333333333332</v>
      </c>
      <c r="J363" s="281">
        <v>2359.2666666666664</v>
      </c>
      <c r="K363" s="280">
        <v>2290</v>
      </c>
      <c r="L363" s="280">
        <v>2192.5500000000002</v>
      </c>
      <c r="M363" s="280">
        <v>8.4580800000000007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2222.4499999999998</v>
      </c>
      <c r="D364" s="281">
        <v>2224.65</v>
      </c>
      <c r="E364" s="281">
        <v>2200.8000000000002</v>
      </c>
      <c r="F364" s="281">
        <v>2179.15</v>
      </c>
      <c r="G364" s="281">
        <v>2155.3000000000002</v>
      </c>
      <c r="H364" s="281">
        <v>2246.3000000000002</v>
      </c>
      <c r="I364" s="281">
        <v>2270.1499999999996</v>
      </c>
      <c r="J364" s="281">
        <v>2291.8000000000002</v>
      </c>
      <c r="K364" s="280">
        <v>2248.5</v>
      </c>
      <c r="L364" s="280">
        <v>2203</v>
      </c>
      <c r="M364" s="280">
        <v>1.3682099999999999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266.95</v>
      </c>
      <c r="D365" s="281">
        <v>270.76666666666665</v>
      </c>
      <c r="E365" s="281">
        <v>261.33333333333331</v>
      </c>
      <c r="F365" s="281">
        <v>255.71666666666664</v>
      </c>
      <c r="G365" s="281">
        <v>246.2833333333333</v>
      </c>
      <c r="H365" s="281">
        <v>276.38333333333333</v>
      </c>
      <c r="I365" s="281">
        <v>285.81666666666672</v>
      </c>
      <c r="J365" s="281">
        <v>291.43333333333334</v>
      </c>
      <c r="K365" s="280">
        <v>280.2</v>
      </c>
      <c r="L365" s="280">
        <v>265.14999999999998</v>
      </c>
      <c r="M365" s="280">
        <v>50.898769999999999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111.35</v>
      </c>
      <c r="D366" s="281">
        <v>111.94999999999999</v>
      </c>
      <c r="E366" s="281">
        <v>110.34999999999998</v>
      </c>
      <c r="F366" s="281">
        <v>109.35</v>
      </c>
      <c r="G366" s="281">
        <v>107.74999999999999</v>
      </c>
      <c r="H366" s="281">
        <v>112.94999999999997</v>
      </c>
      <c r="I366" s="281">
        <v>114.55</v>
      </c>
      <c r="J366" s="281">
        <v>115.54999999999997</v>
      </c>
      <c r="K366" s="280">
        <v>113.55</v>
      </c>
      <c r="L366" s="280">
        <v>110.95</v>
      </c>
      <c r="M366" s="280">
        <v>22.935649999999999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209.25</v>
      </c>
      <c r="D367" s="281">
        <v>210.01666666666665</v>
      </c>
      <c r="E367" s="281">
        <v>207.73333333333329</v>
      </c>
      <c r="F367" s="281">
        <v>206.21666666666664</v>
      </c>
      <c r="G367" s="281">
        <v>203.93333333333328</v>
      </c>
      <c r="H367" s="281">
        <v>211.5333333333333</v>
      </c>
      <c r="I367" s="281">
        <v>213.81666666666666</v>
      </c>
      <c r="J367" s="281">
        <v>215.33333333333331</v>
      </c>
      <c r="K367" s="280">
        <v>212.3</v>
      </c>
      <c r="L367" s="280">
        <v>208.5</v>
      </c>
      <c r="M367" s="280">
        <v>106.35776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381.15</v>
      </c>
      <c r="D368" s="281">
        <v>384.59999999999997</v>
      </c>
      <c r="E368" s="281">
        <v>375.79999999999995</v>
      </c>
      <c r="F368" s="281">
        <v>370.45</v>
      </c>
      <c r="G368" s="281">
        <v>361.65</v>
      </c>
      <c r="H368" s="281">
        <v>389.94999999999993</v>
      </c>
      <c r="I368" s="281">
        <v>398.75</v>
      </c>
      <c r="J368" s="281">
        <v>404.09999999999991</v>
      </c>
      <c r="K368" s="280">
        <v>393.4</v>
      </c>
      <c r="L368" s="280">
        <v>379.25</v>
      </c>
      <c r="M368" s="280">
        <v>4.7065999999999999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455.7</v>
      </c>
      <c r="D369" s="281">
        <v>457.48333333333335</v>
      </c>
      <c r="E369" s="281">
        <v>449.51666666666671</v>
      </c>
      <c r="F369" s="281">
        <v>443.33333333333337</v>
      </c>
      <c r="G369" s="281">
        <v>435.36666666666673</v>
      </c>
      <c r="H369" s="281">
        <v>463.66666666666669</v>
      </c>
      <c r="I369" s="281">
        <v>471.63333333333338</v>
      </c>
      <c r="J369" s="281">
        <v>477.81666666666666</v>
      </c>
      <c r="K369" s="280">
        <v>465.45</v>
      </c>
      <c r="L369" s="280">
        <v>451.3</v>
      </c>
      <c r="M369" s="280">
        <v>4.7136100000000001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605.85</v>
      </c>
      <c r="D370" s="281">
        <v>609.76666666666677</v>
      </c>
      <c r="E370" s="281">
        <v>600.98333333333358</v>
      </c>
      <c r="F370" s="281">
        <v>596.11666666666679</v>
      </c>
      <c r="G370" s="281">
        <v>587.3333333333336</v>
      </c>
      <c r="H370" s="281">
        <v>614.63333333333355</v>
      </c>
      <c r="I370" s="281">
        <v>623.41666666666663</v>
      </c>
      <c r="J370" s="281">
        <v>628.28333333333353</v>
      </c>
      <c r="K370" s="280">
        <v>618.54999999999995</v>
      </c>
      <c r="L370" s="280">
        <v>604.9</v>
      </c>
      <c r="M370" s="280">
        <v>1.30132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109</v>
      </c>
      <c r="D371" s="281">
        <v>109.53333333333335</v>
      </c>
      <c r="E371" s="281">
        <v>107.61666666666669</v>
      </c>
      <c r="F371" s="281">
        <v>106.23333333333335</v>
      </c>
      <c r="G371" s="281">
        <v>104.31666666666669</v>
      </c>
      <c r="H371" s="281">
        <v>110.91666666666669</v>
      </c>
      <c r="I371" s="281">
        <v>112.83333333333334</v>
      </c>
      <c r="J371" s="281">
        <v>114.21666666666668</v>
      </c>
      <c r="K371" s="280">
        <v>111.45</v>
      </c>
      <c r="L371" s="280">
        <v>108.15</v>
      </c>
      <c r="M371" s="280">
        <v>25.211310000000001</v>
      </c>
      <c r="N371" s="1"/>
      <c r="O371" s="1"/>
    </row>
    <row r="372" spans="1:15" ht="12.75" customHeight="1">
      <c r="A372" s="30">
        <v>362</v>
      </c>
      <c r="B372" s="290" t="s">
        <v>872</v>
      </c>
      <c r="C372" s="280">
        <v>1127.25</v>
      </c>
      <c r="D372" s="281">
        <v>1142.3</v>
      </c>
      <c r="E372" s="281">
        <v>1086.5999999999999</v>
      </c>
      <c r="F372" s="281">
        <v>1045.95</v>
      </c>
      <c r="G372" s="281">
        <v>990.25</v>
      </c>
      <c r="H372" s="281">
        <v>1182.9499999999998</v>
      </c>
      <c r="I372" s="281">
        <v>1238.6500000000001</v>
      </c>
      <c r="J372" s="281">
        <v>1279.2999999999997</v>
      </c>
      <c r="K372" s="280">
        <v>1198</v>
      </c>
      <c r="L372" s="280">
        <v>1101.6500000000001</v>
      </c>
      <c r="M372" s="280">
        <v>0.92673000000000005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4400.6499999999996</v>
      </c>
      <c r="D373" s="281">
        <v>4384.5666666666666</v>
      </c>
      <c r="E373" s="281">
        <v>4289.1333333333332</v>
      </c>
      <c r="F373" s="281">
        <v>4177.6166666666668</v>
      </c>
      <c r="G373" s="281">
        <v>4082.1833333333334</v>
      </c>
      <c r="H373" s="281">
        <v>4496.083333333333</v>
      </c>
      <c r="I373" s="281">
        <v>4591.5166666666655</v>
      </c>
      <c r="J373" s="281">
        <v>4703.0333333333328</v>
      </c>
      <c r="K373" s="280">
        <v>4480</v>
      </c>
      <c r="L373" s="280">
        <v>4273.05</v>
      </c>
      <c r="M373" s="280">
        <v>0.12842000000000001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13935.1</v>
      </c>
      <c r="D374" s="281">
        <v>14025.033333333333</v>
      </c>
      <c r="E374" s="281">
        <v>13810.066666666666</v>
      </c>
      <c r="F374" s="281">
        <v>13685.033333333333</v>
      </c>
      <c r="G374" s="281">
        <v>13470.066666666666</v>
      </c>
      <c r="H374" s="281">
        <v>14150.066666666666</v>
      </c>
      <c r="I374" s="281">
        <v>14365.033333333333</v>
      </c>
      <c r="J374" s="281">
        <v>14490.066666666666</v>
      </c>
      <c r="K374" s="280">
        <v>14240</v>
      </c>
      <c r="L374" s="280">
        <v>13900</v>
      </c>
      <c r="M374" s="280">
        <v>3.0470000000000001E-2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31.4</v>
      </c>
      <c r="D375" s="281">
        <v>31.549999999999997</v>
      </c>
      <c r="E375" s="281">
        <v>31.149999999999995</v>
      </c>
      <c r="F375" s="281">
        <v>30.9</v>
      </c>
      <c r="G375" s="281">
        <v>30.499999999999996</v>
      </c>
      <c r="H375" s="281">
        <v>31.799999999999994</v>
      </c>
      <c r="I375" s="281">
        <v>32.200000000000003</v>
      </c>
      <c r="J375" s="281">
        <v>32.449999999999989</v>
      </c>
      <c r="K375" s="280">
        <v>31.95</v>
      </c>
      <c r="L375" s="280">
        <v>31.3</v>
      </c>
      <c r="M375" s="280">
        <v>200.54938999999999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584.29999999999995</v>
      </c>
      <c r="D376" s="281">
        <v>584.91666666666663</v>
      </c>
      <c r="E376" s="281">
        <v>574.88333333333321</v>
      </c>
      <c r="F376" s="281">
        <v>565.46666666666658</v>
      </c>
      <c r="G376" s="281">
        <v>555.43333333333317</v>
      </c>
      <c r="H376" s="281">
        <v>594.33333333333326</v>
      </c>
      <c r="I376" s="281">
        <v>604.36666666666679</v>
      </c>
      <c r="J376" s="281">
        <v>613.7833333333333</v>
      </c>
      <c r="K376" s="280">
        <v>594.95000000000005</v>
      </c>
      <c r="L376" s="280">
        <v>575.5</v>
      </c>
      <c r="M376" s="280">
        <v>2.2547600000000001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91.45</v>
      </c>
      <c r="D377" s="281">
        <v>91.616666666666674</v>
      </c>
      <c r="E377" s="281">
        <v>90.083333333333343</v>
      </c>
      <c r="F377" s="281">
        <v>88.716666666666669</v>
      </c>
      <c r="G377" s="281">
        <v>87.183333333333337</v>
      </c>
      <c r="H377" s="281">
        <v>92.983333333333348</v>
      </c>
      <c r="I377" s="281">
        <v>94.51666666666668</v>
      </c>
      <c r="J377" s="281">
        <v>95.883333333333354</v>
      </c>
      <c r="K377" s="280">
        <v>93.15</v>
      </c>
      <c r="L377" s="280">
        <v>90.25</v>
      </c>
      <c r="M377" s="280">
        <v>223.94148999999999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125.1</v>
      </c>
      <c r="D378" s="281">
        <v>125.56666666666666</v>
      </c>
      <c r="E378" s="281">
        <v>124.13333333333333</v>
      </c>
      <c r="F378" s="281">
        <v>123.16666666666666</v>
      </c>
      <c r="G378" s="281">
        <v>121.73333333333332</v>
      </c>
      <c r="H378" s="281">
        <v>126.53333333333333</v>
      </c>
      <c r="I378" s="281">
        <v>127.96666666666667</v>
      </c>
      <c r="J378" s="281">
        <v>128.93333333333334</v>
      </c>
      <c r="K378" s="280">
        <v>127</v>
      </c>
      <c r="L378" s="280">
        <v>124.6</v>
      </c>
      <c r="M378" s="280">
        <v>30.26812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527.25</v>
      </c>
      <c r="D379" s="281">
        <v>532.08333333333337</v>
      </c>
      <c r="E379" s="281">
        <v>520.16666666666674</v>
      </c>
      <c r="F379" s="281">
        <v>513.08333333333337</v>
      </c>
      <c r="G379" s="281">
        <v>501.16666666666674</v>
      </c>
      <c r="H379" s="281">
        <v>539.16666666666674</v>
      </c>
      <c r="I379" s="281">
        <v>551.08333333333348</v>
      </c>
      <c r="J379" s="281">
        <v>558.16666666666674</v>
      </c>
      <c r="K379" s="280">
        <v>544</v>
      </c>
      <c r="L379" s="280">
        <v>525</v>
      </c>
      <c r="M379" s="280">
        <v>3.0240200000000002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249.55</v>
      </c>
      <c r="D380" s="281">
        <v>247.56666666666669</v>
      </c>
      <c r="E380" s="281">
        <v>243.98333333333338</v>
      </c>
      <c r="F380" s="281">
        <v>238.41666666666669</v>
      </c>
      <c r="G380" s="281">
        <v>234.83333333333337</v>
      </c>
      <c r="H380" s="281">
        <v>253.13333333333338</v>
      </c>
      <c r="I380" s="281">
        <v>256.7166666666667</v>
      </c>
      <c r="J380" s="281">
        <v>262.28333333333342</v>
      </c>
      <c r="K380" s="280">
        <v>251.15</v>
      </c>
      <c r="L380" s="280">
        <v>242</v>
      </c>
      <c r="M380" s="280">
        <v>3.18113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942.45</v>
      </c>
      <c r="D381" s="281">
        <v>946.25</v>
      </c>
      <c r="E381" s="281">
        <v>936.2</v>
      </c>
      <c r="F381" s="281">
        <v>929.95</v>
      </c>
      <c r="G381" s="281">
        <v>919.90000000000009</v>
      </c>
      <c r="H381" s="281">
        <v>952.5</v>
      </c>
      <c r="I381" s="281">
        <v>962.55</v>
      </c>
      <c r="J381" s="281">
        <v>968.8</v>
      </c>
      <c r="K381" s="280">
        <v>956.3</v>
      </c>
      <c r="L381" s="280">
        <v>940</v>
      </c>
      <c r="M381" s="280">
        <v>0.96808000000000005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30.65</v>
      </c>
      <c r="D382" s="281">
        <v>30.983333333333334</v>
      </c>
      <c r="E382" s="281">
        <v>30.116666666666667</v>
      </c>
      <c r="F382" s="281">
        <v>29.583333333333332</v>
      </c>
      <c r="G382" s="281">
        <v>28.716666666666665</v>
      </c>
      <c r="H382" s="281">
        <v>31.516666666666669</v>
      </c>
      <c r="I382" s="281">
        <v>32.38333333333334</v>
      </c>
      <c r="J382" s="281">
        <v>32.916666666666671</v>
      </c>
      <c r="K382" s="280">
        <v>31.85</v>
      </c>
      <c r="L382" s="280">
        <v>30.45</v>
      </c>
      <c r="M382" s="280">
        <v>27.87359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96.75</v>
      </c>
      <c r="D383" s="281">
        <v>96.850000000000009</v>
      </c>
      <c r="E383" s="281">
        <v>95.90000000000002</v>
      </c>
      <c r="F383" s="281">
        <v>95.050000000000011</v>
      </c>
      <c r="G383" s="281">
        <v>94.100000000000023</v>
      </c>
      <c r="H383" s="281">
        <v>97.700000000000017</v>
      </c>
      <c r="I383" s="281">
        <v>98.65</v>
      </c>
      <c r="J383" s="281">
        <v>99.500000000000014</v>
      </c>
      <c r="K383" s="280">
        <v>97.8</v>
      </c>
      <c r="L383" s="280">
        <v>96</v>
      </c>
      <c r="M383" s="280">
        <v>3.7692399999999999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153.5</v>
      </c>
      <c r="D384" s="281">
        <v>153.86666666666667</v>
      </c>
      <c r="E384" s="281">
        <v>151.88333333333335</v>
      </c>
      <c r="F384" s="281">
        <v>150.26666666666668</v>
      </c>
      <c r="G384" s="281">
        <v>148.28333333333336</v>
      </c>
      <c r="H384" s="281">
        <v>155.48333333333335</v>
      </c>
      <c r="I384" s="281">
        <v>157.4666666666667</v>
      </c>
      <c r="J384" s="281">
        <v>159.08333333333334</v>
      </c>
      <c r="K384" s="280">
        <v>155.85</v>
      </c>
      <c r="L384" s="280">
        <v>152.25</v>
      </c>
      <c r="M384" s="280">
        <v>16.31683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589.29999999999995</v>
      </c>
      <c r="D385" s="281">
        <v>589.83333333333337</v>
      </c>
      <c r="E385" s="281">
        <v>583.7166666666667</v>
      </c>
      <c r="F385" s="281">
        <v>578.13333333333333</v>
      </c>
      <c r="G385" s="281">
        <v>572.01666666666665</v>
      </c>
      <c r="H385" s="281">
        <v>595.41666666666674</v>
      </c>
      <c r="I385" s="281">
        <v>601.5333333333333</v>
      </c>
      <c r="J385" s="281">
        <v>607.11666666666679</v>
      </c>
      <c r="K385" s="280">
        <v>595.95000000000005</v>
      </c>
      <c r="L385" s="280">
        <v>584.25</v>
      </c>
      <c r="M385" s="280">
        <v>1.0446299999999999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204.8</v>
      </c>
      <c r="D386" s="281">
        <v>205.03333333333333</v>
      </c>
      <c r="E386" s="281">
        <v>202.76666666666665</v>
      </c>
      <c r="F386" s="281">
        <v>200.73333333333332</v>
      </c>
      <c r="G386" s="281">
        <v>198.46666666666664</v>
      </c>
      <c r="H386" s="281">
        <v>207.06666666666666</v>
      </c>
      <c r="I386" s="281">
        <v>209.33333333333337</v>
      </c>
      <c r="J386" s="281">
        <v>211.36666666666667</v>
      </c>
      <c r="K386" s="280">
        <v>207.3</v>
      </c>
      <c r="L386" s="280">
        <v>203</v>
      </c>
      <c r="M386" s="280">
        <v>6.9979399999999998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85.5</v>
      </c>
      <c r="D387" s="281">
        <v>85.55</v>
      </c>
      <c r="E387" s="281">
        <v>83.899999999999991</v>
      </c>
      <c r="F387" s="281">
        <v>82.3</v>
      </c>
      <c r="G387" s="281">
        <v>80.649999999999991</v>
      </c>
      <c r="H387" s="281">
        <v>87.149999999999991</v>
      </c>
      <c r="I387" s="281">
        <v>88.8</v>
      </c>
      <c r="J387" s="281">
        <v>90.399999999999991</v>
      </c>
      <c r="K387" s="280">
        <v>87.2</v>
      </c>
      <c r="L387" s="280">
        <v>83.95</v>
      </c>
      <c r="M387" s="280">
        <v>35.918280000000003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1683.15</v>
      </c>
      <c r="D388" s="281">
        <v>1682.3500000000001</v>
      </c>
      <c r="E388" s="281">
        <v>1650.8000000000002</v>
      </c>
      <c r="F388" s="281">
        <v>1618.45</v>
      </c>
      <c r="G388" s="281">
        <v>1586.9</v>
      </c>
      <c r="H388" s="281">
        <v>1714.7000000000003</v>
      </c>
      <c r="I388" s="281">
        <v>1746.25</v>
      </c>
      <c r="J388" s="281">
        <v>1778.6000000000004</v>
      </c>
      <c r="K388" s="280">
        <v>1713.9</v>
      </c>
      <c r="L388" s="280">
        <v>1650</v>
      </c>
      <c r="M388" s="280">
        <v>0.27432000000000001</v>
      </c>
      <c r="N388" s="1"/>
      <c r="O388" s="1"/>
    </row>
    <row r="389" spans="1:15" ht="12.75" customHeight="1">
      <c r="A389" s="30">
        <v>379</v>
      </c>
      <c r="B389" s="290" t="s">
        <v>873</v>
      </c>
      <c r="C389" s="280">
        <v>43.75</v>
      </c>
      <c r="D389" s="281">
        <v>44.25</v>
      </c>
      <c r="E389" s="281">
        <v>43.05</v>
      </c>
      <c r="F389" s="281">
        <v>42.349999999999994</v>
      </c>
      <c r="G389" s="281">
        <v>41.149999999999991</v>
      </c>
      <c r="H389" s="281">
        <v>44.95</v>
      </c>
      <c r="I389" s="281">
        <v>46.150000000000006</v>
      </c>
      <c r="J389" s="281">
        <v>46.850000000000009</v>
      </c>
      <c r="K389" s="280">
        <v>45.45</v>
      </c>
      <c r="L389" s="280">
        <v>43.55</v>
      </c>
      <c r="M389" s="280">
        <v>8.0992999999999995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122.5</v>
      </c>
      <c r="D390" s="281">
        <v>123.43333333333334</v>
      </c>
      <c r="E390" s="281">
        <v>121.06666666666668</v>
      </c>
      <c r="F390" s="281">
        <v>119.63333333333334</v>
      </c>
      <c r="G390" s="281">
        <v>117.26666666666668</v>
      </c>
      <c r="H390" s="281">
        <v>124.86666666666667</v>
      </c>
      <c r="I390" s="281">
        <v>127.23333333333335</v>
      </c>
      <c r="J390" s="281">
        <v>128.66666666666669</v>
      </c>
      <c r="K390" s="280">
        <v>125.8</v>
      </c>
      <c r="L390" s="280">
        <v>122</v>
      </c>
      <c r="M390" s="280">
        <v>16.857399999999998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979.55</v>
      </c>
      <c r="D391" s="281">
        <v>985.20000000000016</v>
      </c>
      <c r="E391" s="281">
        <v>971.5500000000003</v>
      </c>
      <c r="F391" s="281">
        <v>963.55000000000018</v>
      </c>
      <c r="G391" s="281">
        <v>949.90000000000032</v>
      </c>
      <c r="H391" s="281">
        <v>993.20000000000027</v>
      </c>
      <c r="I391" s="281">
        <v>1006.8500000000001</v>
      </c>
      <c r="J391" s="281">
        <v>1014.8500000000003</v>
      </c>
      <c r="K391" s="280">
        <v>998.85</v>
      </c>
      <c r="L391" s="280">
        <v>977.2</v>
      </c>
      <c r="M391" s="280">
        <v>1.4299299999999999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2503</v>
      </c>
      <c r="D392" s="281">
        <v>2510.5833333333335</v>
      </c>
      <c r="E392" s="281">
        <v>2478.666666666667</v>
      </c>
      <c r="F392" s="281">
        <v>2454.3333333333335</v>
      </c>
      <c r="G392" s="281">
        <v>2422.416666666667</v>
      </c>
      <c r="H392" s="281">
        <v>2534.916666666667</v>
      </c>
      <c r="I392" s="281">
        <v>2566.8333333333339</v>
      </c>
      <c r="J392" s="281">
        <v>2591.166666666667</v>
      </c>
      <c r="K392" s="280">
        <v>2542.5</v>
      </c>
      <c r="L392" s="280">
        <v>2486.25</v>
      </c>
      <c r="M392" s="280">
        <v>110.41036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117.3</v>
      </c>
      <c r="D393" s="281">
        <v>116.8</v>
      </c>
      <c r="E393" s="281">
        <v>115.69999999999999</v>
      </c>
      <c r="F393" s="281">
        <v>114.1</v>
      </c>
      <c r="G393" s="281">
        <v>112.99999999999999</v>
      </c>
      <c r="H393" s="281">
        <v>118.39999999999999</v>
      </c>
      <c r="I393" s="281">
        <v>119.49999999999999</v>
      </c>
      <c r="J393" s="281">
        <v>121.1</v>
      </c>
      <c r="K393" s="280">
        <v>117.9</v>
      </c>
      <c r="L393" s="280">
        <v>115.2</v>
      </c>
      <c r="M393" s="280">
        <v>7.4347000000000003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848.5</v>
      </c>
      <c r="D394" s="281">
        <v>850.4666666666667</v>
      </c>
      <c r="E394" s="281">
        <v>840.53333333333342</v>
      </c>
      <c r="F394" s="281">
        <v>832.56666666666672</v>
      </c>
      <c r="G394" s="281">
        <v>822.63333333333344</v>
      </c>
      <c r="H394" s="281">
        <v>858.43333333333339</v>
      </c>
      <c r="I394" s="281">
        <v>868.36666666666679</v>
      </c>
      <c r="J394" s="281">
        <v>876.33333333333337</v>
      </c>
      <c r="K394" s="280">
        <v>860.4</v>
      </c>
      <c r="L394" s="280">
        <v>842.5</v>
      </c>
      <c r="M394" s="280">
        <v>0.75138000000000005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1363.85</v>
      </c>
      <c r="D395" s="281">
        <v>1364.4166666666667</v>
      </c>
      <c r="E395" s="281">
        <v>1349.9333333333334</v>
      </c>
      <c r="F395" s="281">
        <v>1336.0166666666667</v>
      </c>
      <c r="G395" s="281">
        <v>1321.5333333333333</v>
      </c>
      <c r="H395" s="281">
        <v>1378.3333333333335</v>
      </c>
      <c r="I395" s="281">
        <v>1392.8166666666666</v>
      </c>
      <c r="J395" s="281">
        <v>1406.7333333333336</v>
      </c>
      <c r="K395" s="280">
        <v>1378.9</v>
      </c>
      <c r="L395" s="280">
        <v>1350.5</v>
      </c>
      <c r="M395" s="280">
        <v>1.8421799999999999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876.9</v>
      </c>
      <c r="D396" s="281">
        <v>874.30000000000007</v>
      </c>
      <c r="E396" s="281">
        <v>866.60000000000014</v>
      </c>
      <c r="F396" s="281">
        <v>856.30000000000007</v>
      </c>
      <c r="G396" s="281">
        <v>848.60000000000014</v>
      </c>
      <c r="H396" s="281">
        <v>884.60000000000014</v>
      </c>
      <c r="I396" s="281">
        <v>892.30000000000018</v>
      </c>
      <c r="J396" s="281">
        <v>902.60000000000014</v>
      </c>
      <c r="K396" s="280">
        <v>882</v>
      </c>
      <c r="L396" s="280">
        <v>864</v>
      </c>
      <c r="M396" s="280">
        <v>26.98667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1186.05</v>
      </c>
      <c r="D397" s="281">
        <v>1182.8500000000001</v>
      </c>
      <c r="E397" s="281">
        <v>1166.7000000000003</v>
      </c>
      <c r="F397" s="281">
        <v>1147.3500000000001</v>
      </c>
      <c r="G397" s="281">
        <v>1131.2000000000003</v>
      </c>
      <c r="H397" s="281">
        <v>1202.2000000000003</v>
      </c>
      <c r="I397" s="281">
        <v>1218.3500000000004</v>
      </c>
      <c r="J397" s="281">
        <v>1237.7000000000003</v>
      </c>
      <c r="K397" s="280">
        <v>1199</v>
      </c>
      <c r="L397" s="280">
        <v>1163.5</v>
      </c>
      <c r="M397" s="280">
        <v>16.083770000000001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467.5</v>
      </c>
      <c r="D398" s="281">
        <v>469.63333333333338</v>
      </c>
      <c r="E398" s="281">
        <v>464.26666666666677</v>
      </c>
      <c r="F398" s="281">
        <v>461.03333333333336</v>
      </c>
      <c r="G398" s="281">
        <v>455.66666666666674</v>
      </c>
      <c r="H398" s="281">
        <v>472.86666666666679</v>
      </c>
      <c r="I398" s="281">
        <v>478.23333333333346</v>
      </c>
      <c r="J398" s="281">
        <v>481.46666666666681</v>
      </c>
      <c r="K398" s="280">
        <v>475</v>
      </c>
      <c r="L398" s="280">
        <v>466.4</v>
      </c>
      <c r="M398" s="280">
        <v>0.40616999999999998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28.2</v>
      </c>
      <c r="D399" s="281">
        <v>28.316666666666666</v>
      </c>
      <c r="E399" s="281">
        <v>28.083333333333332</v>
      </c>
      <c r="F399" s="281">
        <v>27.966666666666665</v>
      </c>
      <c r="G399" s="281">
        <v>27.733333333333331</v>
      </c>
      <c r="H399" s="281">
        <v>28.433333333333334</v>
      </c>
      <c r="I399" s="281">
        <v>28.666666666666668</v>
      </c>
      <c r="J399" s="281">
        <v>28.783333333333335</v>
      </c>
      <c r="K399" s="280">
        <v>28.55</v>
      </c>
      <c r="L399" s="280">
        <v>28.2</v>
      </c>
      <c r="M399" s="280">
        <v>5.3287100000000001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3866.45</v>
      </c>
      <c r="D400" s="281">
        <v>3869.7166666666667</v>
      </c>
      <c r="E400" s="281">
        <v>3824.9333333333334</v>
      </c>
      <c r="F400" s="281">
        <v>3783.4166666666665</v>
      </c>
      <c r="G400" s="281">
        <v>3738.6333333333332</v>
      </c>
      <c r="H400" s="281">
        <v>3911.2333333333336</v>
      </c>
      <c r="I400" s="281">
        <v>3956.0166666666673</v>
      </c>
      <c r="J400" s="281">
        <v>3997.5333333333338</v>
      </c>
      <c r="K400" s="280">
        <v>3914.5</v>
      </c>
      <c r="L400" s="280">
        <v>3828.2</v>
      </c>
      <c r="M400" s="280">
        <v>0.44507999999999998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2286.5</v>
      </c>
      <c r="D401" s="281">
        <v>2304.9</v>
      </c>
      <c r="E401" s="281">
        <v>2256.6000000000004</v>
      </c>
      <c r="F401" s="281">
        <v>2226.7000000000003</v>
      </c>
      <c r="G401" s="281">
        <v>2178.4000000000005</v>
      </c>
      <c r="H401" s="281">
        <v>2334.8000000000002</v>
      </c>
      <c r="I401" s="281">
        <v>2383.1000000000004</v>
      </c>
      <c r="J401" s="281">
        <v>2413</v>
      </c>
      <c r="K401" s="280">
        <v>2353.1999999999998</v>
      </c>
      <c r="L401" s="280">
        <v>2275</v>
      </c>
      <c r="M401" s="280">
        <v>4.4567600000000001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6815.15</v>
      </c>
      <c r="D402" s="281">
        <v>6797.5166666666664</v>
      </c>
      <c r="E402" s="281">
        <v>6705.083333333333</v>
      </c>
      <c r="F402" s="281">
        <v>6595.0166666666664</v>
      </c>
      <c r="G402" s="281">
        <v>6502.583333333333</v>
      </c>
      <c r="H402" s="281">
        <v>6907.583333333333</v>
      </c>
      <c r="I402" s="281">
        <v>7000.0166666666673</v>
      </c>
      <c r="J402" s="281">
        <v>7110.083333333333</v>
      </c>
      <c r="K402" s="280">
        <v>6889.95</v>
      </c>
      <c r="L402" s="280">
        <v>6687.45</v>
      </c>
      <c r="M402" s="280">
        <v>0.20294999999999999</v>
      </c>
      <c r="N402" s="1"/>
      <c r="O402" s="1"/>
    </row>
    <row r="403" spans="1:15" ht="12.75" customHeight="1">
      <c r="A403" s="30">
        <v>393</v>
      </c>
      <c r="B403" s="290" t="s">
        <v>874</v>
      </c>
      <c r="C403" s="280">
        <v>1111.4000000000001</v>
      </c>
      <c r="D403" s="281">
        <v>1119.1000000000001</v>
      </c>
      <c r="E403" s="281">
        <v>1099.3000000000002</v>
      </c>
      <c r="F403" s="281">
        <v>1087.2</v>
      </c>
      <c r="G403" s="281">
        <v>1067.4000000000001</v>
      </c>
      <c r="H403" s="281">
        <v>1131.2000000000003</v>
      </c>
      <c r="I403" s="281">
        <v>1151</v>
      </c>
      <c r="J403" s="281">
        <v>1163.1000000000004</v>
      </c>
      <c r="K403" s="280">
        <v>1138.9000000000001</v>
      </c>
      <c r="L403" s="280">
        <v>1107</v>
      </c>
      <c r="M403" s="280">
        <v>0.77766999999999997</v>
      </c>
      <c r="N403" s="1"/>
      <c r="O403" s="1"/>
    </row>
    <row r="404" spans="1:15" ht="12.75" customHeight="1">
      <c r="A404" s="30">
        <v>394</v>
      </c>
      <c r="B404" s="290" t="s">
        <v>875</v>
      </c>
      <c r="C404" s="280">
        <v>413.95</v>
      </c>
      <c r="D404" s="281">
        <v>416.29999999999995</v>
      </c>
      <c r="E404" s="281">
        <v>408.94999999999993</v>
      </c>
      <c r="F404" s="281">
        <v>403.95</v>
      </c>
      <c r="G404" s="281">
        <v>396.59999999999997</v>
      </c>
      <c r="H404" s="281">
        <v>421.2999999999999</v>
      </c>
      <c r="I404" s="281">
        <v>428.64999999999992</v>
      </c>
      <c r="J404" s="281">
        <v>433.64999999999986</v>
      </c>
      <c r="K404" s="280">
        <v>423.65</v>
      </c>
      <c r="L404" s="280">
        <v>411.3</v>
      </c>
      <c r="M404" s="280">
        <v>0.69167999999999996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2411.25</v>
      </c>
      <c r="D405" s="281">
        <v>2429.0833333333335</v>
      </c>
      <c r="E405" s="281">
        <v>2359.166666666667</v>
      </c>
      <c r="F405" s="281">
        <v>2307.0833333333335</v>
      </c>
      <c r="G405" s="281">
        <v>2237.166666666667</v>
      </c>
      <c r="H405" s="281">
        <v>2481.166666666667</v>
      </c>
      <c r="I405" s="281">
        <v>2551.0833333333339</v>
      </c>
      <c r="J405" s="281">
        <v>2603.166666666667</v>
      </c>
      <c r="K405" s="280">
        <v>2499</v>
      </c>
      <c r="L405" s="280">
        <v>2377</v>
      </c>
      <c r="M405" s="280">
        <v>1.35866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119.05</v>
      </c>
      <c r="D406" s="281">
        <v>119.3</v>
      </c>
      <c r="E406" s="281">
        <v>117.25</v>
      </c>
      <c r="F406" s="281">
        <v>115.45</v>
      </c>
      <c r="G406" s="281">
        <v>113.4</v>
      </c>
      <c r="H406" s="281">
        <v>121.1</v>
      </c>
      <c r="I406" s="281">
        <v>123.14999999999998</v>
      </c>
      <c r="J406" s="281">
        <v>124.94999999999999</v>
      </c>
      <c r="K406" s="280">
        <v>121.35</v>
      </c>
      <c r="L406" s="280">
        <v>117.5</v>
      </c>
      <c r="M406" s="280">
        <v>25.1435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2684.15</v>
      </c>
      <c r="D407" s="281">
        <v>2695.5</v>
      </c>
      <c r="E407" s="281">
        <v>2659</v>
      </c>
      <c r="F407" s="281">
        <v>2633.85</v>
      </c>
      <c r="G407" s="281">
        <v>2597.35</v>
      </c>
      <c r="H407" s="281">
        <v>2720.65</v>
      </c>
      <c r="I407" s="281">
        <v>2757.15</v>
      </c>
      <c r="J407" s="281">
        <v>2782.3</v>
      </c>
      <c r="K407" s="280">
        <v>2732</v>
      </c>
      <c r="L407" s="280">
        <v>2670.35</v>
      </c>
      <c r="M407" s="280">
        <v>2.9080000000000002E-2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426.1</v>
      </c>
      <c r="D408" s="281">
        <v>429.11666666666662</v>
      </c>
      <c r="E408" s="281">
        <v>420.23333333333323</v>
      </c>
      <c r="F408" s="281">
        <v>414.36666666666662</v>
      </c>
      <c r="G408" s="281">
        <v>405.48333333333323</v>
      </c>
      <c r="H408" s="281">
        <v>434.98333333333323</v>
      </c>
      <c r="I408" s="281">
        <v>443.86666666666656</v>
      </c>
      <c r="J408" s="281">
        <v>449.73333333333323</v>
      </c>
      <c r="K408" s="280">
        <v>438</v>
      </c>
      <c r="L408" s="280">
        <v>423.25</v>
      </c>
      <c r="M408" s="280">
        <v>0.71294000000000002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101.65</v>
      </c>
      <c r="D409" s="281">
        <v>102.10000000000001</v>
      </c>
      <c r="E409" s="281">
        <v>100.55000000000001</v>
      </c>
      <c r="F409" s="281">
        <v>99.45</v>
      </c>
      <c r="G409" s="281">
        <v>97.9</v>
      </c>
      <c r="H409" s="281">
        <v>103.20000000000002</v>
      </c>
      <c r="I409" s="281">
        <v>104.75</v>
      </c>
      <c r="J409" s="281">
        <v>105.85000000000002</v>
      </c>
      <c r="K409" s="280">
        <v>103.65</v>
      </c>
      <c r="L409" s="280">
        <v>101</v>
      </c>
      <c r="M409" s="280">
        <v>5.3294100000000002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20208.2</v>
      </c>
      <c r="D410" s="281">
        <v>20232.05</v>
      </c>
      <c r="E410" s="281">
        <v>20089.099999999999</v>
      </c>
      <c r="F410" s="281">
        <v>19970</v>
      </c>
      <c r="G410" s="281">
        <v>19827.05</v>
      </c>
      <c r="H410" s="281">
        <v>20351.149999999998</v>
      </c>
      <c r="I410" s="281">
        <v>20494.100000000002</v>
      </c>
      <c r="J410" s="281">
        <v>20613.199999999997</v>
      </c>
      <c r="K410" s="280">
        <v>20375</v>
      </c>
      <c r="L410" s="280">
        <v>20112.95</v>
      </c>
      <c r="M410" s="280">
        <v>0.19628999999999999</v>
      </c>
      <c r="N410" s="1"/>
      <c r="O410" s="1"/>
    </row>
    <row r="411" spans="1:15" ht="12.75" customHeight="1">
      <c r="A411" s="30">
        <v>401</v>
      </c>
      <c r="B411" s="290" t="s">
        <v>876</v>
      </c>
      <c r="C411" s="280">
        <v>49.55</v>
      </c>
      <c r="D411" s="281">
        <v>49.699999999999996</v>
      </c>
      <c r="E411" s="281">
        <v>48.899999999999991</v>
      </c>
      <c r="F411" s="281">
        <v>48.249999999999993</v>
      </c>
      <c r="G411" s="281">
        <v>47.449999999999989</v>
      </c>
      <c r="H411" s="281">
        <v>50.349999999999994</v>
      </c>
      <c r="I411" s="281">
        <v>51.149999999999991</v>
      </c>
      <c r="J411" s="281">
        <v>51.8</v>
      </c>
      <c r="K411" s="280">
        <v>50.5</v>
      </c>
      <c r="L411" s="280">
        <v>49.05</v>
      </c>
      <c r="M411" s="280">
        <v>205.37223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1866.4</v>
      </c>
      <c r="D412" s="281">
        <v>1884.1333333333332</v>
      </c>
      <c r="E412" s="281">
        <v>1842.2666666666664</v>
      </c>
      <c r="F412" s="281">
        <v>1818.1333333333332</v>
      </c>
      <c r="G412" s="281">
        <v>1776.2666666666664</v>
      </c>
      <c r="H412" s="281">
        <v>1908.2666666666664</v>
      </c>
      <c r="I412" s="281">
        <v>1950.1333333333332</v>
      </c>
      <c r="J412" s="281">
        <v>1974.2666666666664</v>
      </c>
      <c r="K412" s="280">
        <v>1926</v>
      </c>
      <c r="L412" s="280">
        <v>1860</v>
      </c>
      <c r="M412" s="280">
        <v>0.87709000000000004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1408.05</v>
      </c>
      <c r="D413" s="281">
        <v>1413.6166666666668</v>
      </c>
      <c r="E413" s="281">
        <v>1395.9833333333336</v>
      </c>
      <c r="F413" s="281">
        <v>1383.9166666666667</v>
      </c>
      <c r="G413" s="281">
        <v>1366.2833333333335</v>
      </c>
      <c r="H413" s="281">
        <v>1425.6833333333336</v>
      </c>
      <c r="I413" s="281">
        <v>1443.3166666666668</v>
      </c>
      <c r="J413" s="281">
        <v>1455.3833333333337</v>
      </c>
      <c r="K413" s="280">
        <v>1431.25</v>
      </c>
      <c r="L413" s="280">
        <v>1401.55</v>
      </c>
      <c r="M413" s="280">
        <v>9.2598500000000001</v>
      </c>
      <c r="N413" s="1"/>
      <c r="O413" s="1"/>
    </row>
    <row r="414" spans="1:15" ht="12.75" customHeight="1">
      <c r="A414" s="30">
        <v>404</v>
      </c>
      <c r="B414" s="290" t="s">
        <v>877</v>
      </c>
      <c r="C414" s="280">
        <v>298.55</v>
      </c>
      <c r="D414" s="281">
        <v>300.2166666666667</v>
      </c>
      <c r="E414" s="281">
        <v>293.83333333333337</v>
      </c>
      <c r="F414" s="281">
        <v>289.11666666666667</v>
      </c>
      <c r="G414" s="281">
        <v>282.73333333333335</v>
      </c>
      <c r="H414" s="281">
        <v>304.93333333333339</v>
      </c>
      <c r="I414" s="281">
        <v>311.31666666666672</v>
      </c>
      <c r="J414" s="281">
        <v>316.03333333333342</v>
      </c>
      <c r="K414" s="280">
        <v>306.60000000000002</v>
      </c>
      <c r="L414" s="280">
        <v>295.5</v>
      </c>
      <c r="M414" s="280">
        <v>1.1334299999999999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2676.35</v>
      </c>
      <c r="D415" s="281">
        <v>2685.8833333333332</v>
      </c>
      <c r="E415" s="281">
        <v>2653.1666666666665</v>
      </c>
      <c r="F415" s="281">
        <v>2629.9833333333331</v>
      </c>
      <c r="G415" s="281">
        <v>2597.2666666666664</v>
      </c>
      <c r="H415" s="281">
        <v>2709.0666666666666</v>
      </c>
      <c r="I415" s="281">
        <v>2741.7833333333338</v>
      </c>
      <c r="J415" s="281">
        <v>2764.9666666666667</v>
      </c>
      <c r="K415" s="280">
        <v>2718.6</v>
      </c>
      <c r="L415" s="280">
        <v>2662.7</v>
      </c>
      <c r="M415" s="280">
        <v>3.5687099999999998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690.85</v>
      </c>
      <c r="D416" s="281">
        <v>687.61666666666667</v>
      </c>
      <c r="E416" s="281">
        <v>678.23333333333335</v>
      </c>
      <c r="F416" s="281">
        <v>665.61666666666667</v>
      </c>
      <c r="G416" s="281">
        <v>656.23333333333335</v>
      </c>
      <c r="H416" s="281">
        <v>700.23333333333335</v>
      </c>
      <c r="I416" s="281">
        <v>709.61666666666679</v>
      </c>
      <c r="J416" s="281">
        <v>722.23333333333335</v>
      </c>
      <c r="K416" s="280">
        <v>697</v>
      </c>
      <c r="L416" s="280">
        <v>675</v>
      </c>
      <c r="M416" s="280">
        <v>14.09507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2715.3</v>
      </c>
      <c r="D417" s="281">
        <v>2716.7166666666667</v>
      </c>
      <c r="E417" s="281">
        <v>2698.4333333333334</v>
      </c>
      <c r="F417" s="281">
        <v>2681.5666666666666</v>
      </c>
      <c r="G417" s="281">
        <v>2663.2833333333333</v>
      </c>
      <c r="H417" s="281">
        <v>2733.5833333333335</v>
      </c>
      <c r="I417" s="281">
        <v>2751.8666666666672</v>
      </c>
      <c r="J417" s="281">
        <v>2768.7333333333336</v>
      </c>
      <c r="K417" s="280">
        <v>2735</v>
      </c>
      <c r="L417" s="280">
        <v>2699.85</v>
      </c>
      <c r="M417" s="280">
        <v>0.25968999999999998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365.2</v>
      </c>
      <c r="D418" s="281">
        <v>366.56666666666666</v>
      </c>
      <c r="E418" s="281">
        <v>357.83333333333331</v>
      </c>
      <c r="F418" s="281">
        <v>350.46666666666664</v>
      </c>
      <c r="G418" s="281">
        <v>341.73333333333329</v>
      </c>
      <c r="H418" s="281">
        <v>373.93333333333334</v>
      </c>
      <c r="I418" s="281">
        <v>382.66666666666669</v>
      </c>
      <c r="J418" s="281">
        <v>390.03333333333336</v>
      </c>
      <c r="K418" s="280">
        <v>375.3</v>
      </c>
      <c r="L418" s="280">
        <v>359.2</v>
      </c>
      <c r="M418" s="280">
        <v>1.24491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572.70000000000005</v>
      </c>
      <c r="D419" s="281">
        <v>576.5</v>
      </c>
      <c r="E419" s="281">
        <v>566.20000000000005</v>
      </c>
      <c r="F419" s="281">
        <v>559.70000000000005</v>
      </c>
      <c r="G419" s="281">
        <v>549.40000000000009</v>
      </c>
      <c r="H419" s="281">
        <v>583</v>
      </c>
      <c r="I419" s="281">
        <v>593.29999999999995</v>
      </c>
      <c r="J419" s="281">
        <v>599.79999999999995</v>
      </c>
      <c r="K419" s="280">
        <v>586.79999999999995</v>
      </c>
      <c r="L419" s="280">
        <v>570</v>
      </c>
      <c r="M419" s="280">
        <v>4.8129900000000001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681.9</v>
      </c>
      <c r="D420" s="281">
        <v>681.85</v>
      </c>
      <c r="E420" s="281">
        <v>672.6</v>
      </c>
      <c r="F420" s="281">
        <v>663.3</v>
      </c>
      <c r="G420" s="281">
        <v>654.04999999999995</v>
      </c>
      <c r="H420" s="281">
        <v>691.15000000000009</v>
      </c>
      <c r="I420" s="281">
        <v>700.40000000000009</v>
      </c>
      <c r="J420" s="281">
        <v>709.70000000000016</v>
      </c>
      <c r="K420" s="280">
        <v>691.1</v>
      </c>
      <c r="L420" s="280">
        <v>672.55</v>
      </c>
      <c r="M420" s="280">
        <v>1.5447900000000001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38.9</v>
      </c>
      <c r="D421" s="281">
        <v>39.083333333333336</v>
      </c>
      <c r="E421" s="281">
        <v>38.56666666666667</v>
      </c>
      <c r="F421" s="281">
        <v>38.233333333333334</v>
      </c>
      <c r="G421" s="281">
        <v>37.716666666666669</v>
      </c>
      <c r="H421" s="281">
        <v>39.416666666666671</v>
      </c>
      <c r="I421" s="281">
        <v>39.933333333333337</v>
      </c>
      <c r="J421" s="281">
        <v>40.266666666666673</v>
      </c>
      <c r="K421" s="280">
        <v>39.6</v>
      </c>
      <c r="L421" s="280">
        <v>38.75</v>
      </c>
      <c r="M421" s="280">
        <v>12.65865</v>
      </c>
      <c r="N421" s="1"/>
      <c r="O421" s="1"/>
    </row>
    <row r="422" spans="1:15" ht="12.75" customHeight="1">
      <c r="A422" s="30">
        <v>412</v>
      </c>
      <c r="B422" s="290" t="s">
        <v>878</v>
      </c>
      <c r="C422" s="280">
        <v>683.65</v>
      </c>
      <c r="D422" s="281">
        <v>683.76666666666677</v>
      </c>
      <c r="E422" s="281">
        <v>672.63333333333355</v>
      </c>
      <c r="F422" s="281">
        <v>661.61666666666679</v>
      </c>
      <c r="G422" s="281">
        <v>650.48333333333358</v>
      </c>
      <c r="H422" s="281">
        <v>694.78333333333353</v>
      </c>
      <c r="I422" s="281">
        <v>705.91666666666674</v>
      </c>
      <c r="J422" s="281">
        <v>716.93333333333351</v>
      </c>
      <c r="K422" s="280">
        <v>694.9</v>
      </c>
      <c r="L422" s="280">
        <v>672.75</v>
      </c>
      <c r="M422" s="280">
        <v>13.42083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508.6</v>
      </c>
      <c r="D423" s="281">
        <v>506.5333333333333</v>
      </c>
      <c r="E423" s="281">
        <v>502.46666666666658</v>
      </c>
      <c r="F423" s="281">
        <v>496.33333333333326</v>
      </c>
      <c r="G423" s="281">
        <v>492.26666666666654</v>
      </c>
      <c r="H423" s="281">
        <v>512.66666666666663</v>
      </c>
      <c r="I423" s="281">
        <v>516.73333333333335</v>
      </c>
      <c r="J423" s="281">
        <v>522.86666666666667</v>
      </c>
      <c r="K423" s="280">
        <v>510.6</v>
      </c>
      <c r="L423" s="280">
        <v>500.4</v>
      </c>
      <c r="M423" s="280">
        <v>192.80117000000001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74.95</v>
      </c>
      <c r="D424" s="281">
        <v>75.083333333333343</v>
      </c>
      <c r="E424" s="281">
        <v>74.01666666666668</v>
      </c>
      <c r="F424" s="281">
        <v>73.083333333333343</v>
      </c>
      <c r="G424" s="281">
        <v>72.01666666666668</v>
      </c>
      <c r="H424" s="281">
        <v>76.01666666666668</v>
      </c>
      <c r="I424" s="281">
        <v>77.083333333333343</v>
      </c>
      <c r="J424" s="281">
        <v>78.01666666666668</v>
      </c>
      <c r="K424" s="280">
        <v>76.150000000000006</v>
      </c>
      <c r="L424" s="280">
        <v>74.150000000000006</v>
      </c>
      <c r="M424" s="280">
        <v>612.19545000000005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289.55</v>
      </c>
      <c r="D425" s="281">
        <v>289.5</v>
      </c>
      <c r="E425" s="281">
        <v>285</v>
      </c>
      <c r="F425" s="281">
        <v>280.45</v>
      </c>
      <c r="G425" s="281">
        <v>275.95</v>
      </c>
      <c r="H425" s="281">
        <v>294.05</v>
      </c>
      <c r="I425" s="281">
        <v>298.55</v>
      </c>
      <c r="J425" s="281">
        <v>303.10000000000002</v>
      </c>
      <c r="K425" s="280">
        <v>294</v>
      </c>
      <c r="L425" s="280">
        <v>284.95</v>
      </c>
      <c r="M425" s="280">
        <v>1.39636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145.65</v>
      </c>
      <c r="D426" s="281">
        <v>147.43333333333334</v>
      </c>
      <c r="E426" s="281">
        <v>143.51666666666668</v>
      </c>
      <c r="F426" s="281">
        <v>141.38333333333335</v>
      </c>
      <c r="G426" s="281">
        <v>137.4666666666667</v>
      </c>
      <c r="H426" s="281">
        <v>149.56666666666666</v>
      </c>
      <c r="I426" s="281">
        <v>153.48333333333329</v>
      </c>
      <c r="J426" s="281">
        <v>155.61666666666665</v>
      </c>
      <c r="K426" s="280">
        <v>151.35</v>
      </c>
      <c r="L426" s="280">
        <v>145.30000000000001</v>
      </c>
      <c r="M426" s="280">
        <v>17.570630000000001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348.8</v>
      </c>
      <c r="D427" s="281">
        <v>349.06666666666666</v>
      </c>
      <c r="E427" s="281">
        <v>343.73333333333335</v>
      </c>
      <c r="F427" s="281">
        <v>338.66666666666669</v>
      </c>
      <c r="G427" s="281">
        <v>333.33333333333337</v>
      </c>
      <c r="H427" s="281">
        <v>354.13333333333333</v>
      </c>
      <c r="I427" s="281">
        <v>359.4666666666667</v>
      </c>
      <c r="J427" s="281">
        <v>364.5333333333333</v>
      </c>
      <c r="K427" s="280">
        <v>354.4</v>
      </c>
      <c r="L427" s="280">
        <v>344</v>
      </c>
      <c r="M427" s="280">
        <v>4.1103500000000004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460.8</v>
      </c>
      <c r="D428" s="281">
        <v>461.55</v>
      </c>
      <c r="E428" s="281">
        <v>455.1</v>
      </c>
      <c r="F428" s="281">
        <v>449.40000000000003</v>
      </c>
      <c r="G428" s="281">
        <v>442.95000000000005</v>
      </c>
      <c r="H428" s="281">
        <v>467.25</v>
      </c>
      <c r="I428" s="281">
        <v>473.69999999999993</v>
      </c>
      <c r="J428" s="281">
        <v>479.4</v>
      </c>
      <c r="K428" s="280">
        <v>468</v>
      </c>
      <c r="L428" s="280">
        <v>455.85</v>
      </c>
      <c r="M428" s="280">
        <v>1.8426800000000001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473</v>
      </c>
      <c r="D429" s="281">
        <v>477.40000000000003</v>
      </c>
      <c r="E429" s="281">
        <v>465.95000000000005</v>
      </c>
      <c r="F429" s="281">
        <v>458.90000000000003</v>
      </c>
      <c r="G429" s="281">
        <v>447.45000000000005</v>
      </c>
      <c r="H429" s="281">
        <v>484.45000000000005</v>
      </c>
      <c r="I429" s="281">
        <v>495.9</v>
      </c>
      <c r="J429" s="281">
        <v>502.95000000000005</v>
      </c>
      <c r="K429" s="280">
        <v>488.85</v>
      </c>
      <c r="L429" s="280">
        <v>470.35</v>
      </c>
      <c r="M429" s="280">
        <v>2.9169200000000002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219.85</v>
      </c>
      <c r="D430" s="281">
        <v>220.03333333333333</v>
      </c>
      <c r="E430" s="281">
        <v>217.31666666666666</v>
      </c>
      <c r="F430" s="281">
        <v>214.78333333333333</v>
      </c>
      <c r="G430" s="281">
        <v>212.06666666666666</v>
      </c>
      <c r="H430" s="281">
        <v>222.56666666666666</v>
      </c>
      <c r="I430" s="281">
        <v>225.2833333333333</v>
      </c>
      <c r="J430" s="281">
        <v>227.81666666666666</v>
      </c>
      <c r="K430" s="280">
        <v>222.75</v>
      </c>
      <c r="L430" s="280">
        <v>217.5</v>
      </c>
      <c r="M430" s="280">
        <v>1.4851700000000001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867.5</v>
      </c>
      <c r="D431" s="281">
        <v>871.41666666666663</v>
      </c>
      <c r="E431" s="281">
        <v>858.13333333333321</v>
      </c>
      <c r="F431" s="281">
        <v>848.76666666666654</v>
      </c>
      <c r="G431" s="281">
        <v>835.48333333333312</v>
      </c>
      <c r="H431" s="281">
        <v>880.7833333333333</v>
      </c>
      <c r="I431" s="281">
        <v>894.06666666666683</v>
      </c>
      <c r="J431" s="281">
        <v>903.43333333333339</v>
      </c>
      <c r="K431" s="280">
        <v>884.7</v>
      </c>
      <c r="L431" s="280">
        <v>862.05</v>
      </c>
      <c r="M431" s="280">
        <v>28.856660000000002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424.85</v>
      </c>
      <c r="D432" s="281">
        <v>426.84999999999997</v>
      </c>
      <c r="E432" s="281">
        <v>420.49999999999994</v>
      </c>
      <c r="F432" s="281">
        <v>416.15</v>
      </c>
      <c r="G432" s="281">
        <v>409.79999999999995</v>
      </c>
      <c r="H432" s="281">
        <v>431.19999999999993</v>
      </c>
      <c r="I432" s="281">
        <v>437.54999999999995</v>
      </c>
      <c r="J432" s="281">
        <v>441.89999999999992</v>
      </c>
      <c r="K432" s="280">
        <v>433.2</v>
      </c>
      <c r="L432" s="280">
        <v>422.5</v>
      </c>
      <c r="M432" s="280">
        <v>11.3688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1875.1</v>
      </c>
      <c r="D433" s="281">
        <v>1866.6166666666668</v>
      </c>
      <c r="E433" s="281">
        <v>1847.2333333333336</v>
      </c>
      <c r="F433" s="281">
        <v>1819.3666666666668</v>
      </c>
      <c r="G433" s="281">
        <v>1799.9833333333336</v>
      </c>
      <c r="H433" s="281">
        <v>1894.4833333333336</v>
      </c>
      <c r="I433" s="281">
        <v>1913.8666666666668</v>
      </c>
      <c r="J433" s="281">
        <v>1941.7333333333336</v>
      </c>
      <c r="K433" s="280">
        <v>1886</v>
      </c>
      <c r="L433" s="280">
        <v>1838.75</v>
      </c>
      <c r="M433" s="280">
        <v>0.34043000000000001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794.05</v>
      </c>
      <c r="D434" s="281">
        <v>801.05000000000007</v>
      </c>
      <c r="E434" s="281">
        <v>784.10000000000014</v>
      </c>
      <c r="F434" s="281">
        <v>774.15000000000009</v>
      </c>
      <c r="G434" s="281">
        <v>757.20000000000016</v>
      </c>
      <c r="H434" s="281">
        <v>811.00000000000011</v>
      </c>
      <c r="I434" s="281">
        <v>827.95000000000016</v>
      </c>
      <c r="J434" s="281">
        <v>837.90000000000009</v>
      </c>
      <c r="K434" s="280">
        <v>818</v>
      </c>
      <c r="L434" s="280">
        <v>791.1</v>
      </c>
      <c r="M434" s="280">
        <v>0.46194000000000002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528.79999999999995</v>
      </c>
      <c r="D435" s="281">
        <v>530.98333333333323</v>
      </c>
      <c r="E435" s="281">
        <v>522.96666666666647</v>
      </c>
      <c r="F435" s="281">
        <v>517.13333333333321</v>
      </c>
      <c r="G435" s="281">
        <v>509.11666666666645</v>
      </c>
      <c r="H435" s="281">
        <v>536.81666666666649</v>
      </c>
      <c r="I435" s="281">
        <v>544.83333333333314</v>
      </c>
      <c r="J435" s="281">
        <v>550.66666666666652</v>
      </c>
      <c r="K435" s="280">
        <v>539</v>
      </c>
      <c r="L435" s="280">
        <v>525.15</v>
      </c>
      <c r="M435" s="280">
        <v>3.4387699999999999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343.25</v>
      </c>
      <c r="D436" s="281">
        <v>345.84999999999997</v>
      </c>
      <c r="E436" s="281">
        <v>338.64999999999992</v>
      </c>
      <c r="F436" s="281">
        <v>334.04999999999995</v>
      </c>
      <c r="G436" s="281">
        <v>326.84999999999991</v>
      </c>
      <c r="H436" s="281">
        <v>350.44999999999993</v>
      </c>
      <c r="I436" s="281">
        <v>357.65</v>
      </c>
      <c r="J436" s="281">
        <v>362.24999999999994</v>
      </c>
      <c r="K436" s="280">
        <v>353.05</v>
      </c>
      <c r="L436" s="280">
        <v>341.25</v>
      </c>
      <c r="M436" s="280">
        <v>2.19658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1894.25</v>
      </c>
      <c r="D437" s="281">
        <v>1896.6333333333332</v>
      </c>
      <c r="E437" s="281">
        <v>1878.6166666666663</v>
      </c>
      <c r="F437" s="281">
        <v>1862.9833333333331</v>
      </c>
      <c r="G437" s="281">
        <v>1844.9666666666662</v>
      </c>
      <c r="H437" s="281">
        <v>1912.2666666666664</v>
      </c>
      <c r="I437" s="281">
        <v>1930.2833333333333</v>
      </c>
      <c r="J437" s="281">
        <v>1945.9166666666665</v>
      </c>
      <c r="K437" s="280">
        <v>1914.65</v>
      </c>
      <c r="L437" s="280">
        <v>1881</v>
      </c>
      <c r="M437" s="280">
        <v>0.41232999999999997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463.7</v>
      </c>
      <c r="D438" s="281">
        <v>465.36666666666662</v>
      </c>
      <c r="E438" s="281">
        <v>459.68333333333322</v>
      </c>
      <c r="F438" s="281">
        <v>455.66666666666663</v>
      </c>
      <c r="G438" s="281">
        <v>449.98333333333323</v>
      </c>
      <c r="H438" s="281">
        <v>469.38333333333321</v>
      </c>
      <c r="I438" s="281">
        <v>475.06666666666661</v>
      </c>
      <c r="J438" s="281">
        <v>479.0833333333332</v>
      </c>
      <c r="K438" s="280">
        <v>471.05</v>
      </c>
      <c r="L438" s="280">
        <v>461.35</v>
      </c>
      <c r="M438" s="280">
        <v>2.69482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6.6</v>
      </c>
      <c r="D439" s="281">
        <v>6.666666666666667</v>
      </c>
      <c r="E439" s="281">
        <v>6.4833333333333343</v>
      </c>
      <c r="F439" s="281">
        <v>6.3666666666666671</v>
      </c>
      <c r="G439" s="281">
        <v>6.1833333333333345</v>
      </c>
      <c r="H439" s="281">
        <v>6.7833333333333341</v>
      </c>
      <c r="I439" s="281">
        <v>6.9666666666666659</v>
      </c>
      <c r="J439" s="281">
        <v>7.0833333333333339</v>
      </c>
      <c r="K439" s="280">
        <v>6.85</v>
      </c>
      <c r="L439" s="280">
        <v>6.55</v>
      </c>
      <c r="M439" s="280">
        <v>521.66345000000001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899</v>
      </c>
      <c r="D440" s="281">
        <v>900.98333333333323</v>
      </c>
      <c r="E440" s="281">
        <v>884.01666666666642</v>
      </c>
      <c r="F440" s="281">
        <v>869.03333333333319</v>
      </c>
      <c r="G440" s="281">
        <v>852.06666666666638</v>
      </c>
      <c r="H440" s="281">
        <v>915.96666666666647</v>
      </c>
      <c r="I440" s="281">
        <v>932.93333333333339</v>
      </c>
      <c r="J440" s="281">
        <v>947.91666666666652</v>
      </c>
      <c r="K440" s="280">
        <v>917.95</v>
      </c>
      <c r="L440" s="280">
        <v>886</v>
      </c>
      <c r="M440" s="280">
        <v>0.24551000000000001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604.65</v>
      </c>
      <c r="D441" s="281">
        <v>606.08333333333337</v>
      </c>
      <c r="E441" s="281">
        <v>592.16666666666674</v>
      </c>
      <c r="F441" s="281">
        <v>579.68333333333339</v>
      </c>
      <c r="G441" s="281">
        <v>565.76666666666677</v>
      </c>
      <c r="H441" s="281">
        <v>618.56666666666672</v>
      </c>
      <c r="I441" s="281">
        <v>632.48333333333346</v>
      </c>
      <c r="J441" s="281">
        <v>644.9666666666667</v>
      </c>
      <c r="K441" s="280">
        <v>620</v>
      </c>
      <c r="L441" s="280">
        <v>593.6</v>
      </c>
      <c r="M441" s="280">
        <v>11.973649999999999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1574.25</v>
      </c>
      <c r="D442" s="281">
        <v>1562.4166666666667</v>
      </c>
      <c r="E442" s="281">
        <v>1526.8333333333335</v>
      </c>
      <c r="F442" s="281">
        <v>1479.4166666666667</v>
      </c>
      <c r="G442" s="281">
        <v>1443.8333333333335</v>
      </c>
      <c r="H442" s="281">
        <v>1609.8333333333335</v>
      </c>
      <c r="I442" s="281">
        <v>1645.416666666667</v>
      </c>
      <c r="J442" s="281">
        <v>1692.8333333333335</v>
      </c>
      <c r="K442" s="280">
        <v>1598</v>
      </c>
      <c r="L442" s="280">
        <v>1515</v>
      </c>
      <c r="M442" s="280">
        <v>0.95228999999999997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577.65</v>
      </c>
      <c r="D443" s="281">
        <v>576.58333333333337</v>
      </c>
      <c r="E443" s="281">
        <v>566.31666666666672</v>
      </c>
      <c r="F443" s="281">
        <v>554.98333333333335</v>
      </c>
      <c r="G443" s="281">
        <v>544.7166666666667</v>
      </c>
      <c r="H443" s="281">
        <v>587.91666666666674</v>
      </c>
      <c r="I443" s="281">
        <v>598.18333333333339</v>
      </c>
      <c r="J443" s="281">
        <v>609.51666666666677</v>
      </c>
      <c r="K443" s="280">
        <v>586.85</v>
      </c>
      <c r="L443" s="280">
        <v>565.25</v>
      </c>
      <c r="M443" s="280">
        <v>0.43258000000000002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903.95</v>
      </c>
      <c r="D444" s="281">
        <v>907.65</v>
      </c>
      <c r="E444" s="281">
        <v>896.3</v>
      </c>
      <c r="F444" s="281">
        <v>888.65</v>
      </c>
      <c r="G444" s="281">
        <v>877.3</v>
      </c>
      <c r="H444" s="281">
        <v>915.3</v>
      </c>
      <c r="I444" s="281">
        <v>926.65000000000009</v>
      </c>
      <c r="J444" s="281">
        <v>934.3</v>
      </c>
      <c r="K444" s="280">
        <v>919</v>
      </c>
      <c r="L444" s="280">
        <v>900</v>
      </c>
      <c r="M444" s="280">
        <v>1.6855100000000001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37.75</v>
      </c>
      <c r="D445" s="281">
        <v>38.1</v>
      </c>
      <c r="E445" s="281">
        <v>37.25</v>
      </c>
      <c r="F445" s="281">
        <v>36.75</v>
      </c>
      <c r="G445" s="281">
        <v>35.9</v>
      </c>
      <c r="H445" s="281">
        <v>38.6</v>
      </c>
      <c r="I445" s="281">
        <v>39.45000000000001</v>
      </c>
      <c r="J445" s="281">
        <v>39.950000000000003</v>
      </c>
      <c r="K445" s="280">
        <v>38.950000000000003</v>
      </c>
      <c r="L445" s="280">
        <v>37.6</v>
      </c>
      <c r="M445" s="280">
        <v>102.18716000000001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877.45</v>
      </c>
      <c r="D446" s="281">
        <v>880.19999999999993</v>
      </c>
      <c r="E446" s="281">
        <v>870.39999999999986</v>
      </c>
      <c r="F446" s="281">
        <v>863.34999999999991</v>
      </c>
      <c r="G446" s="281">
        <v>853.54999999999984</v>
      </c>
      <c r="H446" s="281">
        <v>887.24999999999989</v>
      </c>
      <c r="I446" s="281">
        <v>897.04999999999984</v>
      </c>
      <c r="J446" s="281">
        <v>904.09999999999991</v>
      </c>
      <c r="K446" s="280">
        <v>890</v>
      </c>
      <c r="L446" s="280">
        <v>873.15</v>
      </c>
      <c r="M446" s="280">
        <v>6.7927499999999998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1003.35</v>
      </c>
      <c r="D447" s="281">
        <v>998.01666666666677</v>
      </c>
      <c r="E447" s="281">
        <v>979.83333333333348</v>
      </c>
      <c r="F447" s="281">
        <v>956.31666666666672</v>
      </c>
      <c r="G447" s="281">
        <v>938.13333333333344</v>
      </c>
      <c r="H447" s="281">
        <v>1021.5333333333335</v>
      </c>
      <c r="I447" s="281">
        <v>1039.7166666666667</v>
      </c>
      <c r="J447" s="281">
        <v>1063.2333333333336</v>
      </c>
      <c r="K447" s="280">
        <v>1016.2</v>
      </c>
      <c r="L447" s="280">
        <v>974.5</v>
      </c>
      <c r="M447" s="280">
        <v>5.98306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862.6</v>
      </c>
      <c r="D448" s="281">
        <v>863.76666666666677</v>
      </c>
      <c r="E448" s="281">
        <v>856.83333333333348</v>
      </c>
      <c r="F448" s="281">
        <v>851.06666666666672</v>
      </c>
      <c r="G448" s="281">
        <v>844.13333333333344</v>
      </c>
      <c r="H448" s="281">
        <v>869.53333333333353</v>
      </c>
      <c r="I448" s="281">
        <v>876.4666666666667</v>
      </c>
      <c r="J448" s="281">
        <v>882.23333333333358</v>
      </c>
      <c r="K448" s="280">
        <v>870.7</v>
      </c>
      <c r="L448" s="280">
        <v>858</v>
      </c>
      <c r="M448" s="280">
        <v>5.7877299999999998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216.95</v>
      </c>
      <c r="D449" s="281">
        <v>217.41666666666666</v>
      </c>
      <c r="E449" s="281">
        <v>215.88333333333333</v>
      </c>
      <c r="F449" s="281">
        <v>214.81666666666666</v>
      </c>
      <c r="G449" s="281">
        <v>213.28333333333333</v>
      </c>
      <c r="H449" s="281">
        <v>218.48333333333332</v>
      </c>
      <c r="I449" s="281">
        <v>220.01666666666668</v>
      </c>
      <c r="J449" s="281">
        <v>221.08333333333331</v>
      </c>
      <c r="K449" s="280">
        <v>218.95</v>
      </c>
      <c r="L449" s="280">
        <v>216.35</v>
      </c>
      <c r="M449" s="280">
        <v>11.84665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978.9</v>
      </c>
      <c r="D450" s="281">
        <v>987.28333333333342</v>
      </c>
      <c r="E450" s="281">
        <v>964.56666666666683</v>
      </c>
      <c r="F450" s="281">
        <v>950.23333333333346</v>
      </c>
      <c r="G450" s="281">
        <v>927.51666666666688</v>
      </c>
      <c r="H450" s="281">
        <v>1001.6166666666668</v>
      </c>
      <c r="I450" s="281">
        <v>1024.3333333333333</v>
      </c>
      <c r="J450" s="281">
        <v>1038.6666666666667</v>
      </c>
      <c r="K450" s="280">
        <v>1010</v>
      </c>
      <c r="L450" s="280">
        <v>972.95</v>
      </c>
      <c r="M450" s="280">
        <v>7.6842600000000001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3164.8</v>
      </c>
      <c r="D451" s="281">
        <v>3144.9333333333329</v>
      </c>
      <c r="E451" s="281">
        <v>3117.9166666666661</v>
      </c>
      <c r="F451" s="281">
        <v>3071.0333333333333</v>
      </c>
      <c r="G451" s="281">
        <v>3044.0166666666664</v>
      </c>
      <c r="H451" s="281">
        <v>3191.8166666666657</v>
      </c>
      <c r="I451" s="281">
        <v>3218.833333333333</v>
      </c>
      <c r="J451" s="281">
        <v>3265.7166666666653</v>
      </c>
      <c r="K451" s="280">
        <v>3171.95</v>
      </c>
      <c r="L451" s="280">
        <v>3098.05</v>
      </c>
      <c r="M451" s="280">
        <v>34.022509999999997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795</v>
      </c>
      <c r="D452" s="281">
        <v>794.56666666666661</v>
      </c>
      <c r="E452" s="281">
        <v>787.93333333333317</v>
      </c>
      <c r="F452" s="281">
        <v>780.86666666666656</v>
      </c>
      <c r="G452" s="281">
        <v>774.23333333333312</v>
      </c>
      <c r="H452" s="281">
        <v>801.63333333333321</v>
      </c>
      <c r="I452" s="281">
        <v>808.26666666666665</v>
      </c>
      <c r="J452" s="281">
        <v>815.33333333333326</v>
      </c>
      <c r="K452" s="280">
        <v>801.2</v>
      </c>
      <c r="L452" s="280">
        <v>787.5</v>
      </c>
      <c r="M452" s="280">
        <v>11.73216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8113.8</v>
      </c>
      <c r="D453" s="281">
        <v>8134.5999999999995</v>
      </c>
      <c r="E453" s="281">
        <v>8054.1999999999989</v>
      </c>
      <c r="F453" s="281">
        <v>7994.5999999999995</v>
      </c>
      <c r="G453" s="281">
        <v>7914.1999999999989</v>
      </c>
      <c r="H453" s="281">
        <v>8194.1999999999989</v>
      </c>
      <c r="I453" s="281">
        <v>8274.5999999999985</v>
      </c>
      <c r="J453" s="281">
        <v>8334.1999999999989</v>
      </c>
      <c r="K453" s="280">
        <v>8215</v>
      </c>
      <c r="L453" s="280">
        <v>8075</v>
      </c>
      <c r="M453" s="280">
        <v>2.5014799999999999</v>
      </c>
      <c r="N453" s="1"/>
      <c r="O453" s="1"/>
    </row>
    <row r="454" spans="1:15" ht="12.75" customHeight="1">
      <c r="A454" s="30">
        <v>444</v>
      </c>
      <c r="B454" s="290" t="s">
        <v>879</v>
      </c>
      <c r="C454" s="280">
        <v>1429.95</v>
      </c>
      <c r="D454" s="281">
        <v>1431.8166666666668</v>
      </c>
      <c r="E454" s="281">
        <v>1414.2333333333336</v>
      </c>
      <c r="F454" s="281">
        <v>1398.5166666666667</v>
      </c>
      <c r="G454" s="281">
        <v>1380.9333333333334</v>
      </c>
      <c r="H454" s="281">
        <v>1447.5333333333338</v>
      </c>
      <c r="I454" s="281">
        <v>1465.1166666666672</v>
      </c>
      <c r="J454" s="281">
        <v>1480.8333333333339</v>
      </c>
      <c r="K454" s="280">
        <v>1449.4</v>
      </c>
      <c r="L454" s="280">
        <v>1416.1</v>
      </c>
      <c r="M454" s="280">
        <v>0.1731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222.95</v>
      </c>
      <c r="D455" s="281">
        <v>224.86666666666665</v>
      </c>
      <c r="E455" s="281">
        <v>220.0333333333333</v>
      </c>
      <c r="F455" s="281">
        <v>217.11666666666665</v>
      </c>
      <c r="G455" s="281">
        <v>212.2833333333333</v>
      </c>
      <c r="H455" s="281">
        <v>227.7833333333333</v>
      </c>
      <c r="I455" s="281">
        <v>232.61666666666662</v>
      </c>
      <c r="J455" s="281">
        <v>235.5333333333333</v>
      </c>
      <c r="K455" s="280">
        <v>229.7</v>
      </c>
      <c r="L455" s="280">
        <v>221.95</v>
      </c>
      <c r="M455" s="280">
        <v>34.307110000000002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453.45</v>
      </c>
      <c r="D456" s="281">
        <v>455.31666666666666</v>
      </c>
      <c r="E456" s="281">
        <v>449.88333333333333</v>
      </c>
      <c r="F456" s="281">
        <v>446.31666666666666</v>
      </c>
      <c r="G456" s="281">
        <v>440.88333333333333</v>
      </c>
      <c r="H456" s="281">
        <v>458.88333333333333</v>
      </c>
      <c r="I456" s="281">
        <v>464.31666666666661</v>
      </c>
      <c r="J456" s="281">
        <v>467.88333333333333</v>
      </c>
      <c r="K456" s="280">
        <v>460.75</v>
      </c>
      <c r="L456" s="280">
        <v>451.75</v>
      </c>
      <c r="M456" s="280">
        <v>171.54184000000001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227.6</v>
      </c>
      <c r="D457" s="281">
        <v>228.33333333333334</v>
      </c>
      <c r="E457" s="281">
        <v>226.06666666666669</v>
      </c>
      <c r="F457" s="281">
        <v>224.53333333333336</v>
      </c>
      <c r="G457" s="281">
        <v>222.26666666666671</v>
      </c>
      <c r="H457" s="281">
        <v>229.86666666666667</v>
      </c>
      <c r="I457" s="281">
        <v>232.13333333333333</v>
      </c>
      <c r="J457" s="281">
        <v>233.66666666666666</v>
      </c>
      <c r="K457" s="280">
        <v>230.6</v>
      </c>
      <c r="L457" s="280">
        <v>226.8</v>
      </c>
      <c r="M457" s="280">
        <v>101.63009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586</v>
      </c>
      <c r="D458" s="281">
        <v>588.5</v>
      </c>
      <c r="E458" s="281">
        <v>582</v>
      </c>
      <c r="F458" s="281">
        <v>578</v>
      </c>
      <c r="G458" s="281">
        <v>571.5</v>
      </c>
      <c r="H458" s="281">
        <v>592.5</v>
      </c>
      <c r="I458" s="281">
        <v>599</v>
      </c>
      <c r="J458" s="281">
        <v>603</v>
      </c>
      <c r="K458" s="280">
        <v>595</v>
      </c>
      <c r="L458" s="280">
        <v>584.5</v>
      </c>
      <c r="M458" s="280">
        <v>0.3735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928.45</v>
      </c>
      <c r="D459" s="281">
        <v>930.55000000000007</v>
      </c>
      <c r="E459" s="281">
        <v>923.10000000000014</v>
      </c>
      <c r="F459" s="281">
        <v>917.75000000000011</v>
      </c>
      <c r="G459" s="281">
        <v>910.30000000000018</v>
      </c>
      <c r="H459" s="281">
        <v>935.90000000000009</v>
      </c>
      <c r="I459" s="281">
        <v>943.35000000000014</v>
      </c>
      <c r="J459" s="281">
        <v>948.7</v>
      </c>
      <c r="K459" s="280">
        <v>938</v>
      </c>
      <c r="L459" s="280">
        <v>925.2</v>
      </c>
      <c r="M459" s="280">
        <v>77.088650000000001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116.8</v>
      </c>
      <c r="D460" s="281">
        <v>117.81666666666666</v>
      </c>
      <c r="E460" s="281">
        <v>115.18333333333332</v>
      </c>
      <c r="F460" s="281">
        <v>113.56666666666666</v>
      </c>
      <c r="G460" s="281">
        <v>110.93333333333332</v>
      </c>
      <c r="H460" s="281">
        <v>119.43333333333332</v>
      </c>
      <c r="I460" s="281">
        <v>122.06666666666665</v>
      </c>
      <c r="J460" s="281">
        <v>123.68333333333332</v>
      </c>
      <c r="K460" s="280">
        <v>120.45</v>
      </c>
      <c r="L460" s="280">
        <v>116.2</v>
      </c>
      <c r="M460" s="280">
        <v>25.032920000000001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3600.9</v>
      </c>
      <c r="D461" s="281">
        <v>3658.65</v>
      </c>
      <c r="E461" s="281">
        <v>3517.3</v>
      </c>
      <c r="F461" s="281">
        <v>3433.7000000000003</v>
      </c>
      <c r="G461" s="281">
        <v>3292.3500000000004</v>
      </c>
      <c r="H461" s="281">
        <v>3742.25</v>
      </c>
      <c r="I461" s="281">
        <v>3883.5999999999995</v>
      </c>
      <c r="J461" s="281">
        <v>3967.2</v>
      </c>
      <c r="K461" s="280">
        <v>3800</v>
      </c>
      <c r="L461" s="280">
        <v>3575.05</v>
      </c>
      <c r="M461" s="280">
        <v>0.20992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1045.5</v>
      </c>
      <c r="D462" s="281">
        <v>1038.1499999999999</v>
      </c>
      <c r="E462" s="281">
        <v>1024.5999999999997</v>
      </c>
      <c r="F462" s="281">
        <v>1003.6999999999998</v>
      </c>
      <c r="G462" s="281">
        <v>990.14999999999964</v>
      </c>
      <c r="H462" s="281">
        <v>1059.0499999999997</v>
      </c>
      <c r="I462" s="281">
        <v>1072.5999999999999</v>
      </c>
      <c r="J462" s="281">
        <v>1093.4999999999998</v>
      </c>
      <c r="K462" s="280">
        <v>1051.7</v>
      </c>
      <c r="L462" s="280">
        <v>1017.25</v>
      </c>
      <c r="M462" s="280">
        <v>55.747619999999998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82.1</v>
      </c>
      <c r="D463" s="281">
        <v>82.166666666666657</v>
      </c>
      <c r="E463" s="281">
        <v>81.533333333333317</v>
      </c>
      <c r="F463" s="281">
        <v>80.966666666666654</v>
      </c>
      <c r="G463" s="281">
        <v>80.333333333333314</v>
      </c>
      <c r="H463" s="281">
        <v>82.73333333333332</v>
      </c>
      <c r="I463" s="281">
        <v>83.366666666666646</v>
      </c>
      <c r="J463" s="281">
        <v>83.933333333333323</v>
      </c>
      <c r="K463" s="280">
        <v>82.8</v>
      </c>
      <c r="L463" s="280">
        <v>81.599999999999994</v>
      </c>
      <c r="M463" s="280">
        <v>4.4562799999999996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666.25</v>
      </c>
      <c r="D464" s="281">
        <v>670.1</v>
      </c>
      <c r="E464" s="281">
        <v>654.40000000000009</v>
      </c>
      <c r="F464" s="281">
        <v>642.55000000000007</v>
      </c>
      <c r="G464" s="281">
        <v>626.85000000000014</v>
      </c>
      <c r="H464" s="281">
        <v>681.95</v>
      </c>
      <c r="I464" s="281">
        <v>697.65000000000009</v>
      </c>
      <c r="J464" s="281">
        <v>709.5</v>
      </c>
      <c r="K464" s="280">
        <v>685.8</v>
      </c>
      <c r="L464" s="280">
        <v>658.25</v>
      </c>
      <c r="M464" s="280">
        <v>9.3634599999999999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2106.8000000000002</v>
      </c>
      <c r="D465" s="281">
        <v>2110.4333333333334</v>
      </c>
      <c r="E465" s="281">
        <v>2084.916666666667</v>
      </c>
      <c r="F465" s="281">
        <v>2063.0333333333338</v>
      </c>
      <c r="G465" s="281">
        <v>2037.5166666666673</v>
      </c>
      <c r="H465" s="281">
        <v>2132.3166666666666</v>
      </c>
      <c r="I465" s="281">
        <v>2157.833333333333</v>
      </c>
      <c r="J465" s="281">
        <v>2179.7166666666662</v>
      </c>
      <c r="K465" s="280">
        <v>2135.9499999999998</v>
      </c>
      <c r="L465" s="280">
        <v>2088.5500000000002</v>
      </c>
      <c r="M465" s="280">
        <v>1.0375399999999999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621.75</v>
      </c>
      <c r="D466" s="281">
        <v>623.58333333333337</v>
      </c>
      <c r="E466" s="281">
        <v>618.16666666666674</v>
      </c>
      <c r="F466" s="281">
        <v>614.58333333333337</v>
      </c>
      <c r="G466" s="281">
        <v>609.16666666666674</v>
      </c>
      <c r="H466" s="281">
        <v>627.16666666666674</v>
      </c>
      <c r="I466" s="281">
        <v>632.58333333333348</v>
      </c>
      <c r="J466" s="281">
        <v>636.16666666666674</v>
      </c>
      <c r="K466" s="280">
        <v>629</v>
      </c>
      <c r="L466" s="280">
        <v>620</v>
      </c>
      <c r="M466" s="280">
        <v>0.47810999999999998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2809.4</v>
      </c>
      <c r="D467" s="281">
        <v>2812.8666666666668</v>
      </c>
      <c r="E467" s="281">
        <v>2746.5333333333338</v>
      </c>
      <c r="F467" s="281">
        <v>2683.666666666667</v>
      </c>
      <c r="G467" s="281">
        <v>2617.3333333333339</v>
      </c>
      <c r="H467" s="281">
        <v>2875.7333333333336</v>
      </c>
      <c r="I467" s="281">
        <v>2942.0666666666666</v>
      </c>
      <c r="J467" s="281">
        <v>3004.9333333333334</v>
      </c>
      <c r="K467" s="280">
        <v>2879.2</v>
      </c>
      <c r="L467" s="280">
        <v>2750</v>
      </c>
      <c r="M467" s="280">
        <v>2.1736200000000001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2271.1999999999998</v>
      </c>
      <c r="D468" s="281">
        <v>2276.7666666666664</v>
      </c>
      <c r="E468" s="281">
        <v>2255.5333333333328</v>
      </c>
      <c r="F468" s="281">
        <v>2239.8666666666663</v>
      </c>
      <c r="G468" s="281">
        <v>2218.6333333333328</v>
      </c>
      <c r="H468" s="281">
        <v>2292.4333333333329</v>
      </c>
      <c r="I468" s="281">
        <v>2313.6666666666665</v>
      </c>
      <c r="J468" s="281">
        <v>2329.333333333333</v>
      </c>
      <c r="K468" s="280">
        <v>2298</v>
      </c>
      <c r="L468" s="280">
        <v>2261.1</v>
      </c>
      <c r="M468" s="280">
        <v>16.203320000000001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1496.6</v>
      </c>
      <c r="D469" s="281">
        <v>1501.2</v>
      </c>
      <c r="E469" s="281">
        <v>1485.45</v>
      </c>
      <c r="F469" s="281">
        <v>1474.3</v>
      </c>
      <c r="G469" s="281">
        <v>1458.55</v>
      </c>
      <c r="H469" s="281">
        <v>1512.3500000000001</v>
      </c>
      <c r="I469" s="281">
        <v>1528.1000000000001</v>
      </c>
      <c r="J469" s="281">
        <v>1539.2500000000002</v>
      </c>
      <c r="K469" s="280">
        <v>1516.95</v>
      </c>
      <c r="L469" s="280">
        <v>1490.05</v>
      </c>
      <c r="M469" s="280">
        <v>2.08162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511.6</v>
      </c>
      <c r="D470" s="281">
        <v>515.91666666666674</v>
      </c>
      <c r="E470" s="281">
        <v>502.88333333333344</v>
      </c>
      <c r="F470" s="281">
        <v>494.16666666666669</v>
      </c>
      <c r="G470" s="281">
        <v>481.13333333333338</v>
      </c>
      <c r="H470" s="281">
        <v>524.63333333333344</v>
      </c>
      <c r="I470" s="281">
        <v>537.66666666666674</v>
      </c>
      <c r="J470" s="281">
        <v>546.38333333333355</v>
      </c>
      <c r="K470" s="280">
        <v>528.95000000000005</v>
      </c>
      <c r="L470" s="280">
        <v>507.2</v>
      </c>
      <c r="M470" s="280">
        <v>4.75779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1209.5</v>
      </c>
      <c r="D471" s="281">
        <v>1215.1666666666667</v>
      </c>
      <c r="E471" s="281">
        <v>1197.3333333333335</v>
      </c>
      <c r="F471" s="281">
        <v>1185.1666666666667</v>
      </c>
      <c r="G471" s="281">
        <v>1167.3333333333335</v>
      </c>
      <c r="H471" s="281">
        <v>1227.3333333333335</v>
      </c>
      <c r="I471" s="281">
        <v>1245.166666666667</v>
      </c>
      <c r="J471" s="281">
        <v>1257.3333333333335</v>
      </c>
      <c r="K471" s="280">
        <v>1233</v>
      </c>
      <c r="L471" s="280">
        <v>1203</v>
      </c>
      <c r="M471" s="280">
        <v>6.0423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41.85</v>
      </c>
      <c r="D472" s="281">
        <v>41.466666666666669</v>
      </c>
      <c r="E472" s="281">
        <v>41.083333333333336</v>
      </c>
      <c r="F472" s="281">
        <v>40.31666666666667</v>
      </c>
      <c r="G472" s="281">
        <v>39.933333333333337</v>
      </c>
      <c r="H472" s="281">
        <v>42.233333333333334</v>
      </c>
      <c r="I472" s="281">
        <v>42.61666666666666</v>
      </c>
      <c r="J472" s="281">
        <v>43.383333333333333</v>
      </c>
      <c r="K472" s="280">
        <v>41.85</v>
      </c>
      <c r="L472" s="280">
        <v>40.700000000000003</v>
      </c>
      <c r="M472" s="280">
        <v>89.583879999999994</v>
      </c>
      <c r="N472" s="1"/>
      <c r="O472" s="1"/>
    </row>
    <row r="473" spans="1:15" ht="12.75" customHeight="1">
      <c r="A473" s="30">
        <v>463</v>
      </c>
      <c r="B473" s="290" t="s">
        <v>880</v>
      </c>
      <c r="C473" s="280">
        <v>256.95</v>
      </c>
      <c r="D473" s="281">
        <v>257.63333333333327</v>
      </c>
      <c r="E473" s="281">
        <v>252.86666666666656</v>
      </c>
      <c r="F473" s="281">
        <v>248.7833333333333</v>
      </c>
      <c r="G473" s="281">
        <v>244.01666666666659</v>
      </c>
      <c r="H473" s="281">
        <v>261.71666666666653</v>
      </c>
      <c r="I473" s="281">
        <v>266.48333333333329</v>
      </c>
      <c r="J473" s="281">
        <v>270.56666666666649</v>
      </c>
      <c r="K473" s="280">
        <v>262.39999999999998</v>
      </c>
      <c r="L473" s="280">
        <v>253.55</v>
      </c>
      <c r="M473" s="280">
        <v>5.9028099999999997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167.95</v>
      </c>
      <c r="D474" s="281">
        <v>165.78333333333333</v>
      </c>
      <c r="E474" s="281">
        <v>161.21666666666667</v>
      </c>
      <c r="F474" s="281">
        <v>154.48333333333335</v>
      </c>
      <c r="G474" s="281">
        <v>149.91666666666669</v>
      </c>
      <c r="H474" s="281">
        <v>172.51666666666665</v>
      </c>
      <c r="I474" s="281">
        <v>177.08333333333331</v>
      </c>
      <c r="J474" s="281">
        <v>183.81666666666663</v>
      </c>
      <c r="K474" s="280">
        <v>170.35</v>
      </c>
      <c r="L474" s="280">
        <v>159.05000000000001</v>
      </c>
      <c r="M474" s="280">
        <v>14.62806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2194.9</v>
      </c>
      <c r="D475" s="281">
        <v>2233.0499999999997</v>
      </c>
      <c r="E475" s="281">
        <v>2112.0999999999995</v>
      </c>
      <c r="F475" s="281">
        <v>2029.2999999999997</v>
      </c>
      <c r="G475" s="281">
        <v>1908.3499999999995</v>
      </c>
      <c r="H475" s="281">
        <v>2315.8499999999995</v>
      </c>
      <c r="I475" s="281">
        <v>2436.7999999999993</v>
      </c>
      <c r="J475" s="281">
        <v>2519.5999999999995</v>
      </c>
      <c r="K475" s="280">
        <v>2354</v>
      </c>
      <c r="L475" s="280">
        <v>2150.25</v>
      </c>
      <c r="M475" s="280">
        <v>11.57619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11.3</v>
      </c>
      <c r="D476" s="281">
        <v>11.316666666666668</v>
      </c>
      <c r="E476" s="281">
        <v>11.233333333333336</v>
      </c>
      <c r="F476" s="281">
        <v>11.166666666666668</v>
      </c>
      <c r="G476" s="281">
        <v>11.083333333333336</v>
      </c>
      <c r="H476" s="281">
        <v>11.383333333333336</v>
      </c>
      <c r="I476" s="281">
        <v>11.466666666666669</v>
      </c>
      <c r="J476" s="281">
        <v>11.533333333333337</v>
      </c>
      <c r="K476" s="280">
        <v>11.4</v>
      </c>
      <c r="L476" s="280">
        <v>11.25</v>
      </c>
      <c r="M476" s="280">
        <v>11.42686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624.6</v>
      </c>
      <c r="D477" s="281">
        <v>626.41666666666663</v>
      </c>
      <c r="E477" s="281">
        <v>618.48333333333323</v>
      </c>
      <c r="F477" s="281">
        <v>612.36666666666656</v>
      </c>
      <c r="G477" s="281">
        <v>604.43333333333317</v>
      </c>
      <c r="H477" s="281">
        <v>632.5333333333333</v>
      </c>
      <c r="I477" s="281">
        <v>640.4666666666667</v>
      </c>
      <c r="J477" s="281">
        <v>646.58333333333337</v>
      </c>
      <c r="K477" s="280">
        <v>634.35</v>
      </c>
      <c r="L477" s="280">
        <v>620.29999999999995</v>
      </c>
      <c r="M477" s="280">
        <v>1.0241199999999999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686.25</v>
      </c>
      <c r="D478" s="281">
        <v>689.63333333333333</v>
      </c>
      <c r="E478" s="281">
        <v>681.76666666666665</v>
      </c>
      <c r="F478" s="281">
        <v>677.2833333333333</v>
      </c>
      <c r="G478" s="281">
        <v>669.41666666666663</v>
      </c>
      <c r="H478" s="281">
        <v>694.11666666666667</v>
      </c>
      <c r="I478" s="281">
        <v>701.98333333333323</v>
      </c>
      <c r="J478" s="281">
        <v>706.4666666666667</v>
      </c>
      <c r="K478" s="280">
        <v>697.5</v>
      </c>
      <c r="L478" s="280">
        <v>685.15</v>
      </c>
      <c r="M478" s="280">
        <v>16.24888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674.85</v>
      </c>
      <c r="D479" s="281">
        <v>671.63333333333333</v>
      </c>
      <c r="E479" s="281">
        <v>665.26666666666665</v>
      </c>
      <c r="F479" s="281">
        <v>655.68333333333328</v>
      </c>
      <c r="G479" s="281">
        <v>649.31666666666661</v>
      </c>
      <c r="H479" s="281">
        <v>681.2166666666667</v>
      </c>
      <c r="I479" s="281">
        <v>687.58333333333326</v>
      </c>
      <c r="J479" s="281">
        <v>697.16666666666674</v>
      </c>
      <c r="K479" s="280">
        <v>678</v>
      </c>
      <c r="L479" s="280">
        <v>662.05</v>
      </c>
      <c r="M479" s="280">
        <v>0.71940999999999999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6089</v>
      </c>
      <c r="D480" s="281">
        <v>6103.666666666667</v>
      </c>
      <c r="E480" s="281">
        <v>6062.3333333333339</v>
      </c>
      <c r="F480" s="281">
        <v>6035.666666666667</v>
      </c>
      <c r="G480" s="281">
        <v>5994.3333333333339</v>
      </c>
      <c r="H480" s="281">
        <v>6130.3333333333339</v>
      </c>
      <c r="I480" s="281">
        <v>6171.6666666666679</v>
      </c>
      <c r="J480" s="281">
        <v>6198.3333333333339</v>
      </c>
      <c r="K480" s="280">
        <v>6145</v>
      </c>
      <c r="L480" s="280">
        <v>6077</v>
      </c>
      <c r="M480" s="280">
        <v>3.7118699999999998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37.4</v>
      </c>
      <c r="D481" s="281">
        <v>37.65</v>
      </c>
      <c r="E481" s="281">
        <v>36.949999999999996</v>
      </c>
      <c r="F481" s="281">
        <v>36.5</v>
      </c>
      <c r="G481" s="281">
        <v>35.799999999999997</v>
      </c>
      <c r="H481" s="281">
        <v>38.099999999999994</v>
      </c>
      <c r="I481" s="281">
        <v>38.799999999999997</v>
      </c>
      <c r="J481" s="281">
        <v>39.249999999999993</v>
      </c>
      <c r="K481" s="280">
        <v>38.35</v>
      </c>
      <c r="L481" s="280">
        <v>37.200000000000003</v>
      </c>
      <c r="M481" s="280">
        <v>60.677079999999997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1655.75</v>
      </c>
      <c r="D482" s="281">
        <v>1655.1333333333332</v>
      </c>
      <c r="E482" s="281">
        <v>1644.6166666666663</v>
      </c>
      <c r="F482" s="281">
        <v>1633.4833333333331</v>
      </c>
      <c r="G482" s="281">
        <v>1622.9666666666662</v>
      </c>
      <c r="H482" s="281">
        <v>1666.2666666666664</v>
      </c>
      <c r="I482" s="281">
        <v>1676.7833333333333</v>
      </c>
      <c r="J482" s="281">
        <v>1687.9166666666665</v>
      </c>
      <c r="K482" s="280">
        <v>1665.65</v>
      </c>
      <c r="L482" s="280">
        <v>1644</v>
      </c>
      <c r="M482" s="280">
        <v>1.9753799999999999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816.85</v>
      </c>
      <c r="D483" s="281">
        <v>819.58333333333337</v>
      </c>
      <c r="E483" s="281">
        <v>810.26666666666677</v>
      </c>
      <c r="F483" s="281">
        <v>803.68333333333339</v>
      </c>
      <c r="G483" s="281">
        <v>794.36666666666679</v>
      </c>
      <c r="H483" s="281">
        <v>826.16666666666674</v>
      </c>
      <c r="I483" s="281">
        <v>835.48333333333335</v>
      </c>
      <c r="J483" s="281">
        <v>842.06666666666672</v>
      </c>
      <c r="K483" s="280">
        <v>828.9</v>
      </c>
      <c r="L483" s="280">
        <v>813</v>
      </c>
      <c r="M483" s="280">
        <v>7.9371900000000002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230.65</v>
      </c>
      <c r="D484" s="281">
        <v>229.36666666666667</v>
      </c>
      <c r="E484" s="281">
        <v>225.78333333333336</v>
      </c>
      <c r="F484" s="281">
        <v>220.91666666666669</v>
      </c>
      <c r="G484" s="281">
        <v>217.33333333333337</v>
      </c>
      <c r="H484" s="281">
        <v>234.23333333333335</v>
      </c>
      <c r="I484" s="281">
        <v>237.81666666666666</v>
      </c>
      <c r="J484" s="281">
        <v>242.68333333333334</v>
      </c>
      <c r="K484" s="280">
        <v>232.95</v>
      </c>
      <c r="L484" s="280">
        <v>224.5</v>
      </c>
      <c r="M484" s="280">
        <v>3.1605500000000002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2834.25</v>
      </c>
      <c r="D485" s="281">
        <v>2824.7833333333333</v>
      </c>
      <c r="E485" s="281">
        <v>2789.5666666666666</v>
      </c>
      <c r="F485" s="281">
        <v>2744.8833333333332</v>
      </c>
      <c r="G485" s="281">
        <v>2709.6666666666665</v>
      </c>
      <c r="H485" s="281">
        <v>2869.4666666666667</v>
      </c>
      <c r="I485" s="281">
        <v>2904.6833333333329</v>
      </c>
      <c r="J485" s="281">
        <v>2949.3666666666668</v>
      </c>
      <c r="K485" s="280">
        <v>2860</v>
      </c>
      <c r="L485" s="280">
        <v>2780.1</v>
      </c>
      <c r="M485" s="280">
        <v>0.69603999999999999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653.5</v>
      </c>
      <c r="D486" s="281">
        <v>659.76666666666665</v>
      </c>
      <c r="E486" s="281">
        <v>641.5333333333333</v>
      </c>
      <c r="F486" s="281">
        <v>629.56666666666661</v>
      </c>
      <c r="G486" s="281">
        <v>611.33333333333326</v>
      </c>
      <c r="H486" s="281">
        <v>671.73333333333335</v>
      </c>
      <c r="I486" s="281">
        <v>689.9666666666667</v>
      </c>
      <c r="J486" s="281">
        <v>701.93333333333339</v>
      </c>
      <c r="K486" s="280">
        <v>678</v>
      </c>
      <c r="L486" s="280">
        <v>647.79999999999995</v>
      </c>
      <c r="M486" s="280">
        <v>3.3011200000000001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308.55</v>
      </c>
      <c r="D487" s="281">
        <v>310.66666666666669</v>
      </c>
      <c r="E487" s="281">
        <v>304.33333333333337</v>
      </c>
      <c r="F487" s="281">
        <v>300.11666666666667</v>
      </c>
      <c r="G487" s="281">
        <v>293.78333333333336</v>
      </c>
      <c r="H487" s="281">
        <v>314.88333333333338</v>
      </c>
      <c r="I487" s="281">
        <v>321.21666666666675</v>
      </c>
      <c r="J487" s="281">
        <v>325.43333333333339</v>
      </c>
      <c r="K487" s="280">
        <v>317</v>
      </c>
      <c r="L487" s="280">
        <v>306.45</v>
      </c>
      <c r="M487" s="280">
        <v>3.0803699999999998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29.8</v>
      </c>
      <c r="D488" s="281">
        <v>29.866666666666664</v>
      </c>
      <c r="E488" s="281">
        <v>29.583333333333329</v>
      </c>
      <c r="F488" s="281">
        <v>29.366666666666664</v>
      </c>
      <c r="G488" s="281">
        <v>29.083333333333329</v>
      </c>
      <c r="H488" s="281">
        <v>30.083333333333329</v>
      </c>
      <c r="I488" s="281">
        <v>30.366666666666667</v>
      </c>
      <c r="J488" s="281">
        <v>30.583333333333329</v>
      </c>
      <c r="K488" s="280">
        <v>30.15</v>
      </c>
      <c r="L488" s="280">
        <v>29.65</v>
      </c>
      <c r="M488" s="280">
        <v>14.61378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308.14999999999998</v>
      </c>
      <c r="D489" s="281">
        <v>312.73333333333335</v>
      </c>
      <c r="E489" s="281">
        <v>298.61666666666667</v>
      </c>
      <c r="F489" s="281">
        <v>289.08333333333331</v>
      </c>
      <c r="G489" s="281">
        <v>274.96666666666664</v>
      </c>
      <c r="H489" s="281">
        <v>322.26666666666671</v>
      </c>
      <c r="I489" s="281">
        <v>336.38333333333338</v>
      </c>
      <c r="J489" s="281">
        <v>345.91666666666674</v>
      </c>
      <c r="K489" s="280">
        <v>326.85000000000002</v>
      </c>
      <c r="L489" s="280">
        <v>303.2</v>
      </c>
      <c r="M489" s="280">
        <v>17.44774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339.85</v>
      </c>
      <c r="D490" s="300">
        <v>341.61666666666662</v>
      </c>
      <c r="E490" s="300">
        <v>336.23333333333323</v>
      </c>
      <c r="F490" s="300">
        <v>332.61666666666662</v>
      </c>
      <c r="G490" s="300">
        <v>327.23333333333323</v>
      </c>
      <c r="H490" s="300">
        <v>345.23333333333323</v>
      </c>
      <c r="I490" s="300">
        <v>350.61666666666656</v>
      </c>
      <c r="J490" s="299">
        <v>354.23333333333323</v>
      </c>
      <c r="K490" s="299">
        <v>347</v>
      </c>
      <c r="L490" s="299">
        <v>338</v>
      </c>
      <c r="M490" s="251">
        <v>1.93432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893.35</v>
      </c>
      <c r="D491" s="300">
        <v>889.44999999999993</v>
      </c>
      <c r="E491" s="300">
        <v>878.89999999999986</v>
      </c>
      <c r="F491" s="300">
        <v>864.44999999999993</v>
      </c>
      <c r="G491" s="300">
        <v>853.89999999999986</v>
      </c>
      <c r="H491" s="300">
        <v>903.89999999999986</v>
      </c>
      <c r="I491" s="300">
        <v>914.44999999999982</v>
      </c>
      <c r="J491" s="299">
        <v>928.89999999999986</v>
      </c>
      <c r="K491" s="299">
        <v>900</v>
      </c>
      <c r="L491" s="299">
        <v>875</v>
      </c>
      <c r="M491" s="251">
        <v>12.48058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253.2</v>
      </c>
      <c r="D492" s="281">
        <v>252.66666666666666</v>
      </c>
      <c r="E492" s="281">
        <v>245.5333333333333</v>
      </c>
      <c r="F492" s="281">
        <v>237.86666666666665</v>
      </c>
      <c r="G492" s="281">
        <v>230.73333333333329</v>
      </c>
      <c r="H492" s="281">
        <v>260.33333333333331</v>
      </c>
      <c r="I492" s="281">
        <v>267.4666666666667</v>
      </c>
      <c r="J492" s="281">
        <v>275.13333333333333</v>
      </c>
      <c r="K492" s="280">
        <v>259.8</v>
      </c>
      <c r="L492" s="280">
        <v>245</v>
      </c>
      <c r="M492" s="280">
        <v>586.2097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2067.1999999999998</v>
      </c>
      <c r="D493" s="300">
        <v>2073.3333333333335</v>
      </c>
      <c r="E493" s="300">
        <v>2048.9666666666672</v>
      </c>
      <c r="F493" s="300">
        <v>2030.7333333333336</v>
      </c>
      <c r="G493" s="300">
        <v>2006.3666666666672</v>
      </c>
      <c r="H493" s="300">
        <v>2091.5666666666671</v>
      </c>
      <c r="I493" s="300">
        <v>2115.9333333333329</v>
      </c>
      <c r="J493" s="299">
        <v>2134.166666666667</v>
      </c>
      <c r="K493" s="299">
        <v>2097.6999999999998</v>
      </c>
      <c r="L493" s="299">
        <v>2055.1</v>
      </c>
      <c r="M493" s="251">
        <v>0.26466000000000001</v>
      </c>
      <c r="N493" s="1"/>
      <c r="O493" s="1"/>
    </row>
    <row r="494" spans="1:15" ht="12.75" customHeight="1">
      <c r="A494" s="30">
        <v>484</v>
      </c>
      <c r="B494" s="313" t="s">
        <v>881</v>
      </c>
      <c r="C494" s="280">
        <v>323.8</v>
      </c>
      <c r="D494" s="281">
        <v>323.81666666666666</v>
      </c>
      <c r="E494" s="281">
        <v>320.0333333333333</v>
      </c>
      <c r="F494" s="281">
        <v>316.26666666666665</v>
      </c>
      <c r="G494" s="281">
        <v>312.48333333333329</v>
      </c>
      <c r="H494" s="281">
        <v>327.58333333333331</v>
      </c>
      <c r="I494" s="281">
        <v>331.36666666666673</v>
      </c>
      <c r="J494" s="281">
        <v>335.13333333333333</v>
      </c>
      <c r="K494" s="280">
        <v>327.60000000000002</v>
      </c>
      <c r="L494" s="280">
        <v>320.05</v>
      </c>
      <c r="M494" s="280">
        <v>0.48526999999999998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2095.9</v>
      </c>
      <c r="D495" s="300">
        <v>2110.9333333333334</v>
      </c>
      <c r="E495" s="281">
        <v>2074.9666666666667</v>
      </c>
      <c r="F495" s="281">
        <v>2054.0333333333333</v>
      </c>
      <c r="G495" s="281">
        <v>2018.0666666666666</v>
      </c>
      <c r="H495" s="281">
        <v>2131.8666666666668</v>
      </c>
      <c r="I495" s="281">
        <v>2167.8333333333339</v>
      </c>
      <c r="J495" s="281">
        <v>2188.7666666666669</v>
      </c>
      <c r="K495" s="280">
        <v>2146.9</v>
      </c>
      <c r="L495" s="280">
        <v>2090</v>
      </c>
      <c r="M495" s="280">
        <v>0.25224000000000002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8.8000000000000007</v>
      </c>
      <c r="D496" s="281">
        <v>8.8833333333333329</v>
      </c>
      <c r="E496" s="281">
        <v>8.6666666666666661</v>
      </c>
      <c r="F496" s="281">
        <v>8.5333333333333332</v>
      </c>
      <c r="G496" s="281">
        <v>8.3166666666666664</v>
      </c>
      <c r="H496" s="281">
        <v>9.0166666666666657</v>
      </c>
      <c r="I496" s="281">
        <v>9.2333333333333343</v>
      </c>
      <c r="J496" s="281">
        <v>9.3666666666666654</v>
      </c>
      <c r="K496" s="280">
        <v>9.1</v>
      </c>
      <c r="L496" s="280">
        <v>8.75</v>
      </c>
      <c r="M496" s="280">
        <v>540.32497999999998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1029.6500000000001</v>
      </c>
      <c r="D497" s="300">
        <v>1040.6333333333334</v>
      </c>
      <c r="E497" s="281">
        <v>1016.3166666666668</v>
      </c>
      <c r="F497" s="281">
        <v>1002.9833333333333</v>
      </c>
      <c r="G497" s="281">
        <v>978.66666666666674</v>
      </c>
      <c r="H497" s="281">
        <v>1053.9666666666669</v>
      </c>
      <c r="I497" s="281">
        <v>1078.2833333333335</v>
      </c>
      <c r="J497" s="281">
        <v>1091.616666666667</v>
      </c>
      <c r="K497" s="280">
        <v>1064.95</v>
      </c>
      <c r="L497" s="280">
        <v>1027.3</v>
      </c>
      <c r="M497" s="280">
        <v>5.6201400000000001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212.1</v>
      </c>
      <c r="D498" s="281">
        <v>214.36666666666667</v>
      </c>
      <c r="E498" s="281">
        <v>208.83333333333334</v>
      </c>
      <c r="F498" s="281">
        <v>205.56666666666666</v>
      </c>
      <c r="G498" s="281">
        <v>200.03333333333333</v>
      </c>
      <c r="H498" s="281">
        <v>217.63333333333335</v>
      </c>
      <c r="I498" s="281">
        <v>223.16666666666666</v>
      </c>
      <c r="J498" s="281">
        <v>226.43333333333337</v>
      </c>
      <c r="K498" s="280">
        <v>219.9</v>
      </c>
      <c r="L498" s="280">
        <v>211.1</v>
      </c>
      <c r="M498" s="280">
        <v>9.7292400000000008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72.8</v>
      </c>
      <c r="D499" s="300">
        <v>73.516666666666666</v>
      </c>
      <c r="E499" s="281">
        <v>71.883333333333326</v>
      </c>
      <c r="F499" s="281">
        <v>70.966666666666654</v>
      </c>
      <c r="G499" s="281">
        <v>69.333333333333314</v>
      </c>
      <c r="H499" s="281">
        <v>74.433333333333337</v>
      </c>
      <c r="I499" s="281">
        <v>76.066666666666691</v>
      </c>
      <c r="J499" s="281">
        <v>76.983333333333348</v>
      </c>
      <c r="K499" s="280">
        <v>75.150000000000006</v>
      </c>
      <c r="L499" s="280">
        <v>72.599999999999994</v>
      </c>
      <c r="M499" s="280">
        <v>16.676629999999999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516.29999999999995</v>
      </c>
      <c r="D500" s="281">
        <v>521.58333333333337</v>
      </c>
      <c r="E500" s="281">
        <v>507.7166666666667</v>
      </c>
      <c r="F500" s="281">
        <v>499.13333333333333</v>
      </c>
      <c r="G500" s="281">
        <v>485.26666666666665</v>
      </c>
      <c r="H500" s="281">
        <v>530.16666666666674</v>
      </c>
      <c r="I500" s="281">
        <v>544.0333333333333</v>
      </c>
      <c r="J500" s="281">
        <v>552.61666666666679</v>
      </c>
      <c r="K500" s="280">
        <v>535.45000000000005</v>
      </c>
      <c r="L500" s="280">
        <v>513</v>
      </c>
      <c r="M500" s="280">
        <v>0.49690000000000001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1695.35</v>
      </c>
      <c r="D501" s="300">
        <v>1696.8</v>
      </c>
      <c r="E501" s="281">
        <v>1678.6</v>
      </c>
      <c r="F501" s="281">
        <v>1661.85</v>
      </c>
      <c r="G501" s="281">
        <v>1643.6499999999999</v>
      </c>
      <c r="H501" s="281">
        <v>1713.55</v>
      </c>
      <c r="I501" s="281">
        <v>1731.7500000000002</v>
      </c>
      <c r="J501" s="281">
        <v>1748.5</v>
      </c>
      <c r="K501" s="280">
        <v>1715</v>
      </c>
      <c r="L501" s="280">
        <v>1680.05</v>
      </c>
      <c r="M501" s="280">
        <v>1.90229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412.1</v>
      </c>
      <c r="D502" s="300">
        <v>412.23333333333335</v>
      </c>
      <c r="E502" s="281">
        <v>406.9666666666667</v>
      </c>
      <c r="F502" s="281">
        <v>401.83333333333337</v>
      </c>
      <c r="G502" s="281">
        <v>396.56666666666672</v>
      </c>
      <c r="H502" s="281">
        <v>417.36666666666667</v>
      </c>
      <c r="I502" s="281">
        <v>422.63333333333333</v>
      </c>
      <c r="J502" s="281">
        <v>427.76666666666665</v>
      </c>
      <c r="K502" s="280">
        <v>417.5</v>
      </c>
      <c r="L502" s="280">
        <v>407.1</v>
      </c>
      <c r="M502" s="280">
        <v>126.18706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214.45</v>
      </c>
      <c r="D503" s="300">
        <v>215.15</v>
      </c>
      <c r="E503" s="281">
        <v>213.3</v>
      </c>
      <c r="F503" s="281">
        <v>212.15</v>
      </c>
      <c r="G503" s="281">
        <v>210.3</v>
      </c>
      <c r="H503" s="281">
        <v>216.3</v>
      </c>
      <c r="I503" s="281">
        <v>218.14999999999998</v>
      </c>
      <c r="J503" s="281">
        <v>219.3</v>
      </c>
      <c r="K503" s="280">
        <v>217</v>
      </c>
      <c r="L503" s="280">
        <v>214</v>
      </c>
      <c r="M503" s="280">
        <v>4.2221200000000003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13.6</v>
      </c>
      <c r="D504" s="300">
        <v>13.616666666666665</v>
      </c>
      <c r="E504" s="281">
        <v>13.533333333333331</v>
      </c>
      <c r="F504" s="281">
        <v>13.466666666666667</v>
      </c>
      <c r="G504" s="281">
        <v>13.383333333333333</v>
      </c>
      <c r="H504" s="281">
        <v>13.68333333333333</v>
      </c>
      <c r="I504" s="281">
        <v>13.766666666666662</v>
      </c>
      <c r="J504" s="281">
        <v>13.833333333333329</v>
      </c>
      <c r="K504" s="280">
        <v>13.7</v>
      </c>
      <c r="L504" s="280">
        <v>13.55</v>
      </c>
      <c r="M504" s="280">
        <v>416.76425</v>
      </c>
      <c r="N504" s="1"/>
      <c r="O504" s="1"/>
    </row>
    <row r="505" spans="1:15" ht="12.75" customHeight="1">
      <c r="A505" s="30">
        <v>495</v>
      </c>
      <c r="B505" s="251" t="s">
        <v>882</v>
      </c>
      <c r="C505" s="300">
        <v>8126.1</v>
      </c>
      <c r="D505" s="300">
        <v>8158.3166666666666</v>
      </c>
      <c r="E505" s="281">
        <v>7993.7833333333328</v>
      </c>
      <c r="F505" s="281">
        <v>7861.4666666666662</v>
      </c>
      <c r="G505" s="281">
        <v>7696.9333333333325</v>
      </c>
      <c r="H505" s="281">
        <v>8290.6333333333332</v>
      </c>
      <c r="I505" s="281">
        <v>8455.1666666666679</v>
      </c>
      <c r="J505" s="281">
        <v>8587.4833333333336</v>
      </c>
      <c r="K505" s="280">
        <v>8322.85</v>
      </c>
      <c r="L505" s="280">
        <v>8026</v>
      </c>
      <c r="M505" s="280">
        <v>2.1440000000000001E-2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230.55</v>
      </c>
      <c r="D506" s="300">
        <v>231.86666666666667</v>
      </c>
      <c r="E506" s="281">
        <v>228.23333333333335</v>
      </c>
      <c r="F506" s="281">
        <v>225.91666666666669</v>
      </c>
      <c r="G506" s="281">
        <v>222.28333333333336</v>
      </c>
      <c r="H506" s="281">
        <v>234.18333333333334</v>
      </c>
      <c r="I506" s="281">
        <v>237.81666666666666</v>
      </c>
      <c r="J506" s="281">
        <v>240.13333333333333</v>
      </c>
      <c r="K506" s="280">
        <v>235.5</v>
      </c>
      <c r="L506" s="280">
        <v>229.55</v>
      </c>
      <c r="M506" s="280">
        <v>54.068559999999998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255.85</v>
      </c>
      <c r="D507" s="300">
        <v>257.33333333333331</v>
      </c>
      <c r="E507" s="281">
        <v>253.96666666666664</v>
      </c>
      <c r="F507" s="281">
        <v>252.08333333333331</v>
      </c>
      <c r="G507" s="281">
        <v>248.71666666666664</v>
      </c>
      <c r="H507" s="281">
        <v>259.21666666666664</v>
      </c>
      <c r="I507" s="281">
        <v>262.58333333333331</v>
      </c>
      <c r="J507" s="281">
        <v>264.46666666666664</v>
      </c>
      <c r="K507" s="280">
        <v>260.7</v>
      </c>
      <c r="L507" s="280">
        <v>255.45</v>
      </c>
      <c r="M507" s="280">
        <v>14.14147</v>
      </c>
      <c r="N507" s="1"/>
      <c r="O507" s="1"/>
    </row>
    <row r="508" spans="1:15" ht="12.75" customHeight="1">
      <c r="A508" s="299">
        <v>498</v>
      </c>
      <c r="B508" s="251" t="s">
        <v>854</v>
      </c>
      <c r="C508" s="251">
        <v>53.4</v>
      </c>
      <c r="D508" s="300">
        <v>53.70000000000001</v>
      </c>
      <c r="E508" s="281">
        <v>52.90000000000002</v>
      </c>
      <c r="F508" s="281">
        <v>52.400000000000013</v>
      </c>
      <c r="G508" s="281">
        <v>51.600000000000023</v>
      </c>
      <c r="H508" s="281">
        <v>54.200000000000017</v>
      </c>
      <c r="I508" s="281">
        <v>55.000000000000014</v>
      </c>
      <c r="J508" s="281">
        <v>55.500000000000014</v>
      </c>
      <c r="K508" s="280">
        <v>54.5</v>
      </c>
      <c r="L508" s="280">
        <v>53.2</v>
      </c>
      <c r="M508" s="280">
        <v>376.83098999999999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358.8</v>
      </c>
      <c r="D509" s="300">
        <v>360.41666666666669</v>
      </c>
      <c r="E509" s="281">
        <v>356.53333333333336</v>
      </c>
      <c r="F509" s="281">
        <v>354.26666666666665</v>
      </c>
      <c r="G509" s="281">
        <v>350.38333333333333</v>
      </c>
      <c r="H509" s="281">
        <v>362.68333333333339</v>
      </c>
      <c r="I509" s="281">
        <v>366.56666666666672</v>
      </c>
      <c r="J509" s="281">
        <v>368.83333333333343</v>
      </c>
      <c r="K509" s="280">
        <v>364.3</v>
      </c>
      <c r="L509" s="280">
        <v>358.15</v>
      </c>
      <c r="M509" s="280">
        <v>10.87072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1616.9</v>
      </c>
      <c r="D510" s="300">
        <v>1622.3</v>
      </c>
      <c r="E510" s="281">
        <v>1607.55</v>
      </c>
      <c r="F510" s="281">
        <v>1598.2</v>
      </c>
      <c r="G510" s="281">
        <v>1583.45</v>
      </c>
      <c r="H510" s="281">
        <v>1631.6499999999999</v>
      </c>
      <c r="I510" s="281">
        <v>1646.3999999999999</v>
      </c>
      <c r="J510" s="281">
        <v>1655.7499999999998</v>
      </c>
      <c r="K510" s="280">
        <v>1637.05</v>
      </c>
      <c r="L510" s="280">
        <v>1612.95</v>
      </c>
      <c r="M510" s="280">
        <v>9.8890000000000006E-2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2186.9499999999998</v>
      </c>
      <c r="D511" s="300">
        <v>2179.3166666666666</v>
      </c>
      <c r="E511" s="281">
        <v>2138.6333333333332</v>
      </c>
      <c r="F511" s="281">
        <v>2090.3166666666666</v>
      </c>
      <c r="G511" s="281">
        <v>2049.6333333333332</v>
      </c>
      <c r="H511" s="281">
        <v>2227.6333333333332</v>
      </c>
      <c r="I511" s="281">
        <v>2268.3166666666666</v>
      </c>
      <c r="J511" s="281">
        <v>2316.6333333333332</v>
      </c>
      <c r="K511" s="280">
        <v>2220</v>
      </c>
      <c r="L511" s="280">
        <v>2131</v>
      </c>
      <c r="M511" s="280">
        <v>0.21163999999999999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7" t="s">
        <v>533</v>
      </c>
      <c r="C7" s="476"/>
      <c r="D7" s="7">
        <f>Main!B10</f>
        <v>44763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44762</v>
      </c>
      <c r="B10" s="29">
        <v>540135</v>
      </c>
      <c r="C10" s="28" t="s">
        <v>1075</v>
      </c>
      <c r="D10" s="28" t="s">
        <v>1076</v>
      </c>
      <c r="E10" s="28" t="s">
        <v>543</v>
      </c>
      <c r="F10" s="87">
        <v>6300000</v>
      </c>
      <c r="G10" s="29">
        <v>1.35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44762</v>
      </c>
      <c r="B11" s="29">
        <v>543236</v>
      </c>
      <c r="C11" s="28" t="s">
        <v>1077</v>
      </c>
      <c r="D11" s="28" t="s">
        <v>1078</v>
      </c>
      <c r="E11" s="28" t="s">
        <v>542</v>
      </c>
      <c r="F11" s="87">
        <v>40500</v>
      </c>
      <c r="G11" s="29">
        <v>250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44762</v>
      </c>
      <c r="B12" s="29">
        <v>539662</v>
      </c>
      <c r="C12" s="28" t="s">
        <v>1079</v>
      </c>
      <c r="D12" s="28" t="s">
        <v>1043</v>
      </c>
      <c r="E12" s="28" t="s">
        <v>542</v>
      </c>
      <c r="F12" s="87">
        <v>237154</v>
      </c>
      <c r="G12" s="29">
        <v>37.6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44762</v>
      </c>
      <c r="B13" s="29">
        <v>539662</v>
      </c>
      <c r="C13" s="28" t="s">
        <v>1079</v>
      </c>
      <c r="D13" s="28" t="s">
        <v>1043</v>
      </c>
      <c r="E13" s="28" t="s">
        <v>543</v>
      </c>
      <c r="F13" s="87">
        <v>237154</v>
      </c>
      <c r="G13" s="29">
        <v>37.75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44762</v>
      </c>
      <c r="B14" s="29">
        <v>539662</v>
      </c>
      <c r="C14" s="28" t="s">
        <v>1079</v>
      </c>
      <c r="D14" s="28" t="s">
        <v>1080</v>
      </c>
      <c r="E14" s="28" t="s">
        <v>542</v>
      </c>
      <c r="F14" s="87">
        <v>75003</v>
      </c>
      <c r="G14" s="29">
        <v>37.520000000000003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44762</v>
      </c>
      <c r="B15" s="29">
        <v>539662</v>
      </c>
      <c r="C15" s="28" t="s">
        <v>1079</v>
      </c>
      <c r="D15" s="28" t="s">
        <v>1080</v>
      </c>
      <c r="E15" s="28" t="s">
        <v>543</v>
      </c>
      <c r="F15" s="87">
        <v>25001</v>
      </c>
      <c r="G15" s="29">
        <v>37.450000000000003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44762</v>
      </c>
      <c r="B16" s="29">
        <v>539662</v>
      </c>
      <c r="C16" s="28" t="s">
        <v>1079</v>
      </c>
      <c r="D16" s="28" t="s">
        <v>1081</v>
      </c>
      <c r="E16" s="28" t="s">
        <v>543</v>
      </c>
      <c r="F16" s="87">
        <v>55000</v>
      </c>
      <c r="G16" s="29">
        <v>37.85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44762</v>
      </c>
      <c r="B17" s="29">
        <v>540681</v>
      </c>
      <c r="C17" s="28" t="s">
        <v>1082</v>
      </c>
      <c r="D17" s="28" t="s">
        <v>1083</v>
      </c>
      <c r="E17" s="28" t="s">
        <v>542</v>
      </c>
      <c r="F17" s="87">
        <v>50000</v>
      </c>
      <c r="G17" s="29">
        <v>20.5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44762</v>
      </c>
      <c r="B18" s="29">
        <v>540681</v>
      </c>
      <c r="C18" s="28" t="s">
        <v>1082</v>
      </c>
      <c r="D18" s="28" t="s">
        <v>1084</v>
      </c>
      <c r="E18" s="28" t="s">
        <v>542</v>
      </c>
      <c r="F18" s="87">
        <v>50000</v>
      </c>
      <c r="G18" s="29">
        <v>20.5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44762</v>
      </c>
      <c r="B19" s="29">
        <v>540681</v>
      </c>
      <c r="C19" s="28" t="s">
        <v>1082</v>
      </c>
      <c r="D19" s="28" t="s">
        <v>1085</v>
      </c>
      <c r="E19" s="28" t="s">
        <v>542</v>
      </c>
      <c r="F19" s="87">
        <v>20000</v>
      </c>
      <c r="G19" s="29">
        <v>20.5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44762</v>
      </c>
      <c r="B20" s="29">
        <v>540681</v>
      </c>
      <c r="C20" s="28" t="s">
        <v>1082</v>
      </c>
      <c r="D20" s="28" t="s">
        <v>1085</v>
      </c>
      <c r="E20" s="28" t="s">
        <v>543</v>
      </c>
      <c r="F20" s="87">
        <v>80000</v>
      </c>
      <c r="G20" s="29">
        <v>20.5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44762</v>
      </c>
      <c r="B21" s="29">
        <v>543435</v>
      </c>
      <c r="C21" s="28" t="s">
        <v>1086</v>
      </c>
      <c r="D21" s="28" t="s">
        <v>1087</v>
      </c>
      <c r="E21" s="28" t="s">
        <v>542</v>
      </c>
      <c r="F21" s="87">
        <v>16500</v>
      </c>
      <c r="G21" s="29">
        <v>109.96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44762</v>
      </c>
      <c r="B22" s="29">
        <v>539559</v>
      </c>
      <c r="C22" s="28" t="s">
        <v>1088</v>
      </c>
      <c r="D22" s="28" t="s">
        <v>1089</v>
      </c>
      <c r="E22" s="28" t="s">
        <v>542</v>
      </c>
      <c r="F22" s="87">
        <v>122453</v>
      </c>
      <c r="G22" s="29">
        <v>38.25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44762</v>
      </c>
      <c r="B23" s="29">
        <v>539559</v>
      </c>
      <c r="C23" s="28" t="s">
        <v>1088</v>
      </c>
      <c r="D23" s="28" t="s">
        <v>1090</v>
      </c>
      <c r="E23" s="28" t="s">
        <v>543</v>
      </c>
      <c r="F23" s="87">
        <v>19900</v>
      </c>
      <c r="G23" s="29">
        <v>38.25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44762</v>
      </c>
      <c r="B24" s="29">
        <v>539559</v>
      </c>
      <c r="C24" s="28" t="s">
        <v>1088</v>
      </c>
      <c r="D24" s="28" t="s">
        <v>1091</v>
      </c>
      <c r="E24" s="28" t="s">
        <v>543</v>
      </c>
      <c r="F24" s="87">
        <v>51700</v>
      </c>
      <c r="G24" s="29">
        <v>38.25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44762</v>
      </c>
      <c r="B25" s="29">
        <v>539559</v>
      </c>
      <c r="C25" s="28" t="s">
        <v>1088</v>
      </c>
      <c r="D25" s="28" t="s">
        <v>1092</v>
      </c>
      <c r="E25" s="28" t="s">
        <v>543</v>
      </c>
      <c r="F25" s="87">
        <v>53400</v>
      </c>
      <c r="G25" s="29">
        <v>38.25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44762</v>
      </c>
      <c r="B26" s="29">
        <v>542918</v>
      </c>
      <c r="C26" s="28" t="s">
        <v>1093</v>
      </c>
      <c r="D26" s="28" t="s">
        <v>1094</v>
      </c>
      <c r="E26" s="28" t="s">
        <v>542</v>
      </c>
      <c r="F26" s="87">
        <v>33000</v>
      </c>
      <c r="G26" s="29">
        <v>29.18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44762</v>
      </c>
      <c r="B27" s="29">
        <v>542918</v>
      </c>
      <c r="C27" s="28" t="s">
        <v>1093</v>
      </c>
      <c r="D27" s="28" t="s">
        <v>1095</v>
      </c>
      <c r="E27" s="28" t="s">
        <v>543</v>
      </c>
      <c r="F27" s="87">
        <v>36300</v>
      </c>
      <c r="G27" s="29">
        <v>29.02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44762</v>
      </c>
      <c r="B28" s="29">
        <v>542918</v>
      </c>
      <c r="C28" s="28" t="s">
        <v>1093</v>
      </c>
      <c r="D28" s="28" t="s">
        <v>1095</v>
      </c>
      <c r="E28" s="28" t="s">
        <v>542</v>
      </c>
      <c r="F28" s="87">
        <v>42900</v>
      </c>
      <c r="G28" s="29">
        <v>29.17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44762</v>
      </c>
      <c r="B29" s="29">
        <v>542918</v>
      </c>
      <c r="C29" s="28" t="s">
        <v>1093</v>
      </c>
      <c r="D29" s="28" t="s">
        <v>1096</v>
      </c>
      <c r="E29" s="28" t="s">
        <v>543</v>
      </c>
      <c r="F29" s="87">
        <v>49500</v>
      </c>
      <c r="G29" s="29">
        <v>29.37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44762</v>
      </c>
      <c r="B30" s="29">
        <v>542666</v>
      </c>
      <c r="C30" s="28" t="s">
        <v>1002</v>
      </c>
      <c r="D30" s="28" t="s">
        <v>1003</v>
      </c>
      <c r="E30" s="28" t="s">
        <v>543</v>
      </c>
      <c r="F30" s="87">
        <v>110064</v>
      </c>
      <c r="G30" s="29">
        <v>225.09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44762</v>
      </c>
      <c r="B31" s="29">
        <v>542666</v>
      </c>
      <c r="C31" s="28" t="s">
        <v>1002</v>
      </c>
      <c r="D31" s="28" t="s">
        <v>1003</v>
      </c>
      <c r="E31" s="28" t="s">
        <v>542</v>
      </c>
      <c r="F31" s="87">
        <v>110064</v>
      </c>
      <c r="G31" s="29">
        <v>225.29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44762</v>
      </c>
      <c r="B32" s="29">
        <v>541152</v>
      </c>
      <c r="C32" s="28" t="s">
        <v>1097</v>
      </c>
      <c r="D32" s="28" t="s">
        <v>1098</v>
      </c>
      <c r="E32" s="28" t="s">
        <v>543</v>
      </c>
      <c r="F32" s="87">
        <v>74880</v>
      </c>
      <c r="G32" s="29">
        <v>93.76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44762</v>
      </c>
      <c r="B33" s="29">
        <v>530663</v>
      </c>
      <c r="C33" s="28" t="s">
        <v>1099</v>
      </c>
      <c r="D33" s="28" t="s">
        <v>1100</v>
      </c>
      <c r="E33" s="28" t="s">
        <v>543</v>
      </c>
      <c r="F33" s="87">
        <v>250000</v>
      </c>
      <c r="G33" s="29">
        <v>1.58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44762</v>
      </c>
      <c r="B34" s="29">
        <v>590126</v>
      </c>
      <c r="C34" s="28" t="s">
        <v>1101</v>
      </c>
      <c r="D34" s="28" t="s">
        <v>1102</v>
      </c>
      <c r="E34" s="28" t="s">
        <v>543</v>
      </c>
      <c r="F34" s="87">
        <v>190000</v>
      </c>
      <c r="G34" s="29">
        <v>2.5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44762</v>
      </c>
      <c r="B35" s="29">
        <v>540377</v>
      </c>
      <c r="C35" s="28" t="s">
        <v>1103</v>
      </c>
      <c r="D35" s="28" t="s">
        <v>1104</v>
      </c>
      <c r="E35" s="28" t="s">
        <v>542</v>
      </c>
      <c r="F35" s="87">
        <v>12000</v>
      </c>
      <c r="G35" s="29">
        <v>97.33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44762</v>
      </c>
      <c r="B36" s="29">
        <v>540377</v>
      </c>
      <c r="C36" s="28" t="s">
        <v>1103</v>
      </c>
      <c r="D36" s="28" t="s">
        <v>1105</v>
      </c>
      <c r="E36" s="28" t="s">
        <v>542</v>
      </c>
      <c r="F36" s="87">
        <v>18000</v>
      </c>
      <c r="G36" s="29">
        <v>96.05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44762</v>
      </c>
      <c r="B37" s="29">
        <v>540377</v>
      </c>
      <c r="C37" s="28" t="s">
        <v>1103</v>
      </c>
      <c r="D37" s="28" t="s">
        <v>1104</v>
      </c>
      <c r="E37" s="28" t="s">
        <v>543</v>
      </c>
      <c r="F37" s="87">
        <v>18000</v>
      </c>
      <c r="G37" s="29">
        <v>96.27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44762</v>
      </c>
      <c r="B38" s="29">
        <v>540377</v>
      </c>
      <c r="C38" s="28" t="s">
        <v>1103</v>
      </c>
      <c r="D38" s="28" t="s">
        <v>1105</v>
      </c>
      <c r="E38" s="28" t="s">
        <v>543</v>
      </c>
      <c r="F38" s="87">
        <v>24000</v>
      </c>
      <c r="G38" s="29">
        <v>96.26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44762</v>
      </c>
      <c r="B39" s="29">
        <v>540377</v>
      </c>
      <c r="C39" s="28" t="s">
        <v>1103</v>
      </c>
      <c r="D39" s="28" t="s">
        <v>1106</v>
      </c>
      <c r="E39" s="28" t="s">
        <v>543</v>
      </c>
      <c r="F39" s="87">
        <v>18000</v>
      </c>
      <c r="G39" s="29">
        <v>95.22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44762</v>
      </c>
      <c r="B40" s="29">
        <v>540377</v>
      </c>
      <c r="C40" s="28" t="s">
        <v>1103</v>
      </c>
      <c r="D40" s="28" t="s">
        <v>1107</v>
      </c>
      <c r="E40" s="28" t="s">
        <v>543</v>
      </c>
      <c r="F40" s="87">
        <v>36000</v>
      </c>
      <c r="G40" s="29">
        <v>96.59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44762</v>
      </c>
      <c r="B41" s="29">
        <v>540377</v>
      </c>
      <c r="C41" s="28" t="s">
        <v>1103</v>
      </c>
      <c r="D41" s="28" t="s">
        <v>1108</v>
      </c>
      <c r="E41" s="28" t="s">
        <v>542</v>
      </c>
      <c r="F41" s="87">
        <v>54000</v>
      </c>
      <c r="G41" s="29">
        <v>96.44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44762</v>
      </c>
      <c r="B42" s="29">
        <v>542924</v>
      </c>
      <c r="C42" s="28" t="s">
        <v>1109</v>
      </c>
      <c r="D42" s="28" t="s">
        <v>1110</v>
      </c>
      <c r="E42" s="28" t="s">
        <v>542</v>
      </c>
      <c r="F42" s="87">
        <v>45000</v>
      </c>
      <c r="G42" s="29">
        <v>7.03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44762</v>
      </c>
      <c r="B43" s="29">
        <v>505523</v>
      </c>
      <c r="C43" s="28" t="s">
        <v>1111</v>
      </c>
      <c r="D43" s="28" t="s">
        <v>1112</v>
      </c>
      <c r="E43" s="28" t="s">
        <v>542</v>
      </c>
      <c r="F43" s="87">
        <v>1027600</v>
      </c>
      <c r="G43" s="29">
        <v>1.24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44762</v>
      </c>
      <c r="B44" s="29">
        <v>505523</v>
      </c>
      <c r="C44" s="28" t="s">
        <v>1111</v>
      </c>
      <c r="D44" s="28" t="s">
        <v>1020</v>
      </c>
      <c r="E44" s="28" t="s">
        <v>543</v>
      </c>
      <c r="F44" s="87">
        <v>33245</v>
      </c>
      <c r="G44" s="29">
        <v>1.28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44762</v>
      </c>
      <c r="B45" s="29">
        <v>505523</v>
      </c>
      <c r="C45" s="28" t="s">
        <v>1111</v>
      </c>
      <c r="D45" s="28" t="s">
        <v>1020</v>
      </c>
      <c r="E45" s="28" t="s">
        <v>542</v>
      </c>
      <c r="F45" s="87">
        <v>1009536</v>
      </c>
      <c r="G45" s="29">
        <v>1.18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44762</v>
      </c>
      <c r="B46" s="29">
        <v>537800</v>
      </c>
      <c r="C46" s="28" t="s">
        <v>1016</v>
      </c>
      <c r="D46" s="28" t="s">
        <v>1017</v>
      </c>
      <c r="E46" s="28" t="s">
        <v>543</v>
      </c>
      <c r="F46" s="87">
        <v>4850000</v>
      </c>
      <c r="G46" s="29">
        <v>4.5999999999999996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44762</v>
      </c>
      <c r="B47" s="29">
        <v>539519</v>
      </c>
      <c r="C47" s="28" t="s">
        <v>1113</v>
      </c>
      <c r="D47" s="28" t="s">
        <v>1114</v>
      </c>
      <c r="E47" s="28" t="s">
        <v>543</v>
      </c>
      <c r="F47" s="87">
        <v>35000</v>
      </c>
      <c r="G47" s="29">
        <v>8.02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44762</v>
      </c>
      <c r="B48" s="29">
        <v>539519</v>
      </c>
      <c r="C48" s="28" t="s">
        <v>1113</v>
      </c>
      <c r="D48" s="28" t="s">
        <v>1115</v>
      </c>
      <c r="E48" s="28" t="s">
        <v>543</v>
      </c>
      <c r="F48" s="87">
        <v>50000</v>
      </c>
      <c r="G48" s="29">
        <v>8.2899999999999991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44762</v>
      </c>
      <c r="B49" s="29">
        <v>541337</v>
      </c>
      <c r="C49" s="28" t="s">
        <v>984</v>
      </c>
      <c r="D49" s="28" t="s">
        <v>1116</v>
      </c>
      <c r="E49" s="28" t="s">
        <v>542</v>
      </c>
      <c r="F49" s="87">
        <v>54000</v>
      </c>
      <c r="G49" s="29">
        <v>8.15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44762</v>
      </c>
      <c r="B50" s="29">
        <v>541337</v>
      </c>
      <c r="C50" s="28" t="s">
        <v>984</v>
      </c>
      <c r="D50" s="28" t="s">
        <v>1117</v>
      </c>
      <c r="E50" s="28" t="s">
        <v>542</v>
      </c>
      <c r="F50" s="87">
        <v>72000</v>
      </c>
      <c r="G50" s="29">
        <v>8.15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44762</v>
      </c>
      <c r="B51" s="29">
        <v>541337</v>
      </c>
      <c r="C51" s="28" t="s">
        <v>984</v>
      </c>
      <c r="D51" s="28" t="s">
        <v>1042</v>
      </c>
      <c r="E51" s="28" t="s">
        <v>542</v>
      </c>
      <c r="F51" s="87">
        <v>270000</v>
      </c>
      <c r="G51" s="29">
        <v>8.15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44762</v>
      </c>
      <c r="B52" s="29">
        <v>541337</v>
      </c>
      <c r="C52" s="28" t="s">
        <v>984</v>
      </c>
      <c r="D52" s="28" t="s">
        <v>985</v>
      </c>
      <c r="E52" s="28" t="s">
        <v>543</v>
      </c>
      <c r="F52" s="87">
        <v>582000</v>
      </c>
      <c r="G52" s="29">
        <v>8.15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44762</v>
      </c>
      <c r="B53" s="29">
        <v>541337</v>
      </c>
      <c r="C53" s="28" t="s">
        <v>984</v>
      </c>
      <c r="D53" s="28" t="s">
        <v>1118</v>
      </c>
      <c r="E53" s="28" t="s">
        <v>543</v>
      </c>
      <c r="F53" s="87">
        <v>51000</v>
      </c>
      <c r="G53" s="29">
        <v>8.15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44762</v>
      </c>
      <c r="B54" s="29">
        <v>539767</v>
      </c>
      <c r="C54" s="28" t="s">
        <v>1119</v>
      </c>
      <c r="D54" s="28" t="s">
        <v>1120</v>
      </c>
      <c r="E54" s="28" t="s">
        <v>542</v>
      </c>
      <c r="F54" s="87">
        <v>23273</v>
      </c>
      <c r="G54" s="29">
        <v>19.47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44762</v>
      </c>
      <c r="B55" s="29">
        <v>539199</v>
      </c>
      <c r="C55" s="28" t="s">
        <v>1121</v>
      </c>
      <c r="D55" s="28" t="s">
        <v>1122</v>
      </c>
      <c r="E55" s="28" t="s">
        <v>542</v>
      </c>
      <c r="F55" s="87">
        <v>100000</v>
      </c>
      <c r="G55" s="29">
        <v>112.19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44762</v>
      </c>
      <c r="B56" s="29">
        <v>535136</v>
      </c>
      <c r="C56" s="28" t="s">
        <v>1123</v>
      </c>
      <c r="D56" s="28" t="s">
        <v>1124</v>
      </c>
      <c r="E56" s="28" t="s">
        <v>543</v>
      </c>
      <c r="F56" s="87">
        <v>55345</v>
      </c>
      <c r="G56" s="29">
        <v>81.75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44762</v>
      </c>
      <c r="B57" s="29">
        <v>507690</v>
      </c>
      <c r="C57" s="28" t="s">
        <v>1125</v>
      </c>
      <c r="D57" s="28" t="s">
        <v>1126</v>
      </c>
      <c r="E57" s="28" t="s">
        <v>542</v>
      </c>
      <c r="F57" s="87">
        <v>12000</v>
      </c>
      <c r="G57" s="29">
        <v>115.96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44762</v>
      </c>
      <c r="B58" s="29">
        <v>540198</v>
      </c>
      <c r="C58" s="28" t="s">
        <v>986</v>
      </c>
      <c r="D58" s="28" t="s">
        <v>1127</v>
      </c>
      <c r="E58" s="28" t="s">
        <v>542</v>
      </c>
      <c r="F58" s="87">
        <v>55903</v>
      </c>
      <c r="G58" s="29">
        <v>60.6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44762</v>
      </c>
      <c r="B59" s="29">
        <v>540198</v>
      </c>
      <c r="C59" s="28" t="s">
        <v>986</v>
      </c>
      <c r="D59" s="28" t="s">
        <v>1128</v>
      </c>
      <c r="E59" s="28" t="s">
        <v>542</v>
      </c>
      <c r="F59" s="87">
        <v>35000</v>
      </c>
      <c r="G59" s="29">
        <v>62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44762</v>
      </c>
      <c r="B60" s="29">
        <v>540159</v>
      </c>
      <c r="C60" s="28" t="s">
        <v>1129</v>
      </c>
      <c r="D60" s="28" t="s">
        <v>1130</v>
      </c>
      <c r="E60" s="28" t="s">
        <v>542</v>
      </c>
      <c r="F60" s="87">
        <v>67350</v>
      </c>
      <c r="G60" s="29">
        <v>7.52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44762</v>
      </c>
      <c r="B61" s="29">
        <v>540159</v>
      </c>
      <c r="C61" s="28" t="s">
        <v>1129</v>
      </c>
      <c r="D61" s="28" t="s">
        <v>1131</v>
      </c>
      <c r="E61" s="28" t="s">
        <v>543</v>
      </c>
      <c r="F61" s="87">
        <v>50783</v>
      </c>
      <c r="G61" s="29">
        <v>7.52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44762</v>
      </c>
      <c r="B62" s="29">
        <v>540159</v>
      </c>
      <c r="C62" s="28" t="s">
        <v>1129</v>
      </c>
      <c r="D62" s="28" t="s">
        <v>1132</v>
      </c>
      <c r="E62" s="28" t="s">
        <v>542</v>
      </c>
      <c r="F62" s="87">
        <v>60000</v>
      </c>
      <c r="G62" s="29">
        <v>7.52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44762</v>
      </c>
      <c r="B63" s="29">
        <v>538452</v>
      </c>
      <c r="C63" s="28" t="s">
        <v>1045</v>
      </c>
      <c r="D63" s="28" t="s">
        <v>1046</v>
      </c>
      <c r="E63" s="28" t="s">
        <v>543</v>
      </c>
      <c r="F63" s="87">
        <v>50000</v>
      </c>
      <c r="G63" s="29">
        <v>8.4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44762</v>
      </c>
      <c r="B64" s="29">
        <v>538452</v>
      </c>
      <c r="C64" s="28" t="s">
        <v>1045</v>
      </c>
      <c r="D64" s="28" t="s">
        <v>1133</v>
      </c>
      <c r="E64" s="28" t="s">
        <v>542</v>
      </c>
      <c r="F64" s="87">
        <v>40000</v>
      </c>
      <c r="G64" s="29">
        <v>8.4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44762</v>
      </c>
      <c r="B65" s="29">
        <v>540175</v>
      </c>
      <c r="C65" s="28" t="s">
        <v>1047</v>
      </c>
      <c r="D65" s="28" t="s">
        <v>1134</v>
      </c>
      <c r="E65" s="28" t="s">
        <v>542</v>
      </c>
      <c r="F65" s="87">
        <v>27000</v>
      </c>
      <c r="G65" s="29">
        <v>6.95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44762</v>
      </c>
      <c r="B66" s="29">
        <v>540175</v>
      </c>
      <c r="C66" s="28" t="s">
        <v>1047</v>
      </c>
      <c r="D66" s="28" t="s">
        <v>1135</v>
      </c>
      <c r="E66" s="28" t="s">
        <v>542</v>
      </c>
      <c r="F66" s="87">
        <v>73188</v>
      </c>
      <c r="G66" s="29">
        <v>6.15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44762</v>
      </c>
      <c r="B67" s="29">
        <v>540175</v>
      </c>
      <c r="C67" s="28" t="s">
        <v>1047</v>
      </c>
      <c r="D67" s="28" t="s">
        <v>1048</v>
      </c>
      <c r="E67" s="28" t="s">
        <v>543</v>
      </c>
      <c r="F67" s="87">
        <v>86207</v>
      </c>
      <c r="G67" s="29">
        <v>6.15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44762</v>
      </c>
      <c r="B68" s="29">
        <v>543256</v>
      </c>
      <c r="C68" s="28" t="s">
        <v>1136</v>
      </c>
      <c r="D68" s="28" t="s">
        <v>1137</v>
      </c>
      <c r="E68" s="28" t="s">
        <v>543</v>
      </c>
      <c r="F68" s="87">
        <v>100000</v>
      </c>
      <c r="G68" s="29">
        <v>20.100000000000001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44762</v>
      </c>
      <c r="B69" s="29">
        <v>540821</v>
      </c>
      <c r="C69" s="28" t="s">
        <v>1018</v>
      </c>
      <c r="D69" s="28" t="s">
        <v>1004</v>
      </c>
      <c r="E69" s="28" t="s">
        <v>542</v>
      </c>
      <c r="F69" s="87">
        <v>600000</v>
      </c>
      <c r="G69" s="29">
        <v>15.39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44762</v>
      </c>
      <c r="B70" s="29">
        <v>543541</v>
      </c>
      <c r="C70" s="28" t="s">
        <v>1138</v>
      </c>
      <c r="D70" s="28" t="s">
        <v>1005</v>
      </c>
      <c r="E70" s="28" t="s">
        <v>543</v>
      </c>
      <c r="F70" s="87">
        <v>24000</v>
      </c>
      <c r="G70" s="29">
        <v>17.64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44762</v>
      </c>
      <c r="B71" s="29">
        <v>543541</v>
      </c>
      <c r="C71" s="28" t="s">
        <v>1138</v>
      </c>
      <c r="D71" s="28" t="s">
        <v>1005</v>
      </c>
      <c r="E71" s="28" t="s">
        <v>542</v>
      </c>
      <c r="F71" s="87">
        <v>8000</v>
      </c>
      <c r="G71" s="29">
        <v>18.850000000000001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44762</v>
      </c>
      <c r="B72" s="29">
        <v>543376</v>
      </c>
      <c r="C72" s="28" t="s">
        <v>1139</v>
      </c>
      <c r="D72" s="28" t="s">
        <v>1140</v>
      </c>
      <c r="E72" s="28" t="s">
        <v>542</v>
      </c>
      <c r="F72" s="87">
        <v>28000</v>
      </c>
      <c r="G72" s="29">
        <v>62.82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44762</v>
      </c>
      <c r="B73" s="29">
        <v>543536</v>
      </c>
      <c r="C73" s="28" t="s">
        <v>1141</v>
      </c>
      <c r="D73" s="28" t="s">
        <v>1142</v>
      </c>
      <c r="E73" s="28" t="s">
        <v>542</v>
      </c>
      <c r="F73" s="87">
        <v>56000</v>
      </c>
      <c r="G73" s="29">
        <v>9.7100000000000009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44762</v>
      </c>
      <c r="B74" s="29">
        <v>539584</v>
      </c>
      <c r="C74" s="28" t="s">
        <v>1143</v>
      </c>
      <c r="D74" s="28" t="s">
        <v>1144</v>
      </c>
      <c r="E74" s="28" t="s">
        <v>543</v>
      </c>
      <c r="F74" s="87">
        <v>402267</v>
      </c>
      <c r="G74" s="29">
        <v>1.08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44762</v>
      </c>
      <c r="B75" s="29">
        <v>526901</v>
      </c>
      <c r="C75" s="28" t="s">
        <v>1145</v>
      </c>
      <c r="D75" s="28" t="s">
        <v>1146</v>
      </c>
      <c r="E75" s="28" t="s">
        <v>542</v>
      </c>
      <c r="F75" s="87">
        <v>40000</v>
      </c>
      <c r="G75" s="29">
        <v>43.71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44762</v>
      </c>
      <c r="B76" s="29">
        <v>539040</v>
      </c>
      <c r="C76" s="28" t="s">
        <v>1049</v>
      </c>
      <c r="D76" s="28" t="s">
        <v>1147</v>
      </c>
      <c r="E76" s="28" t="s">
        <v>542</v>
      </c>
      <c r="F76" s="87">
        <v>40000</v>
      </c>
      <c r="G76" s="29">
        <v>15.08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44762</v>
      </c>
      <c r="B77" s="29">
        <v>539040</v>
      </c>
      <c r="C77" s="28" t="s">
        <v>1049</v>
      </c>
      <c r="D77" s="28" t="s">
        <v>1148</v>
      </c>
      <c r="E77" s="28" t="s">
        <v>542</v>
      </c>
      <c r="F77" s="87">
        <v>40000</v>
      </c>
      <c r="G77" s="29">
        <v>15.08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44762</v>
      </c>
      <c r="B78" s="29">
        <v>539040</v>
      </c>
      <c r="C78" s="28" t="s">
        <v>1049</v>
      </c>
      <c r="D78" s="28" t="s">
        <v>1149</v>
      </c>
      <c r="E78" s="28" t="s">
        <v>542</v>
      </c>
      <c r="F78" s="87">
        <v>40000</v>
      </c>
      <c r="G78" s="29">
        <v>15.08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44762</v>
      </c>
      <c r="B79" s="29">
        <v>539040</v>
      </c>
      <c r="C79" s="28" t="s">
        <v>1049</v>
      </c>
      <c r="D79" s="28" t="s">
        <v>1150</v>
      </c>
      <c r="E79" s="28" t="s">
        <v>542</v>
      </c>
      <c r="F79" s="87">
        <v>40000</v>
      </c>
      <c r="G79" s="29">
        <v>15.08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44762</v>
      </c>
      <c r="B80" s="29">
        <v>539040</v>
      </c>
      <c r="C80" s="28" t="s">
        <v>1049</v>
      </c>
      <c r="D80" s="28" t="s">
        <v>1151</v>
      </c>
      <c r="E80" s="28" t="s">
        <v>543</v>
      </c>
      <c r="F80" s="87">
        <v>179900</v>
      </c>
      <c r="G80" s="29">
        <v>15.08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44762</v>
      </c>
      <c r="B81" s="29">
        <v>539040</v>
      </c>
      <c r="C81" s="28" t="s">
        <v>1049</v>
      </c>
      <c r="D81" s="28" t="s">
        <v>1152</v>
      </c>
      <c r="E81" s="28" t="s">
        <v>542</v>
      </c>
      <c r="F81" s="87">
        <v>25000</v>
      </c>
      <c r="G81" s="29">
        <v>14.76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44762</v>
      </c>
      <c r="B82" s="29">
        <v>536672</v>
      </c>
      <c r="C82" s="28" t="s">
        <v>903</v>
      </c>
      <c r="D82" s="28" t="s">
        <v>940</v>
      </c>
      <c r="E82" s="28" t="s">
        <v>542</v>
      </c>
      <c r="F82" s="87">
        <v>200000</v>
      </c>
      <c r="G82" s="29">
        <v>59.05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44762</v>
      </c>
      <c r="B83" s="29">
        <v>536672</v>
      </c>
      <c r="C83" s="28" t="s">
        <v>903</v>
      </c>
      <c r="D83" s="28" t="s">
        <v>940</v>
      </c>
      <c r="E83" s="28" t="s">
        <v>543</v>
      </c>
      <c r="F83" s="87">
        <v>5964</v>
      </c>
      <c r="G83" s="29">
        <v>59.15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44762</v>
      </c>
      <c r="B84" s="29">
        <v>543545</v>
      </c>
      <c r="C84" s="28" t="s">
        <v>1019</v>
      </c>
      <c r="D84" s="28" t="s">
        <v>1153</v>
      </c>
      <c r="E84" s="28" t="s">
        <v>543</v>
      </c>
      <c r="F84" s="87">
        <v>76000</v>
      </c>
      <c r="G84" s="29">
        <v>28.2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44762</v>
      </c>
      <c r="B85" s="29">
        <v>543545</v>
      </c>
      <c r="C85" s="28" t="s">
        <v>1019</v>
      </c>
      <c r="D85" s="28" t="s">
        <v>1153</v>
      </c>
      <c r="E85" s="28" t="s">
        <v>542</v>
      </c>
      <c r="F85" s="87">
        <v>4000</v>
      </c>
      <c r="G85" s="29">
        <v>28.2</v>
      </c>
      <c r="H85" s="29" t="s">
        <v>307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44762</v>
      </c>
      <c r="B86" s="29">
        <v>543545</v>
      </c>
      <c r="C86" s="28" t="s">
        <v>1019</v>
      </c>
      <c r="D86" s="28" t="s">
        <v>1154</v>
      </c>
      <c r="E86" s="28" t="s">
        <v>542</v>
      </c>
      <c r="F86" s="87">
        <v>104000</v>
      </c>
      <c r="G86" s="29">
        <v>27.78</v>
      </c>
      <c r="H86" s="29" t="s">
        <v>307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44762</v>
      </c>
      <c r="B87" s="29">
        <v>543545</v>
      </c>
      <c r="C87" s="28" t="s">
        <v>1019</v>
      </c>
      <c r="D87" s="28" t="s">
        <v>1154</v>
      </c>
      <c r="E87" s="28" t="s">
        <v>543</v>
      </c>
      <c r="F87" s="87">
        <v>108000</v>
      </c>
      <c r="G87" s="29">
        <v>28.2</v>
      </c>
      <c r="H87" s="29" t="s">
        <v>307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44762</v>
      </c>
      <c r="B88" s="29">
        <v>543545</v>
      </c>
      <c r="C88" s="28" t="s">
        <v>1019</v>
      </c>
      <c r="D88" s="28" t="s">
        <v>1155</v>
      </c>
      <c r="E88" s="28" t="s">
        <v>543</v>
      </c>
      <c r="F88" s="87">
        <v>44000</v>
      </c>
      <c r="G88" s="29">
        <v>27.45</v>
      </c>
      <c r="H88" s="29" t="s">
        <v>307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44762</v>
      </c>
      <c r="B89" s="29">
        <v>543545</v>
      </c>
      <c r="C89" s="28" t="s">
        <v>1019</v>
      </c>
      <c r="D89" s="28" t="s">
        <v>1156</v>
      </c>
      <c r="E89" s="28" t="s">
        <v>542</v>
      </c>
      <c r="F89" s="87">
        <v>52000</v>
      </c>
      <c r="G89" s="29">
        <v>28.2</v>
      </c>
      <c r="H89" s="29" t="s">
        <v>307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44762</v>
      </c>
      <c r="B90" s="29">
        <v>543545</v>
      </c>
      <c r="C90" s="28" t="s">
        <v>1019</v>
      </c>
      <c r="D90" s="28" t="s">
        <v>1157</v>
      </c>
      <c r="E90" s="28" t="s">
        <v>542</v>
      </c>
      <c r="F90" s="87">
        <v>52000</v>
      </c>
      <c r="G90" s="29">
        <v>28.2</v>
      </c>
      <c r="H90" s="29" t="s">
        <v>307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44762</v>
      </c>
      <c r="B91" s="29">
        <v>543545</v>
      </c>
      <c r="C91" s="28" t="s">
        <v>1019</v>
      </c>
      <c r="D91" s="28" t="s">
        <v>1044</v>
      </c>
      <c r="E91" s="28" t="s">
        <v>542</v>
      </c>
      <c r="F91" s="87">
        <v>80000</v>
      </c>
      <c r="G91" s="29">
        <v>28</v>
      </c>
      <c r="H91" s="29" t="s">
        <v>307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44762</v>
      </c>
      <c r="B92" s="29">
        <v>503675</v>
      </c>
      <c r="C92" s="28" t="s">
        <v>1050</v>
      </c>
      <c r="D92" s="28" t="s">
        <v>1051</v>
      </c>
      <c r="E92" s="28" t="s">
        <v>543</v>
      </c>
      <c r="F92" s="87">
        <v>256262</v>
      </c>
      <c r="G92" s="29">
        <v>0.89</v>
      </c>
      <c r="H92" s="29" t="s">
        <v>307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44762</v>
      </c>
      <c r="B93" s="29">
        <v>524661</v>
      </c>
      <c r="C93" s="28" t="s">
        <v>1052</v>
      </c>
      <c r="D93" s="28" t="s">
        <v>1054</v>
      </c>
      <c r="E93" s="28" t="s">
        <v>543</v>
      </c>
      <c r="F93" s="87">
        <v>75616</v>
      </c>
      <c r="G93" s="29">
        <v>6.53</v>
      </c>
      <c r="H93" s="29" t="s">
        <v>307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44762</v>
      </c>
      <c r="B94" s="29">
        <v>524661</v>
      </c>
      <c r="C94" s="28" t="s">
        <v>1052</v>
      </c>
      <c r="D94" s="28" t="s">
        <v>1158</v>
      </c>
      <c r="E94" s="28" t="s">
        <v>543</v>
      </c>
      <c r="F94" s="87">
        <v>90215</v>
      </c>
      <c r="G94" s="29">
        <v>6.36</v>
      </c>
      <c r="H94" s="29" t="s">
        <v>307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44762</v>
      </c>
      <c r="B95" s="29">
        <v>524661</v>
      </c>
      <c r="C95" s="28" t="s">
        <v>1052</v>
      </c>
      <c r="D95" s="28" t="s">
        <v>1159</v>
      </c>
      <c r="E95" s="28" t="s">
        <v>543</v>
      </c>
      <c r="F95" s="87">
        <v>117500</v>
      </c>
      <c r="G95" s="29">
        <v>6.36</v>
      </c>
      <c r="H95" s="29" t="s">
        <v>307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44762</v>
      </c>
      <c r="B96" s="29">
        <v>524661</v>
      </c>
      <c r="C96" s="28" t="s">
        <v>1052</v>
      </c>
      <c r="D96" s="28" t="s">
        <v>1053</v>
      </c>
      <c r="E96" s="28" t="s">
        <v>543</v>
      </c>
      <c r="F96" s="87">
        <v>255185</v>
      </c>
      <c r="G96" s="29">
        <v>6.38</v>
      </c>
      <c r="H96" s="29" t="s">
        <v>307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44762</v>
      </c>
      <c r="B97" s="29">
        <v>524661</v>
      </c>
      <c r="C97" s="28" t="s">
        <v>1052</v>
      </c>
      <c r="D97" s="28" t="s">
        <v>1160</v>
      </c>
      <c r="E97" s="28" t="s">
        <v>542</v>
      </c>
      <c r="F97" s="87">
        <v>243286</v>
      </c>
      <c r="G97" s="29">
        <v>6.36</v>
      </c>
      <c r="H97" s="29" t="s">
        <v>307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44762</v>
      </c>
      <c r="B98" s="29">
        <v>524661</v>
      </c>
      <c r="C98" s="28" t="s">
        <v>1052</v>
      </c>
      <c r="D98" s="28" t="s">
        <v>1161</v>
      </c>
      <c r="E98" s="28" t="s">
        <v>542</v>
      </c>
      <c r="F98" s="87">
        <v>78500</v>
      </c>
      <c r="G98" s="29">
        <v>6.35</v>
      </c>
      <c r="H98" s="29" t="s">
        <v>307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44762</v>
      </c>
      <c r="B99" s="29" t="s">
        <v>1021</v>
      </c>
      <c r="C99" s="28" t="s">
        <v>1022</v>
      </c>
      <c r="D99" s="28" t="s">
        <v>1162</v>
      </c>
      <c r="E99" s="28" t="s">
        <v>542</v>
      </c>
      <c r="F99" s="87">
        <v>395000</v>
      </c>
      <c r="G99" s="29">
        <v>7.41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44762</v>
      </c>
      <c r="B100" s="29" t="s">
        <v>1021</v>
      </c>
      <c r="C100" s="28" t="s">
        <v>1022</v>
      </c>
      <c r="D100" s="28" t="s">
        <v>1163</v>
      </c>
      <c r="E100" s="28" t="s">
        <v>542</v>
      </c>
      <c r="F100" s="87">
        <v>1573652</v>
      </c>
      <c r="G100" s="29">
        <v>7.13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44762</v>
      </c>
      <c r="B101" s="29" t="s">
        <v>1021</v>
      </c>
      <c r="C101" s="28" t="s">
        <v>1022</v>
      </c>
      <c r="D101" s="28" t="s">
        <v>1164</v>
      </c>
      <c r="E101" s="28" t="s">
        <v>542</v>
      </c>
      <c r="F101" s="87">
        <v>301970</v>
      </c>
      <c r="G101" s="29">
        <v>7.51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44762</v>
      </c>
      <c r="B102" s="29" t="s">
        <v>1165</v>
      </c>
      <c r="C102" s="28" t="s">
        <v>1166</v>
      </c>
      <c r="D102" s="28" t="s">
        <v>1167</v>
      </c>
      <c r="E102" s="28" t="s">
        <v>542</v>
      </c>
      <c r="F102" s="87">
        <v>32000</v>
      </c>
      <c r="G102" s="29">
        <v>25.9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44762</v>
      </c>
      <c r="B103" s="29" t="s">
        <v>1168</v>
      </c>
      <c r="C103" s="28" t="s">
        <v>1169</v>
      </c>
      <c r="D103" s="28" t="s">
        <v>1170</v>
      </c>
      <c r="E103" s="28" t="s">
        <v>542</v>
      </c>
      <c r="F103" s="87">
        <v>50800</v>
      </c>
      <c r="G103" s="29">
        <v>293</v>
      </c>
      <c r="H103" s="29" t="s">
        <v>820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44762</v>
      </c>
      <c r="B104" s="29" t="s">
        <v>1171</v>
      </c>
      <c r="C104" s="28" t="s">
        <v>1172</v>
      </c>
      <c r="D104" s="28" t="s">
        <v>1173</v>
      </c>
      <c r="E104" s="28" t="s">
        <v>542</v>
      </c>
      <c r="F104" s="87">
        <v>65324</v>
      </c>
      <c r="G104" s="29">
        <v>33.1</v>
      </c>
      <c r="H104" s="29" t="s">
        <v>820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44762</v>
      </c>
      <c r="B105" s="29" t="s">
        <v>1171</v>
      </c>
      <c r="C105" s="28" t="s">
        <v>1172</v>
      </c>
      <c r="D105" s="28" t="s">
        <v>1174</v>
      </c>
      <c r="E105" s="28" t="s">
        <v>542</v>
      </c>
      <c r="F105" s="87">
        <v>4666</v>
      </c>
      <c r="G105" s="29">
        <v>33.4</v>
      </c>
      <c r="H105" s="29" t="s">
        <v>820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44762</v>
      </c>
      <c r="B106" s="29" t="s">
        <v>1171</v>
      </c>
      <c r="C106" s="28" t="s">
        <v>1172</v>
      </c>
      <c r="D106" s="28" t="s">
        <v>1175</v>
      </c>
      <c r="E106" s="28" t="s">
        <v>542</v>
      </c>
      <c r="F106" s="87">
        <v>65324</v>
      </c>
      <c r="G106" s="29">
        <v>33.1</v>
      </c>
      <c r="H106" s="29" t="s">
        <v>820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44762</v>
      </c>
      <c r="B107" s="29" t="s">
        <v>1171</v>
      </c>
      <c r="C107" s="28" t="s">
        <v>1172</v>
      </c>
      <c r="D107" s="28" t="s">
        <v>1176</v>
      </c>
      <c r="E107" s="28" t="s">
        <v>542</v>
      </c>
      <c r="F107" s="87">
        <v>65324</v>
      </c>
      <c r="G107" s="29">
        <v>33.1</v>
      </c>
      <c r="H107" s="29" t="s">
        <v>820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44762</v>
      </c>
      <c r="B108" s="29" t="s">
        <v>1171</v>
      </c>
      <c r="C108" s="28" t="s">
        <v>1172</v>
      </c>
      <c r="D108" s="28" t="s">
        <v>1177</v>
      </c>
      <c r="E108" s="28" t="s">
        <v>542</v>
      </c>
      <c r="F108" s="87">
        <v>65324</v>
      </c>
      <c r="G108" s="29">
        <v>33.1</v>
      </c>
      <c r="H108" s="29" t="s">
        <v>820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44762</v>
      </c>
      <c r="B109" s="29" t="s">
        <v>1171</v>
      </c>
      <c r="C109" s="28" t="s">
        <v>1172</v>
      </c>
      <c r="D109" s="28" t="s">
        <v>1178</v>
      </c>
      <c r="E109" s="28" t="s">
        <v>542</v>
      </c>
      <c r="F109" s="87">
        <v>55992</v>
      </c>
      <c r="G109" s="29">
        <v>33.1</v>
      </c>
      <c r="H109" s="29" t="s">
        <v>820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44762</v>
      </c>
      <c r="B110" s="29" t="s">
        <v>1171</v>
      </c>
      <c r="C110" s="28" t="s">
        <v>1172</v>
      </c>
      <c r="D110" s="28" t="s">
        <v>1179</v>
      </c>
      <c r="E110" s="28" t="s">
        <v>542</v>
      </c>
      <c r="F110" s="87">
        <v>65324</v>
      </c>
      <c r="G110" s="29">
        <v>33.1</v>
      </c>
      <c r="H110" s="29" t="s">
        <v>820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44762</v>
      </c>
      <c r="B111" s="29" t="s">
        <v>1055</v>
      </c>
      <c r="C111" s="28" t="s">
        <v>1056</v>
      </c>
      <c r="D111" s="28" t="s">
        <v>1006</v>
      </c>
      <c r="E111" s="28" t="s">
        <v>542</v>
      </c>
      <c r="F111" s="87">
        <v>193405</v>
      </c>
      <c r="G111" s="29">
        <v>25.44</v>
      </c>
      <c r="H111" s="29" t="s">
        <v>820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44762</v>
      </c>
      <c r="B112" s="29" t="s">
        <v>1055</v>
      </c>
      <c r="C112" s="28" t="s">
        <v>1056</v>
      </c>
      <c r="D112" s="28" t="s">
        <v>1180</v>
      </c>
      <c r="E112" s="28" t="s">
        <v>542</v>
      </c>
      <c r="F112" s="87">
        <v>85341</v>
      </c>
      <c r="G112" s="29">
        <v>25.6</v>
      </c>
      <c r="H112" s="29" t="s">
        <v>820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44762</v>
      </c>
      <c r="B113" s="29" t="s">
        <v>1055</v>
      </c>
      <c r="C113" s="28" t="s">
        <v>1056</v>
      </c>
      <c r="D113" s="28" t="s">
        <v>1181</v>
      </c>
      <c r="E113" s="28" t="s">
        <v>542</v>
      </c>
      <c r="F113" s="87">
        <v>99872</v>
      </c>
      <c r="G113" s="29">
        <v>25.21</v>
      </c>
      <c r="H113" s="29" t="s">
        <v>820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44762</v>
      </c>
      <c r="B114" s="29" t="s">
        <v>1182</v>
      </c>
      <c r="C114" s="28" t="s">
        <v>1183</v>
      </c>
      <c r="D114" s="28" t="s">
        <v>1163</v>
      </c>
      <c r="E114" s="28" t="s">
        <v>542</v>
      </c>
      <c r="F114" s="87">
        <v>986057</v>
      </c>
      <c r="G114" s="29">
        <v>68.27</v>
      </c>
      <c r="H114" s="29" t="s">
        <v>820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44762</v>
      </c>
      <c r="B115" s="29" t="s">
        <v>1184</v>
      </c>
      <c r="C115" s="28" t="s">
        <v>1185</v>
      </c>
      <c r="D115" s="28" t="s">
        <v>1025</v>
      </c>
      <c r="E115" s="28" t="s">
        <v>542</v>
      </c>
      <c r="F115" s="87">
        <v>181752</v>
      </c>
      <c r="G115" s="29">
        <v>321.62</v>
      </c>
      <c r="H115" s="29" t="s">
        <v>820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44762</v>
      </c>
      <c r="B116" s="29" t="s">
        <v>1023</v>
      </c>
      <c r="C116" s="28" t="s">
        <v>1024</v>
      </c>
      <c r="D116" s="28" t="s">
        <v>1026</v>
      </c>
      <c r="E116" s="28" t="s">
        <v>542</v>
      </c>
      <c r="F116" s="87">
        <v>103378</v>
      </c>
      <c r="G116" s="29">
        <v>999.26</v>
      </c>
      <c r="H116" s="29" t="s">
        <v>820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44762</v>
      </c>
      <c r="B117" s="29" t="s">
        <v>1186</v>
      </c>
      <c r="C117" s="28" t="s">
        <v>1187</v>
      </c>
      <c r="D117" s="28" t="s">
        <v>1188</v>
      </c>
      <c r="E117" s="28" t="s">
        <v>542</v>
      </c>
      <c r="F117" s="87">
        <v>290000</v>
      </c>
      <c r="G117" s="29">
        <v>9.0299999999999994</v>
      </c>
      <c r="H117" s="29" t="s">
        <v>820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44762</v>
      </c>
      <c r="B118" s="29" t="s">
        <v>1189</v>
      </c>
      <c r="C118" s="28" t="s">
        <v>1190</v>
      </c>
      <c r="D118" s="28" t="s">
        <v>1191</v>
      </c>
      <c r="E118" s="28" t="s">
        <v>542</v>
      </c>
      <c r="F118" s="87">
        <v>157299</v>
      </c>
      <c r="G118" s="29">
        <v>251.91</v>
      </c>
      <c r="H118" s="29" t="s">
        <v>820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44762</v>
      </c>
      <c r="B119" s="29" t="s">
        <v>1192</v>
      </c>
      <c r="C119" s="28" t="s">
        <v>1193</v>
      </c>
      <c r="D119" s="28" t="s">
        <v>1194</v>
      </c>
      <c r="E119" s="28" t="s">
        <v>542</v>
      </c>
      <c r="F119" s="87">
        <v>5300000</v>
      </c>
      <c r="G119" s="29">
        <v>0.9</v>
      </c>
      <c r="H119" s="29" t="s">
        <v>820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44762</v>
      </c>
      <c r="B120" s="29" t="s">
        <v>1195</v>
      </c>
      <c r="C120" s="28" t="s">
        <v>1196</v>
      </c>
      <c r="D120" s="28" t="s">
        <v>1197</v>
      </c>
      <c r="E120" s="28" t="s">
        <v>543</v>
      </c>
      <c r="F120" s="87">
        <v>152000</v>
      </c>
      <c r="G120" s="29">
        <v>5.87</v>
      </c>
      <c r="H120" s="29" t="s">
        <v>820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44762</v>
      </c>
      <c r="B121" s="29" t="s">
        <v>1021</v>
      </c>
      <c r="C121" s="28" t="s">
        <v>1022</v>
      </c>
      <c r="D121" s="28" t="s">
        <v>1027</v>
      </c>
      <c r="E121" s="28" t="s">
        <v>543</v>
      </c>
      <c r="F121" s="87">
        <v>1937505</v>
      </c>
      <c r="G121" s="29">
        <v>7.14</v>
      </c>
      <c r="H121" s="29" t="s">
        <v>820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44762</v>
      </c>
      <c r="B122" s="29" t="s">
        <v>1021</v>
      </c>
      <c r="C122" s="28" t="s">
        <v>1022</v>
      </c>
      <c r="D122" s="28" t="s">
        <v>1163</v>
      </c>
      <c r="E122" s="28" t="s">
        <v>543</v>
      </c>
      <c r="F122" s="87">
        <v>1323652</v>
      </c>
      <c r="G122" s="29">
        <v>7.38</v>
      </c>
      <c r="H122" s="29" t="s">
        <v>820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44762</v>
      </c>
      <c r="B123" s="29" t="s">
        <v>1021</v>
      </c>
      <c r="C123" s="28" t="s">
        <v>1022</v>
      </c>
      <c r="D123" s="28" t="s">
        <v>1164</v>
      </c>
      <c r="E123" s="28" t="s">
        <v>543</v>
      </c>
      <c r="F123" s="87">
        <v>301970</v>
      </c>
      <c r="G123" s="29">
        <v>7.16</v>
      </c>
      <c r="H123" s="29" t="s">
        <v>820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44762</v>
      </c>
      <c r="B124" s="29" t="s">
        <v>1021</v>
      </c>
      <c r="C124" s="28" t="s">
        <v>1022</v>
      </c>
      <c r="D124" s="28" t="s">
        <v>1162</v>
      </c>
      <c r="E124" s="28" t="s">
        <v>543</v>
      </c>
      <c r="F124" s="87">
        <v>308241</v>
      </c>
      <c r="G124" s="29">
        <v>7.3</v>
      </c>
      <c r="H124" s="29" t="s">
        <v>820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44762</v>
      </c>
      <c r="B125" s="29" t="s">
        <v>1198</v>
      </c>
      <c r="C125" s="28" t="s">
        <v>1199</v>
      </c>
      <c r="D125" s="28" t="s">
        <v>1200</v>
      </c>
      <c r="E125" s="28" t="s">
        <v>543</v>
      </c>
      <c r="F125" s="87">
        <v>86000</v>
      </c>
      <c r="G125" s="29">
        <v>69.099999999999994</v>
      </c>
      <c r="H125" s="29" t="s">
        <v>820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44762</v>
      </c>
      <c r="B126" s="29" t="s">
        <v>1168</v>
      </c>
      <c r="C126" s="28" t="s">
        <v>1169</v>
      </c>
      <c r="D126" s="28" t="s">
        <v>1201</v>
      </c>
      <c r="E126" s="28" t="s">
        <v>543</v>
      </c>
      <c r="F126" s="87">
        <v>50800</v>
      </c>
      <c r="G126" s="29">
        <v>293</v>
      </c>
      <c r="H126" s="29" t="s">
        <v>820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44762</v>
      </c>
      <c r="B127" s="29" t="s">
        <v>1171</v>
      </c>
      <c r="C127" s="28" t="s">
        <v>1172</v>
      </c>
      <c r="D127" s="28" t="s">
        <v>1202</v>
      </c>
      <c r="E127" s="28" t="s">
        <v>543</v>
      </c>
      <c r="F127" s="87">
        <v>65324</v>
      </c>
      <c r="G127" s="29">
        <v>33.1</v>
      </c>
      <c r="H127" s="29" t="s">
        <v>820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44762</v>
      </c>
      <c r="B128" s="29" t="s">
        <v>1171</v>
      </c>
      <c r="C128" s="28" t="s">
        <v>1172</v>
      </c>
      <c r="D128" s="28" t="s">
        <v>1174</v>
      </c>
      <c r="E128" s="28" t="s">
        <v>543</v>
      </c>
      <c r="F128" s="87">
        <v>51326</v>
      </c>
      <c r="G128" s="29">
        <v>33.15</v>
      </c>
      <c r="H128" s="29" t="s">
        <v>820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44762</v>
      </c>
      <c r="B129" s="29" t="s">
        <v>1171</v>
      </c>
      <c r="C129" s="28" t="s">
        <v>1172</v>
      </c>
      <c r="D129" s="28" t="s">
        <v>1203</v>
      </c>
      <c r="E129" s="28" t="s">
        <v>543</v>
      </c>
      <c r="F129" s="87">
        <v>93320</v>
      </c>
      <c r="G129" s="29">
        <v>33.1</v>
      </c>
      <c r="H129" s="29" t="s">
        <v>820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44762</v>
      </c>
      <c r="B130" s="29" t="s">
        <v>1171</v>
      </c>
      <c r="C130" s="28" t="s">
        <v>1172</v>
      </c>
      <c r="D130" s="28" t="s">
        <v>1204</v>
      </c>
      <c r="E130" s="28" t="s">
        <v>543</v>
      </c>
      <c r="F130" s="87">
        <v>93320</v>
      </c>
      <c r="G130" s="29">
        <v>33.1</v>
      </c>
      <c r="H130" s="29" t="s">
        <v>820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44762</v>
      </c>
      <c r="B131" s="29" t="s">
        <v>1171</v>
      </c>
      <c r="C131" s="28" t="s">
        <v>1172</v>
      </c>
      <c r="D131" s="28" t="s">
        <v>1178</v>
      </c>
      <c r="E131" s="28" t="s">
        <v>543</v>
      </c>
      <c r="F131" s="87">
        <v>55992</v>
      </c>
      <c r="G131" s="29">
        <v>33.1</v>
      </c>
      <c r="H131" s="29" t="s">
        <v>820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44762</v>
      </c>
      <c r="B132" s="29" t="s">
        <v>1055</v>
      </c>
      <c r="C132" s="28" t="s">
        <v>1056</v>
      </c>
      <c r="D132" s="28" t="s">
        <v>1006</v>
      </c>
      <c r="E132" s="28" t="s">
        <v>543</v>
      </c>
      <c r="F132" s="87">
        <v>297055</v>
      </c>
      <c r="G132" s="29">
        <v>25.42</v>
      </c>
      <c r="H132" s="29" t="s">
        <v>820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44762</v>
      </c>
      <c r="B133" s="29" t="s">
        <v>1055</v>
      </c>
      <c r="C133" s="28" t="s">
        <v>1056</v>
      </c>
      <c r="D133" s="28" t="s">
        <v>1180</v>
      </c>
      <c r="E133" s="28" t="s">
        <v>543</v>
      </c>
      <c r="F133" s="87">
        <v>165063</v>
      </c>
      <c r="G133" s="29">
        <v>25.37</v>
      </c>
      <c r="H133" s="29" t="s">
        <v>820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44762</v>
      </c>
      <c r="B134" s="29" t="s">
        <v>1055</v>
      </c>
      <c r="C134" s="28" t="s">
        <v>1056</v>
      </c>
      <c r="D134" s="28" t="s">
        <v>1181</v>
      </c>
      <c r="E134" s="28" t="s">
        <v>543</v>
      </c>
      <c r="F134" s="87">
        <v>74071</v>
      </c>
      <c r="G134" s="29">
        <v>25.63</v>
      </c>
      <c r="H134" s="29" t="s">
        <v>820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44762</v>
      </c>
      <c r="B135" s="29" t="s">
        <v>1182</v>
      </c>
      <c r="C135" s="28" t="s">
        <v>1183</v>
      </c>
      <c r="D135" s="28" t="s">
        <v>1163</v>
      </c>
      <c r="E135" s="28" t="s">
        <v>543</v>
      </c>
      <c r="F135" s="87">
        <v>1097344</v>
      </c>
      <c r="G135" s="29">
        <v>68.34</v>
      </c>
      <c r="H135" s="29" t="s">
        <v>820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44762</v>
      </c>
      <c r="B136" s="29" t="s">
        <v>1205</v>
      </c>
      <c r="C136" s="28" t="s">
        <v>1206</v>
      </c>
      <c r="D136" s="28" t="s">
        <v>1207</v>
      </c>
      <c r="E136" s="28" t="s">
        <v>543</v>
      </c>
      <c r="F136" s="87">
        <v>63016</v>
      </c>
      <c r="G136" s="29">
        <v>154.55000000000001</v>
      </c>
      <c r="H136" s="29" t="s">
        <v>820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44762</v>
      </c>
      <c r="B137" s="29" t="s">
        <v>1184</v>
      </c>
      <c r="C137" s="28" t="s">
        <v>1185</v>
      </c>
      <c r="D137" s="28" t="s">
        <v>1025</v>
      </c>
      <c r="E137" s="28" t="s">
        <v>543</v>
      </c>
      <c r="F137" s="87">
        <v>181934</v>
      </c>
      <c r="G137" s="29">
        <v>322.02</v>
      </c>
      <c r="H137" s="29" t="s">
        <v>820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44762</v>
      </c>
      <c r="B138" s="29" t="s">
        <v>1023</v>
      </c>
      <c r="C138" s="28" t="s">
        <v>1024</v>
      </c>
      <c r="D138" s="28" t="s">
        <v>1026</v>
      </c>
      <c r="E138" s="28" t="s">
        <v>543</v>
      </c>
      <c r="F138" s="87">
        <v>103378</v>
      </c>
      <c r="G138" s="29">
        <v>1000.65</v>
      </c>
      <c r="H138" s="29" t="s">
        <v>820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44762</v>
      </c>
      <c r="B139" s="29" t="s">
        <v>1189</v>
      </c>
      <c r="C139" s="28" t="s">
        <v>1190</v>
      </c>
      <c r="D139" s="28" t="s">
        <v>1191</v>
      </c>
      <c r="E139" s="28" t="s">
        <v>543</v>
      </c>
      <c r="F139" s="87">
        <v>159663</v>
      </c>
      <c r="G139" s="29">
        <v>253.95</v>
      </c>
      <c r="H139" s="29" t="s">
        <v>820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44762</v>
      </c>
      <c r="B140" s="29" t="s">
        <v>1208</v>
      </c>
      <c r="C140" s="28" t="s">
        <v>1209</v>
      </c>
      <c r="D140" s="28" t="s">
        <v>1210</v>
      </c>
      <c r="E140" s="28" t="s">
        <v>543</v>
      </c>
      <c r="F140" s="87">
        <v>500000</v>
      </c>
      <c r="G140" s="29">
        <v>14.3</v>
      </c>
      <c r="H140" s="29" t="s">
        <v>820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44762</v>
      </c>
      <c r="B141" s="29" t="s">
        <v>1192</v>
      </c>
      <c r="C141" s="28" t="s">
        <v>1193</v>
      </c>
      <c r="D141" s="28" t="s">
        <v>1211</v>
      </c>
      <c r="E141" s="28" t="s">
        <v>543</v>
      </c>
      <c r="F141" s="87">
        <v>16361825</v>
      </c>
      <c r="G141" s="29">
        <v>0.92</v>
      </c>
      <c r="H141" s="29" t="s">
        <v>820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44762</v>
      </c>
      <c r="B142" s="29" t="s">
        <v>1192</v>
      </c>
      <c r="C142" s="28" t="s">
        <v>1193</v>
      </c>
      <c r="D142" s="28" t="s">
        <v>1194</v>
      </c>
      <c r="E142" s="28" t="s">
        <v>543</v>
      </c>
      <c r="F142" s="87">
        <v>5000000</v>
      </c>
      <c r="G142" s="29">
        <v>0.9</v>
      </c>
      <c r="H142" s="29" t="s">
        <v>820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0"/>
  <sheetViews>
    <sheetView zoomScale="85" zoomScaleNormal="85" workbookViewId="0">
      <selection activeCell="J13" sqref="J1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 t="s">
        <v>835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670.65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64"/>
      <c r="D11" s="365" t="s">
        <v>122</v>
      </c>
      <c r="E11" s="366" t="s">
        <v>830</v>
      </c>
      <c r="F11" s="317">
        <v>2201</v>
      </c>
      <c r="G11" s="317">
        <v>2069</v>
      </c>
      <c r="H11" s="317">
        <v>2332</v>
      </c>
      <c r="I11" s="367" t="s">
        <v>838</v>
      </c>
      <c r="J11" s="368" t="s">
        <v>896</v>
      </c>
      <c r="K11" s="368">
        <f t="shared" ref="K11" si="0">H11-F11</f>
        <v>131</v>
      </c>
      <c r="L11" s="369">
        <f t="shared" ref="L11" si="1">(F11*-0.7)/100</f>
        <v>-15.406999999999998</v>
      </c>
      <c r="M11" s="370">
        <f t="shared" ref="M11" si="2">(K11+L11)/F11</f>
        <v>5.2518400726942298E-2</v>
      </c>
      <c r="N11" s="321" t="s">
        <v>557</v>
      </c>
      <c r="O11" s="346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9">
        <v>44722</v>
      </c>
      <c r="C12" s="364"/>
      <c r="D12" s="365" t="s">
        <v>39</v>
      </c>
      <c r="E12" s="366" t="s">
        <v>559</v>
      </c>
      <c r="F12" s="317">
        <v>705</v>
      </c>
      <c r="G12" s="317">
        <v>670</v>
      </c>
      <c r="H12" s="317">
        <v>746</v>
      </c>
      <c r="I12" s="367" t="s">
        <v>834</v>
      </c>
      <c r="J12" s="368" t="s">
        <v>945</v>
      </c>
      <c r="K12" s="368">
        <f t="shared" ref="K12" si="3">H12-F12</f>
        <v>41</v>
      </c>
      <c r="L12" s="369">
        <f t="shared" ref="L12" si="4">(F12*-0.7)/100</f>
        <v>-4.9349999999999996</v>
      </c>
      <c r="M12" s="370">
        <f t="shared" ref="M12" si="5">(K12+L12)/F12</f>
        <v>5.1156028368794321E-2</v>
      </c>
      <c r="N12" s="321" t="s">
        <v>557</v>
      </c>
      <c r="O12" s="346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64"/>
      <c r="D13" s="365" t="s">
        <v>201</v>
      </c>
      <c r="E13" s="366" t="s">
        <v>559</v>
      </c>
      <c r="F13" s="317">
        <v>980</v>
      </c>
      <c r="G13" s="317">
        <v>898</v>
      </c>
      <c r="H13" s="317">
        <v>1036</v>
      </c>
      <c r="I13" s="367" t="s">
        <v>842</v>
      </c>
      <c r="J13" s="368" t="s">
        <v>1058</v>
      </c>
      <c r="K13" s="368">
        <f t="shared" ref="K13" si="6">H13-F13</f>
        <v>56</v>
      </c>
      <c r="L13" s="369">
        <f t="shared" ref="L13" si="7">(F13*-0.7)/100</f>
        <v>-6.86</v>
      </c>
      <c r="M13" s="370">
        <f t="shared" ref="M13" si="8">(K13+L13)/F13</f>
        <v>5.0142857142857142E-2</v>
      </c>
      <c r="N13" s="321" t="s">
        <v>557</v>
      </c>
      <c r="O13" s="346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64"/>
      <c r="D14" s="365" t="s">
        <v>66</v>
      </c>
      <c r="E14" s="366" t="s">
        <v>559</v>
      </c>
      <c r="F14" s="317">
        <v>2070</v>
      </c>
      <c r="G14" s="317">
        <v>1940</v>
      </c>
      <c r="H14" s="317">
        <v>2195</v>
      </c>
      <c r="I14" s="367" t="s">
        <v>844</v>
      </c>
      <c r="J14" s="368" t="s">
        <v>895</v>
      </c>
      <c r="K14" s="368">
        <f t="shared" ref="K14:K15" si="9">H14-F14</f>
        <v>125</v>
      </c>
      <c r="L14" s="369">
        <f t="shared" ref="L14:L15" si="10">(F14*-0.7)/100</f>
        <v>-14.49</v>
      </c>
      <c r="M14" s="370">
        <f t="shared" ref="M14:M15" si="11">(K14+L14)/F14</f>
        <v>5.3386473429951696E-2</v>
      </c>
      <c r="N14" s="321" t="s">
        <v>557</v>
      </c>
      <c r="O14" s="346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27">
        <v>6</v>
      </c>
      <c r="B15" s="435">
        <v>44740</v>
      </c>
      <c r="C15" s="436"/>
      <c r="D15" s="437" t="s">
        <v>113</v>
      </c>
      <c r="E15" s="438" t="s">
        <v>559</v>
      </c>
      <c r="F15" s="427">
        <v>985</v>
      </c>
      <c r="G15" s="427">
        <v>920</v>
      </c>
      <c r="H15" s="427">
        <v>920</v>
      </c>
      <c r="I15" s="439" t="s">
        <v>849</v>
      </c>
      <c r="J15" s="440" t="s">
        <v>978</v>
      </c>
      <c r="K15" s="440">
        <f t="shared" si="9"/>
        <v>-65</v>
      </c>
      <c r="L15" s="441">
        <f t="shared" si="10"/>
        <v>-6.8949999999999996</v>
      </c>
      <c r="M15" s="442">
        <f t="shared" si="11"/>
        <v>-7.2989847715736036E-2</v>
      </c>
      <c r="N15" s="402" t="s">
        <v>569</v>
      </c>
      <c r="O15" s="443">
        <v>44756</v>
      </c>
      <c r="P15" s="402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5">
        <v>7</v>
      </c>
      <c r="B16" s="419">
        <v>44743</v>
      </c>
      <c r="C16" s="420"/>
      <c r="D16" s="421" t="s">
        <v>154</v>
      </c>
      <c r="E16" s="422" t="s">
        <v>559</v>
      </c>
      <c r="F16" s="345">
        <v>775</v>
      </c>
      <c r="G16" s="345">
        <v>730</v>
      </c>
      <c r="H16" s="345">
        <v>821.5</v>
      </c>
      <c r="I16" s="423" t="s">
        <v>888</v>
      </c>
      <c r="J16" s="368" t="s">
        <v>720</v>
      </c>
      <c r="K16" s="368">
        <f t="shared" ref="K16" si="12">H16-F16</f>
        <v>46.5</v>
      </c>
      <c r="L16" s="369">
        <f t="shared" ref="L16" si="13">(F16*-0.7)/100</f>
        <v>-5.4249999999999998</v>
      </c>
      <c r="M16" s="370">
        <f t="shared" ref="M16" si="14">(K16+L16)/F16</f>
        <v>5.3000000000000005E-2</v>
      </c>
      <c r="N16" s="321" t="s">
        <v>557</v>
      </c>
      <c r="O16" s="346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64"/>
      <c r="D17" s="365" t="s">
        <v>64</v>
      </c>
      <c r="E17" s="366" t="s">
        <v>559</v>
      </c>
      <c r="F17" s="317">
        <v>11250</v>
      </c>
      <c r="G17" s="317">
        <v>10500</v>
      </c>
      <c r="H17" s="317">
        <v>11900</v>
      </c>
      <c r="I17" s="367" t="s">
        <v>889</v>
      </c>
      <c r="J17" s="368" t="s">
        <v>917</v>
      </c>
      <c r="K17" s="368">
        <f t="shared" ref="K17" si="15">H17-F17</f>
        <v>650</v>
      </c>
      <c r="L17" s="369">
        <f t="shared" ref="L17" si="16">(F17*-0.7)/100</f>
        <v>-78.749999999999986</v>
      </c>
      <c r="M17" s="370">
        <f t="shared" ref="M17" si="17">(K17+L17)/F17</f>
        <v>5.0777777777777776E-2</v>
      </c>
      <c r="N17" s="321" t="s">
        <v>557</v>
      </c>
      <c r="O17" s="346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29">
        <v>9</v>
      </c>
      <c r="B18" s="326">
        <v>44747</v>
      </c>
      <c r="C18" s="337"/>
      <c r="D18" s="338" t="s">
        <v>114</v>
      </c>
      <c r="E18" s="339" t="s">
        <v>559</v>
      </c>
      <c r="F18" s="329" t="s">
        <v>916</v>
      </c>
      <c r="G18" s="329">
        <v>2120</v>
      </c>
      <c r="H18" s="329"/>
      <c r="I18" s="340" t="s">
        <v>838</v>
      </c>
      <c r="J18" s="264" t="s">
        <v>560</v>
      </c>
      <c r="K18" s="330"/>
      <c r="L18" s="331"/>
      <c r="M18" s="332"/>
      <c r="N18" s="330"/>
      <c r="O18" s="333"/>
      <c r="P18" s="264">
        <f>VLOOKUP(D18,'MidCap Intra'!B50:C601,2,0)</f>
        <v>2231.4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82">
        <v>10</v>
      </c>
      <c r="B19" s="383">
        <v>44748</v>
      </c>
      <c r="C19" s="384"/>
      <c r="D19" s="385" t="s">
        <v>466</v>
      </c>
      <c r="E19" s="386" t="s">
        <v>830</v>
      </c>
      <c r="F19" s="382">
        <v>121.4</v>
      </c>
      <c r="G19" s="382">
        <v>113.4</v>
      </c>
      <c r="H19" s="382">
        <v>126.9</v>
      </c>
      <c r="I19" s="387" t="s">
        <v>987</v>
      </c>
      <c r="J19" s="301" t="s">
        <v>939</v>
      </c>
      <c r="K19" s="301">
        <f t="shared" ref="K19" si="18">H19-F19</f>
        <v>5.5</v>
      </c>
      <c r="L19" s="302">
        <f t="shared" ref="L19" si="19">(F19*-0.7)/100</f>
        <v>-0.8498</v>
      </c>
      <c r="M19" s="360">
        <f t="shared" ref="M19" si="20">(K19+L19)/F19</f>
        <v>3.8304777594728168E-2</v>
      </c>
      <c r="N19" s="359" t="s">
        <v>557</v>
      </c>
      <c r="O19" s="361">
        <v>44750</v>
      </c>
      <c r="P19" s="359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44">
        <v>11</v>
      </c>
      <c r="B20" s="445">
        <v>44748</v>
      </c>
      <c r="C20" s="446"/>
      <c r="D20" s="447" t="s">
        <v>404</v>
      </c>
      <c r="E20" s="448" t="s">
        <v>559</v>
      </c>
      <c r="F20" s="444">
        <v>418.5</v>
      </c>
      <c r="G20" s="444">
        <v>384</v>
      </c>
      <c r="H20" s="444">
        <v>444</v>
      </c>
      <c r="I20" s="449" t="s">
        <v>919</v>
      </c>
      <c r="J20" s="450" t="s">
        <v>1057</v>
      </c>
      <c r="K20" s="450">
        <f t="shared" ref="K20" si="21">H20-F20</f>
        <v>25.5</v>
      </c>
      <c r="L20" s="451">
        <f t="shared" ref="L20" si="22">(F20*-0.7)/100</f>
        <v>-2.9295</v>
      </c>
      <c r="M20" s="452">
        <f t="shared" ref="M20" si="23">(K20+L20)/F20</f>
        <v>5.3931899641577061E-2</v>
      </c>
      <c r="N20" s="453" t="s">
        <v>557</v>
      </c>
      <c r="O20" s="454">
        <v>44761</v>
      </c>
      <c r="P20" s="453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970</v>
      </c>
      <c r="G21" s="233">
        <v>67</v>
      </c>
      <c r="H21" s="233"/>
      <c r="I21" s="297" t="s">
        <v>971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72.349999999999994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53">
        <v>13</v>
      </c>
      <c r="B22" s="354">
        <v>44755</v>
      </c>
      <c r="C22" s="355"/>
      <c r="D22" s="356" t="s">
        <v>309</v>
      </c>
      <c r="E22" s="357" t="s">
        <v>559</v>
      </c>
      <c r="F22" s="353">
        <v>3040</v>
      </c>
      <c r="G22" s="353">
        <v>2850</v>
      </c>
      <c r="H22" s="353">
        <v>3182.5</v>
      </c>
      <c r="I22" s="358" t="s">
        <v>976</v>
      </c>
      <c r="J22" s="301" t="s">
        <v>1059</v>
      </c>
      <c r="K22" s="301">
        <f t="shared" ref="K22" si="24">H22-F22</f>
        <v>142.5</v>
      </c>
      <c r="L22" s="302">
        <f t="shared" ref="L22" si="25">(F22*-0.7)/100</f>
        <v>-21.28</v>
      </c>
      <c r="M22" s="360">
        <f t="shared" ref="M22" si="26">(K22+L22)/F22</f>
        <v>3.9875000000000001E-2</v>
      </c>
      <c r="N22" s="359" t="s">
        <v>557</v>
      </c>
      <c r="O22" s="361">
        <v>44762</v>
      </c>
      <c r="P22" s="359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5">
        <v>14</v>
      </c>
      <c r="B23" s="419">
        <v>44760</v>
      </c>
      <c r="C23" s="420"/>
      <c r="D23" s="421" t="s">
        <v>158</v>
      </c>
      <c r="E23" s="422" t="s">
        <v>559</v>
      </c>
      <c r="F23" s="345">
        <v>2885</v>
      </c>
      <c r="G23" s="345">
        <v>2650</v>
      </c>
      <c r="H23" s="345">
        <v>3100</v>
      </c>
      <c r="I23" s="423" t="s">
        <v>1007</v>
      </c>
      <c r="J23" s="368" t="s">
        <v>1212</v>
      </c>
      <c r="K23" s="368">
        <f t="shared" ref="K23" si="27">H23-F23</f>
        <v>215</v>
      </c>
      <c r="L23" s="369">
        <f t="shared" ref="L23" si="28">(F23*-0.7)/100</f>
        <v>-20.194999999999997</v>
      </c>
      <c r="M23" s="370">
        <f t="shared" ref="M23" si="29">(K23+L23)/F23</f>
        <v>6.7523396880415948E-2</v>
      </c>
      <c r="N23" s="321" t="s">
        <v>557</v>
      </c>
      <c r="O23" s="346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/>
      <c r="B24" s="326"/>
      <c r="C24" s="337"/>
      <c r="D24" s="338"/>
      <c r="E24" s="339"/>
      <c r="F24" s="329"/>
      <c r="G24" s="329"/>
      <c r="H24" s="329"/>
      <c r="I24" s="340"/>
      <c r="J24" s="330"/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1" customFormat="1" ht="15" customHeight="1">
      <c r="A34" s="342">
        <v>1</v>
      </c>
      <c r="B34" s="379">
        <v>44732</v>
      </c>
      <c r="C34" s="380"/>
      <c r="D34" s="381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841</v>
      </c>
      <c r="J34" s="321" t="s">
        <v>902</v>
      </c>
      <c r="K34" s="321">
        <f t="shared" ref="K34" si="30">H34-F34</f>
        <v>17</v>
      </c>
      <c r="L34" s="362">
        <f>(F34*-0.7)/100</f>
        <v>-4.4344999999999999</v>
      </c>
      <c r="M34" s="363">
        <f t="shared" ref="M34" si="31">(K34+L34)/F34</f>
        <v>1.9835043409629046E-2</v>
      </c>
      <c r="N34" s="321" t="s">
        <v>557</v>
      </c>
      <c r="O34" s="346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8"/>
      <c r="AI34" s="349"/>
      <c r="AJ34" s="350"/>
      <c r="AK34" s="350"/>
      <c r="AL34" s="350"/>
    </row>
    <row r="35" spans="1:38" s="351" customFormat="1" ht="15" customHeight="1">
      <c r="A35" s="342">
        <v>2</v>
      </c>
      <c r="B35" s="352">
        <v>44741</v>
      </c>
      <c r="C35" s="343"/>
      <c r="D35" s="344" t="s">
        <v>125</v>
      </c>
      <c r="E35" s="345" t="s">
        <v>559</v>
      </c>
      <c r="F35" s="345">
        <v>1118</v>
      </c>
      <c r="G35" s="345">
        <v>1085</v>
      </c>
      <c r="H35" s="345">
        <v>1155</v>
      </c>
      <c r="I35" s="345" t="s">
        <v>837</v>
      </c>
      <c r="J35" s="321" t="s">
        <v>897</v>
      </c>
      <c r="K35" s="321">
        <f t="shared" ref="K35" si="32">H35-F35</f>
        <v>37</v>
      </c>
      <c r="L35" s="362">
        <f>(F35*-0.7)/100</f>
        <v>-7.8259999999999987</v>
      </c>
      <c r="M35" s="363">
        <f t="shared" ref="M35" si="33">(K35+L35)/F35</f>
        <v>2.6094812164579605E-2</v>
      </c>
      <c r="N35" s="321" t="s">
        <v>557</v>
      </c>
      <c r="O35" s="346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8"/>
      <c r="AI35" s="349"/>
      <c r="AJ35" s="350"/>
      <c r="AK35" s="350"/>
      <c r="AL35" s="350"/>
    </row>
    <row r="36" spans="1:38" s="351" customFormat="1" ht="15" customHeight="1">
      <c r="A36" s="342">
        <v>3</v>
      </c>
      <c r="B36" s="352">
        <v>44743</v>
      </c>
      <c r="C36" s="343"/>
      <c r="D36" s="344" t="s">
        <v>886</v>
      </c>
      <c r="E36" s="345" t="s">
        <v>559</v>
      </c>
      <c r="F36" s="345">
        <v>700</v>
      </c>
      <c r="G36" s="345">
        <v>679</v>
      </c>
      <c r="H36" s="345">
        <v>720</v>
      </c>
      <c r="I36" s="345" t="s">
        <v>887</v>
      </c>
      <c r="J36" s="321" t="s">
        <v>839</v>
      </c>
      <c r="K36" s="321">
        <f t="shared" ref="K36" si="34">H36-F36</f>
        <v>20</v>
      </c>
      <c r="L36" s="362">
        <f>(F36*-0.07)/100</f>
        <v>-0.49000000000000005</v>
      </c>
      <c r="M36" s="363">
        <f t="shared" ref="M36:M38" si="35">(K36+L36)/F36</f>
        <v>2.7871428571428575E-2</v>
      </c>
      <c r="N36" s="321" t="s">
        <v>557</v>
      </c>
      <c r="O36" s="346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8"/>
      <c r="AI36" s="349"/>
      <c r="AJ36" s="350"/>
      <c r="AK36" s="350"/>
      <c r="AL36" s="350"/>
    </row>
    <row r="37" spans="1:38" s="336" customFormat="1" ht="15" customHeight="1">
      <c r="A37" s="342">
        <v>4</v>
      </c>
      <c r="B37" s="352">
        <v>44746</v>
      </c>
      <c r="C37" s="343"/>
      <c r="D37" s="344" t="s">
        <v>71</v>
      </c>
      <c r="E37" s="345" t="s">
        <v>559</v>
      </c>
      <c r="F37" s="345">
        <v>229</v>
      </c>
      <c r="G37" s="345">
        <v>224</v>
      </c>
      <c r="H37" s="345">
        <v>236</v>
      </c>
      <c r="I37" s="345" t="s">
        <v>898</v>
      </c>
      <c r="J37" s="321" t="s">
        <v>925</v>
      </c>
      <c r="K37" s="321">
        <f t="shared" ref="K37:K38" si="36">H37-F37</f>
        <v>7</v>
      </c>
      <c r="L37" s="362">
        <f>(F37*-0.7)/100</f>
        <v>-1.6029999999999998</v>
      </c>
      <c r="M37" s="363">
        <f t="shared" si="35"/>
        <v>2.3567685589519653E-2</v>
      </c>
      <c r="N37" s="321" t="s">
        <v>557</v>
      </c>
      <c r="O37" s="346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2">
        <v>5</v>
      </c>
      <c r="B38" s="352">
        <v>44746</v>
      </c>
      <c r="C38" s="343"/>
      <c r="D38" s="344" t="s">
        <v>463</v>
      </c>
      <c r="E38" s="345" t="s">
        <v>559</v>
      </c>
      <c r="F38" s="345">
        <v>193.5</v>
      </c>
      <c r="G38" s="345">
        <v>187</v>
      </c>
      <c r="H38" s="345">
        <v>201</v>
      </c>
      <c r="I38" s="345" t="s">
        <v>899</v>
      </c>
      <c r="J38" s="321" t="s">
        <v>957</v>
      </c>
      <c r="K38" s="321">
        <f t="shared" si="36"/>
        <v>7.5</v>
      </c>
      <c r="L38" s="362">
        <f>(F38*-0.7)/100</f>
        <v>-1.3544999999999998</v>
      </c>
      <c r="M38" s="363">
        <f t="shared" si="35"/>
        <v>3.175968992248062E-2</v>
      </c>
      <c r="N38" s="321" t="s">
        <v>557</v>
      </c>
      <c r="O38" s="346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8">
        <v>6</v>
      </c>
      <c r="B39" s="389">
        <v>44747</v>
      </c>
      <c r="C39" s="390"/>
      <c r="D39" s="391" t="s">
        <v>191</v>
      </c>
      <c r="E39" s="392" t="s">
        <v>559</v>
      </c>
      <c r="F39" s="392">
        <v>2160</v>
      </c>
      <c r="G39" s="392">
        <v>2085</v>
      </c>
      <c r="H39" s="392">
        <v>2085</v>
      </c>
      <c r="I39" s="392" t="s">
        <v>905</v>
      </c>
      <c r="J39" s="393" t="s">
        <v>906</v>
      </c>
      <c r="K39" s="393">
        <f t="shared" ref="K39:K40" si="37">H39-F39</f>
        <v>-75</v>
      </c>
      <c r="L39" s="394">
        <f>(F39*-0.07)/100</f>
        <v>-1.5120000000000002</v>
      </c>
      <c r="M39" s="395">
        <f t="shared" ref="M39:M40" si="38">(K39+L39)/F39</f>
        <v>-3.5422222222222223E-2</v>
      </c>
      <c r="N39" s="393" t="s">
        <v>569</v>
      </c>
      <c r="O39" s="396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2">
        <v>7</v>
      </c>
      <c r="B40" s="352">
        <v>44747</v>
      </c>
      <c r="C40" s="343"/>
      <c r="D40" s="344" t="s">
        <v>325</v>
      </c>
      <c r="E40" s="345" t="s">
        <v>559</v>
      </c>
      <c r="F40" s="345">
        <v>734.5</v>
      </c>
      <c r="G40" s="345">
        <v>714</v>
      </c>
      <c r="H40" s="345">
        <v>751</v>
      </c>
      <c r="I40" s="345" t="s">
        <v>907</v>
      </c>
      <c r="J40" s="321" t="s">
        <v>596</v>
      </c>
      <c r="K40" s="321">
        <f t="shared" si="37"/>
        <v>16.5</v>
      </c>
      <c r="L40" s="362">
        <f>(F40*-0.07)/100</f>
        <v>-0.51415000000000011</v>
      </c>
      <c r="M40" s="363">
        <f t="shared" si="38"/>
        <v>2.1764261402314498E-2</v>
      </c>
      <c r="N40" s="321" t="s">
        <v>557</v>
      </c>
      <c r="O40" s="346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1" customFormat="1" ht="15" customHeight="1">
      <c r="A41" s="342">
        <v>8</v>
      </c>
      <c r="B41" s="352">
        <v>44748</v>
      </c>
      <c r="C41" s="343"/>
      <c r="D41" s="344" t="s">
        <v>325</v>
      </c>
      <c r="E41" s="345" t="s">
        <v>559</v>
      </c>
      <c r="F41" s="345">
        <v>741</v>
      </c>
      <c r="G41" s="345">
        <v>720</v>
      </c>
      <c r="H41" s="345">
        <v>757</v>
      </c>
      <c r="I41" s="345" t="s">
        <v>918</v>
      </c>
      <c r="J41" s="321" t="s">
        <v>908</v>
      </c>
      <c r="K41" s="321">
        <f t="shared" ref="K41" si="39">H41-F41</f>
        <v>16</v>
      </c>
      <c r="L41" s="362">
        <f>(F41*-0.07)/100</f>
        <v>-0.51870000000000005</v>
      </c>
      <c r="M41" s="363">
        <f t="shared" ref="M41" si="40">(K41+L41)/F41</f>
        <v>2.0892442645074224E-2</v>
      </c>
      <c r="N41" s="321" t="s">
        <v>557</v>
      </c>
      <c r="O41" s="346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50"/>
      <c r="AL41" s="350"/>
    </row>
    <row r="42" spans="1:38" s="351" customFormat="1" ht="15" customHeight="1">
      <c r="A42" s="342">
        <v>9</v>
      </c>
      <c r="B42" s="352">
        <v>44753</v>
      </c>
      <c r="C42" s="343"/>
      <c r="D42" s="344" t="s">
        <v>314</v>
      </c>
      <c r="E42" s="345" t="s">
        <v>559</v>
      </c>
      <c r="F42" s="345">
        <v>892.5</v>
      </c>
      <c r="G42" s="345">
        <v>870</v>
      </c>
      <c r="H42" s="345">
        <v>915</v>
      </c>
      <c r="I42" s="345" t="s">
        <v>946</v>
      </c>
      <c r="J42" s="321" t="s">
        <v>927</v>
      </c>
      <c r="K42" s="321">
        <f t="shared" ref="K42:K43" si="41">H42-F42</f>
        <v>22.5</v>
      </c>
      <c r="L42" s="362">
        <f>(F42*-0.07)/100</f>
        <v>-0.62475000000000014</v>
      </c>
      <c r="M42" s="363">
        <f t="shared" ref="M42:M43" si="42">(K42+L42)/F42</f>
        <v>2.4510084033613447E-2</v>
      </c>
      <c r="N42" s="321" t="s">
        <v>557</v>
      </c>
      <c r="O42" s="346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50"/>
      <c r="AL42" s="350"/>
    </row>
    <row r="43" spans="1:38" s="351" customFormat="1" ht="15" customHeight="1">
      <c r="A43" s="424">
        <v>10</v>
      </c>
      <c r="B43" s="389">
        <v>44753</v>
      </c>
      <c r="C43" s="425"/>
      <c r="D43" s="426" t="s">
        <v>120</v>
      </c>
      <c r="E43" s="427" t="s">
        <v>559</v>
      </c>
      <c r="F43" s="427">
        <v>360.5</v>
      </c>
      <c r="G43" s="427">
        <v>348</v>
      </c>
      <c r="H43" s="427">
        <v>348</v>
      </c>
      <c r="I43" s="427" t="s">
        <v>951</v>
      </c>
      <c r="J43" s="393" t="s">
        <v>956</v>
      </c>
      <c r="K43" s="393">
        <f t="shared" si="41"/>
        <v>-12.5</v>
      </c>
      <c r="L43" s="394">
        <f>(F43*-0.07)/100</f>
        <v>-0.25235000000000002</v>
      </c>
      <c r="M43" s="395">
        <f t="shared" si="42"/>
        <v>-3.537406380027739E-2</v>
      </c>
      <c r="N43" s="393" t="s">
        <v>569</v>
      </c>
      <c r="O43" s="396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50"/>
      <c r="AL43" s="350"/>
    </row>
    <row r="44" spans="1:38" s="351" customFormat="1" ht="15" customHeight="1">
      <c r="A44" s="424">
        <v>11</v>
      </c>
      <c r="B44" s="389">
        <v>44753</v>
      </c>
      <c r="C44" s="425"/>
      <c r="D44" s="426" t="s">
        <v>179</v>
      </c>
      <c r="E44" s="427" t="s">
        <v>559</v>
      </c>
      <c r="F44" s="427">
        <v>216.75</v>
      </c>
      <c r="G44" s="427">
        <v>210</v>
      </c>
      <c r="H44" s="427">
        <v>210</v>
      </c>
      <c r="I44" s="427" t="s">
        <v>952</v>
      </c>
      <c r="J44" s="393" t="s">
        <v>998</v>
      </c>
      <c r="K44" s="393">
        <f t="shared" ref="K44" si="43">H44-F44</f>
        <v>-6.75</v>
      </c>
      <c r="L44" s="394">
        <f>(F44*-0.7)/100</f>
        <v>-1.51725</v>
      </c>
      <c r="M44" s="395">
        <f t="shared" ref="M44" si="44">(K44+L44)/F44</f>
        <v>-3.8141868512110731E-2</v>
      </c>
      <c r="N44" s="393" t="s">
        <v>569</v>
      </c>
      <c r="O44" s="396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50"/>
      <c r="AL44" s="350"/>
    </row>
    <row r="45" spans="1:38" s="351" customFormat="1" ht="15" customHeight="1">
      <c r="A45" s="342">
        <v>12</v>
      </c>
      <c r="B45" s="352">
        <v>44754</v>
      </c>
      <c r="C45" s="343"/>
      <c r="D45" s="344" t="s">
        <v>314</v>
      </c>
      <c r="E45" s="345" t="s">
        <v>559</v>
      </c>
      <c r="F45" s="345">
        <v>900</v>
      </c>
      <c r="G45" s="345">
        <v>870</v>
      </c>
      <c r="H45" s="345">
        <v>922.5</v>
      </c>
      <c r="I45" s="345" t="s">
        <v>958</v>
      </c>
      <c r="J45" s="321" t="s">
        <v>927</v>
      </c>
      <c r="K45" s="321">
        <f t="shared" ref="K45:K46" si="45">H45-F45</f>
        <v>22.5</v>
      </c>
      <c r="L45" s="362">
        <f>(F45*-0.7)/100</f>
        <v>-6.3</v>
      </c>
      <c r="M45" s="363">
        <f t="shared" ref="M45:M46" si="46">(K45+L45)/F45</f>
        <v>1.7999999999999999E-2</v>
      </c>
      <c r="N45" s="321" t="s">
        <v>557</v>
      </c>
      <c r="O45" s="346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50"/>
      <c r="AL45" s="350"/>
    </row>
    <row r="46" spans="1:38" s="351" customFormat="1" ht="15" customHeight="1">
      <c r="A46" s="342">
        <v>13</v>
      </c>
      <c r="B46" s="352">
        <v>44756</v>
      </c>
      <c r="C46" s="343"/>
      <c r="D46" s="344" t="s">
        <v>295</v>
      </c>
      <c r="E46" s="345" t="s">
        <v>559</v>
      </c>
      <c r="F46" s="345">
        <v>206.5</v>
      </c>
      <c r="G46" s="345">
        <v>200</v>
      </c>
      <c r="H46" s="345">
        <v>214</v>
      </c>
      <c r="I46" s="345" t="s">
        <v>979</v>
      </c>
      <c r="J46" s="321" t="s">
        <v>1031</v>
      </c>
      <c r="K46" s="321">
        <f t="shared" si="45"/>
        <v>7.5</v>
      </c>
      <c r="L46" s="362">
        <f>(F46*-0.07)/100</f>
        <v>-0.14455000000000001</v>
      </c>
      <c r="M46" s="363">
        <f t="shared" si="46"/>
        <v>3.561961259079903E-2</v>
      </c>
      <c r="N46" s="321" t="s">
        <v>557</v>
      </c>
      <c r="O46" s="346">
        <v>44762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50"/>
      <c r="AL46" s="350"/>
    </row>
    <row r="47" spans="1:38" s="351" customFormat="1" ht="15" customHeight="1">
      <c r="A47" s="342">
        <v>14</v>
      </c>
      <c r="B47" s="352">
        <v>44757</v>
      </c>
      <c r="C47" s="343"/>
      <c r="D47" s="344" t="s">
        <v>999</v>
      </c>
      <c r="E47" s="345" t="s">
        <v>559</v>
      </c>
      <c r="F47" s="345">
        <v>926.5</v>
      </c>
      <c r="G47" s="345">
        <v>895</v>
      </c>
      <c r="H47" s="345">
        <v>945</v>
      </c>
      <c r="I47" s="345" t="s">
        <v>1000</v>
      </c>
      <c r="J47" s="321" t="s">
        <v>1001</v>
      </c>
      <c r="K47" s="321">
        <f t="shared" ref="K47" si="47">H47-F47</f>
        <v>18.5</v>
      </c>
      <c r="L47" s="362">
        <f>(F47*-0.07)/100</f>
        <v>-0.64855000000000007</v>
      </c>
      <c r="M47" s="363">
        <f t="shared" ref="M47" si="48">(K47+L47)/F47</f>
        <v>1.9267620075553157E-2</v>
      </c>
      <c r="N47" s="321" t="s">
        <v>557</v>
      </c>
      <c r="O47" s="346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50"/>
      <c r="AL47" s="350"/>
    </row>
    <row r="48" spans="1:38" s="351" customFormat="1" ht="15" customHeight="1">
      <c r="A48" s="325">
        <v>15</v>
      </c>
      <c r="B48" s="347">
        <v>44761</v>
      </c>
      <c r="C48" s="327"/>
      <c r="D48" s="328" t="s">
        <v>470</v>
      </c>
      <c r="E48" s="329" t="s">
        <v>559</v>
      </c>
      <c r="F48" s="329" t="s">
        <v>1034</v>
      </c>
      <c r="G48" s="329">
        <v>455</v>
      </c>
      <c r="H48" s="329"/>
      <c r="I48" s="329" t="s">
        <v>1035</v>
      </c>
      <c r="J48" s="264" t="s">
        <v>560</v>
      </c>
      <c r="K48" s="264"/>
      <c r="L48" s="265"/>
      <c r="M48" s="266"/>
      <c r="N48" s="264"/>
      <c r="O48" s="287"/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50"/>
      <c r="AL48" s="350"/>
    </row>
    <row r="49" spans="1:38" s="351" customFormat="1" ht="15" customHeight="1">
      <c r="A49" s="342">
        <v>16</v>
      </c>
      <c r="B49" s="352">
        <v>44761</v>
      </c>
      <c r="C49" s="343"/>
      <c r="D49" s="344" t="s">
        <v>1036</v>
      </c>
      <c r="E49" s="345" t="s">
        <v>559</v>
      </c>
      <c r="F49" s="345">
        <v>2195</v>
      </c>
      <c r="G49" s="345">
        <v>2130</v>
      </c>
      <c r="H49" s="345">
        <v>2240</v>
      </c>
      <c r="I49" s="345" t="s">
        <v>1037</v>
      </c>
      <c r="J49" s="321" t="s">
        <v>969</v>
      </c>
      <c r="K49" s="321">
        <f t="shared" ref="K49" si="49">H49-F49</f>
        <v>45</v>
      </c>
      <c r="L49" s="362">
        <f>(F49*-0.07)/100</f>
        <v>-1.5365</v>
      </c>
      <c r="M49" s="363">
        <f t="shared" ref="M49" si="50">(K49+L49)/F49</f>
        <v>1.980113895216401E-2</v>
      </c>
      <c r="N49" s="321" t="s">
        <v>557</v>
      </c>
      <c r="O49" s="346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50"/>
      <c r="AL49" s="350"/>
    </row>
    <row r="50" spans="1:38" s="351" customFormat="1" ht="15" customHeight="1">
      <c r="A50" s="342">
        <v>17</v>
      </c>
      <c r="B50" s="352">
        <v>44762</v>
      </c>
      <c r="C50" s="343"/>
      <c r="D50" s="344" t="s">
        <v>463</v>
      </c>
      <c r="E50" s="345" t="s">
        <v>559</v>
      </c>
      <c r="F50" s="345">
        <v>203.5</v>
      </c>
      <c r="G50" s="345">
        <v>198</v>
      </c>
      <c r="H50" s="345">
        <v>206.75</v>
      </c>
      <c r="I50" s="345" t="s">
        <v>1061</v>
      </c>
      <c r="J50" s="321" t="s">
        <v>1062</v>
      </c>
      <c r="K50" s="321">
        <f t="shared" ref="K50" si="51">H50-F50</f>
        <v>3.25</v>
      </c>
      <c r="L50" s="362">
        <f>(F50*-0.07)/100</f>
        <v>-0.14245000000000002</v>
      </c>
      <c r="M50" s="363">
        <f t="shared" ref="M50" si="52">(K50+L50)/F50</f>
        <v>1.527051597051597E-2</v>
      </c>
      <c r="N50" s="321" t="s">
        <v>557</v>
      </c>
      <c r="O50" s="346">
        <v>44762</v>
      </c>
      <c r="P50" s="268"/>
      <c r="Q50" s="268"/>
      <c r="R50" s="269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50"/>
      <c r="AL50" s="350"/>
    </row>
    <row r="51" spans="1:38" s="351" customFormat="1" ht="15" customHeight="1">
      <c r="A51" s="458">
        <v>18</v>
      </c>
      <c r="B51" s="431">
        <v>44762</v>
      </c>
      <c r="C51" s="459"/>
      <c r="D51" s="460" t="s">
        <v>314</v>
      </c>
      <c r="E51" s="461" t="s">
        <v>559</v>
      </c>
      <c r="F51" s="461">
        <v>915</v>
      </c>
      <c r="G51" s="461">
        <v>887</v>
      </c>
      <c r="H51" s="461">
        <v>916</v>
      </c>
      <c r="I51" s="461" t="s">
        <v>1072</v>
      </c>
      <c r="J51" s="414" t="s">
        <v>784</v>
      </c>
      <c r="K51" s="414">
        <f t="shared" ref="K51" si="53">H51-F51</f>
        <v>1</v>
      </c>
      <c r="L51" s="462">
        <f>(F51*-0.07)/100</f>
        <v>-0.64050000000000007</v>
      </c>
      <c r="M51" s="463">
        <f t="shared" ref="M51" si="54">(K51+L51)/F51</f>
        <v>3.9289617486338788E-4</v>
      </c>
      <c r="N51" s="414" t="s">
        <v>557</v>
      </c>
      <c r="O51" s="464">
        <v>44762</v>
      </c>
      <c r="P51" s="268"/>
      <c r="Q51" s="268"/>
      <c r="R51" s="269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50"/>
      <c r="AL51" s="350"/>
    </row>
    <row r="52" spans="1:38" s="351" customFormat="1" ht="15" customHeight="1">
      <c r="A52" s="325"/>
      <c r="B52" s="347"/>
      <c r="C52" s="327"/>
      <c r="D52" s="328"/>
      <c r="E52" s="329"/>
      <c r="F52" s="329"/>
      <c r="G52" s="329"/>
      <c r="H52" s="329"/>
      <c r="I52" s="329"/>
      <c r="J52" s="264"/>
      <c r="K52" s="264"/>
      <c r="L52" s="265"/>
      <c r="M52" s="266"/>
      <c r="N52" s="264"/>
      <c r="O52" s="287"/>
      <c r="P52" s="268"/>
      <c r="Q52" s="268"/>
      <c r="R52" s="269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50"/>
      <c r="AL52" s="350"/>
    </row>
    <row r="53" spans="1:38" s="351" customFormat="1" ht="15" customHeight="1">
      <c r="A53" s="325"/>
      <c r="B53" s="347"/>
      <c r="C53" s="327"/>
      <c r="D53" s="328"/>
      <c r="E53" s="329"/>
      <c r="F53" s="329"/>
      <c r="G53" s="329"/>
      <c r="H53" s="329"/>
      <c r="I53" s="329"/>
      <c r="J53" s="264"/>
      <c r="K53" s="264"/>
      <c r="L53" s="265"/>
      <c r="M53" s="266"/>
      <c r="N53" s="264"/>
      <c r="O53" s="287"/>
      <c r="P53" s="268"/>
      <c r="Q53" s="268"/>
      <c r="R53" s="269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50"/>
      <c r="AL53" s="350"/>
    </row>
    <row r="54" spans="1:38" s="336" customFormat="1" ht="15" customHeight="1">
      <c r="A54" s="325"/>
      <c r="B54" s="326"/>
      <c r="C54" s="327"/>
      <c r="D54" s="328"/>
      <c r="E54" s="329"/>
      <c r="F54" s="329"/>
      <c r="G54" s="329"/>
      <c r="H54" s="329"/>
      <c r="I54" s="329"/>
      <c r="J54" s="264"/>
      <c r="K54" s="264"/>
      <c r="L54" s="265"/>
      <c r="M54" s="266"/>
      <c r="N54" s="264"/>
      <c r="O54" s="287"/>
      <c r="P54" s="268"/>
      <c r="Q54" s="268"/>
      <c r="R54" s="269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35"/>
      <c r="AL54" s="335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76"/>
      <c r="K55" s="276"/>
      <c r="L55" s="277"/>
      <c r="M55" s="278"/>
      <c r="N55" s="276"/>
      <c r="O55" s="279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1"/>
      <c r="AI55" s="1"/>
      <c r="AJ55" s="1"/>
      <c r="AK55" s="1"/>
      <c r="AL55" s="1"/>
    </row>
    <row r="56" spans="1:38" ht="44.25" customHeight="1">
      <c r="A56" s="112" t="s">
        <v>561</v>
      </c>
      <c r="B56" s="135"/>
      <c r="C56" s="135"/>
      <c r="D56" s="1"/>
      <c r="E56" s="6"/>
      <c r="F56" s="6"/>
      <c r="G56" s="6"/>
      <c r="H56" s="6" t="s">
        <v>573</v>
      </c>
      <c r="I56" s="6"/>
      <c r="J56" s="6"/>
      <c r="K56" s="108"/>
      <c r="L56" s="137"/>
      <c r="M56" s="108"/>
      <c r="N56" s="109"/>
      <c r="O56" s="108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63"/>
      <c r="AD56" s="263"/>
      <c r="AE56" s="263"/>
      <c r="AF56" s="263"/>
      <c r="AG56" s="263"/>
      <c r="AH56" s="263"/>
    </row>
    <row r="57" spans="1:38" ht="12.75" customHeight="1">
      <c r="A57" s="119" t="s">
        <v>562</v>
      </c>
      <c r="B57" s="112"/>
      <c r="C57" s="112"/>
      <c r="D57" s="112"/>
      <c r="E57" s="41"/>
      <c r="F57" s="120" t="s">
        <v>563</v>
      </c>
      <c r="G57" s="56"/>
      <c r="H57" s="41"/>
      <c r="I57" s="56"/>
      <c r="J57" s="6"/>
      <c r="K57" s="138"/>
      <c r="L57" s="139"/>
      <c r="M57" s="6"/>
      <c r="N57" s="102"/>
      <c r="O57" s="140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19"/>
      <c r="B58" s="112"/>
      <c r="C58" s="112"/>
      <c r="D58" s="112"/>
      <c r="E58" s="6"/>
      <c r="F58" s="120" t="s">
        <v>565</v>
      </c>
      <c r="G58" s="56"/>
      <c r="H58" s="41"/>
      <c r="I58" s="56"/>
      <c r="J58" s="6"/>
      <c r="K58" s="138"/>
      <c r="L58" s="139"/>
      <c r="M58" s="6"/>
      <c r="N58" s="102"/>
      <c r="O58" s="140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2"/>
      <c r="B59" s="112"/>
      <c r="C59" s="112"/>
      <c r="D59" s="112"/>
      <c r="E59" s="6"/>
      <c r="F59" s="6"/>
      <c r="G59" s="6"/>
      <c r="H59" s="6"/>
      <c r="I59" s="6"/>
      <c r="J59" s="125"/>
      <c r="K59" s="122"/>
      <c r="L59" s="123"/>
      <c r="M59" s="6"/>
      <c r="N59" s="126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1" t="s">
        <v>574</v>
      </c>
      <c r="B60" s="141"/>
      <c r="C60" s="141"/>
      <c r="D60" s="141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534</v>
      </c>
      <c r="C61" s="96"/>
      <c r="D61" s="97" t="s">
        <v>545</v>
      </c>
      <c r="E61" s="96" t="s">
        <v>546</v>
      </c>
      <c r="F61" s="96" t="s">
        <v>547</v>
      </c>
      <c r="G61" s="96" t="s">
        <v>567</v>
      </c>
      <c r="H61" s="96" t="s">
        <v>549</v>
      </c>
      <c r="I61" s="96" t="s">
        <v>550</v>
      </c>
      <c r="J61" s="95" t="s">
        <v>551</v>
      </c>
      <c r="K61" s="142" t="s">
        <v>575</v>
      </c>
      <c r="L61" s="98" t="s">
        <v>553</v>
      </c>
      <c r="M61" s="142" t="s">
        <v>576</v>
      </c>
      <c r="N61" s="96" t="s">
        <v>577</v>
      </c>
      <c r="O61" s="95" t="s">
        <v>555</v>
      </c>
      <c r="P61" s="97" t="s">
        <v>556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29" customFormat="1" ht="13.15" customHeight="1">
      <c r="A62" s="317">
        <v>1</v>
      </c>
      <c r="B62" s="316">
        <v>44739</v>
      </c>
      <c r="C62" s="318"/>
      <c r="D62" s="319" t="s">
        <v>847</v>
      </c>
      <c r="E62" s="317" t="s">
        <v>559</v>
      </c>
      <c r="F62" s="317">
        <v>2140</v>
      </c>
      <c r="G62" s="317">
        <v>2090</v>
      </c>
      <c r="H62" s="320">
        <v>2170</v>
      </c>
      <c r="I62" s="320" t="s">
        <v>848</v>
      </c>
      <c r="J62" s="321" t="s">
        <v>572</v>
      </c>
      <c r="K62" s="320">
        <f t="shared" ref="K62" si="55">H62-F62</f>
        <v>30</v>
      </c>
      <c r="L62" s="322">
        <f t="shared" ref="L62" si="56">(H62*N62)*0.07%</f>
        <v>379.75000000000006</v>
      </c>
      <c r="M62" s="323">
        <f t="shared" ref="M62" si="57">(K62*N62)-L62</f>
        <v>7120.25</v>
      </c>
      <c r="N62" s="320">
        <v>250</v>
      </c>
      <c r="O62" s="321" t="s">
        <v>557</v>
      </c>
      <c r="P62" s="316">
        <v>44743</v>
      </c>
      <c r="Q62" s="231"/>
      <c r="R62" s="235" t="s">
        <v>558</v>
      </c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75"/>
      <c r="AG62" s="272"/>
      <c r="AH62" s="231"/>
      <c r="AI62" s="231"/>
      <c r="AJ62" s="275"/>
      <c r="AK62" s="275"/>
      <c r="AL62" s="275"/>
    </row>
    <row r="63" spans="1:38" s="229" customFormat="1" ht="13.15" customHeight="1">
      <c r="A63" s="317">
        <v>2</v>
      </c>
      <c r="B63" s="316">
        <v>44742</v>
      </c>
      <c r="C63" s="319"/>
      <c r="D63" s="319" t="s">
        <v>883</v>
      </c>
      <c r="E63" s="317" t="s">
        <v>559</v>
      </c>
      <c r="F63" s="317">
        <v>3720</v>
      </c>
      <c r="G63" s="317">
        <v>3620</v>
      </c>
      <c r="H63" s="320">
        <v>3780</v>
      </c>
      <c r="I63" s="320" t="s">
        <v>884</v>
      </c>
      <c r="J63" s="321" t="s">
        <v>765</v>
      </c>
      <c r="K63" s="320">
        <f t="shared" ref="K63" si="58">H63-F63</f>
        <v>60</v>
      </c>
      <c r="L63" s="322">
        <f t="shared" ref="L63" si="59">(H63*N63)*0.07%</f>
        <v>463.05000000000007</v>
      </c>
      <c r="M63" s="323">
        <f t="shared" ref="M63" si="60">(K63*N63)-L63</f>
        <v>10036.950000000001</v>
      </c>
      <c r="N63" s="320">
        <v>175</v>
      </c>
      <c r="O63" s="321" t="s">
        <v>557</v>
      </c>
      <c r="P63" s="316">
        <v>44746</v>
      </c>
      <c r="Q63" s="231"/>
      <c r="R63" s="235" t="s">
        <v>832</v>
      </c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75"/>
      <c r="AG63" s="272"/>
      <c r="AH63" s="231"/>
      <c r="AI63" s="231"/>
      <c r="AJ63" s="275"/>
      <c r="AK63" s="275"/>
      <c r="AL63" s="275"/>
    </row>
    <row r="64" spans="1:38" s="229" customFormat="1" ht="13.15" customHeight="1">
      <c r="A64" s="317">
        <v>3</v>
      </c>
      <c r="B64" s="316">
        <v>44742</v>
      </c>
      <c r="C64" s="319"/>
      <c r="D64" s="319" t="s">
        <v>843</v>
      </c>
      <c r="E64" s="317" t="s">
        <v>559</v>
      </c>
      <c r="F64" s="317">
        <v>1488</v>
      </c>
      <c r="G64" s="317">
        <v>1450</v>
      </c>
      <c r="H64" s="320">
        <v>1512</v>
      </c>
      <c r="I64" s="320" t="s">
        <v>885</v>
      </c>
      <c r="J64" s="321" t="s">
        <v>893</v>
      </c>
      <c r="K64" s="320">
        <f t="shared" ref="K64:K65" si="61">H64-F64</f>
        <v>24</v>
      </c>
      <c r="L64" s="322">
        <f t="shared" ref="L64:L65" si="62">(H64*N64)*0.07%</f>
        <v>370.44000000000005</v>
      </c>
      <c r="M64" s="323">
        <f t="shared" ref="M64:M65" si="63">(K64*N64)-L64</f>
        <v>8029.5599999999995</v>
      </c>
      <c r="N64" s="320">
        <v>350</v>
      </c>
      <c r="O64" s="321" t="s">
        <v>557</v>
      </c>
      <c r="P64" s="316">
        <v>44743</v>
      </c>
      <c r="Q64" s="231"/>
      <c r="R64" s="235" t="s">
        <v>558</v>
      </c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75"/>
      <c r="AG64" s="272"/>
      <c r="AH64" s="231"/>
      <c r="AI64" s="231"/>
      <c r="AJ64" s="275"/>
      <c r="AK64" s="275"/>
      <c r="AL64" s="275"/>
    </row>
    <row r="65" spans="1:38" s="229" customFormat="1" ht="13.15" customHeight="1">
      <c r="A65" s="317">
        <v>4</v>
      </c>
      <c r="B65" s="316">
        <v>44743</v>
      </c>
      <c r="C65" s="319"/>
      <c r="D65" s="319" t="s">
        <v>904</v>
      </c>
      <c r="E65" s="317" t="s">
        <v>559</v>
      </c>
      <c r="F65" s="317">
        <v>2397.5</v>
      </c>
      <c r="G65" s="317">
        <v>2355</v>
      </c>
      <c r="H65" s="320">
        <v>2437.5</v>
      </c>
      <c r="I65" s="320" t="s">
        <v>890</v>
      </c>
      <c r="J65" s="321" t="s">
        <v>600</v>
      </c>
      <c r="K65" s="320">
        <f t="shared" si="61"/>
        <v>40</v>
      </c>
      <c r="L65" s="322">
        <f t="shared" si="62"/>
        <v>469.21875000000006</v>
      </c>
      <c r="M65" s="323">
        <f t="shared" si="63"/>
        <v>10530.78125</v>
      </c>
      <c r="N65" s="320">
        <v>275</v>
      </c>
      <c r="O65" s="321" t="s">
        <v>557</v>
      </c>
      <c r="P65" s="316">
        <v>44746</v>
      </c>
      <c r="Q65" s="231"/>
      <c r="R65" s="235" t="s">
        <v>832</v>
      </c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75"/>
      <c r="AG65" s="272"/>
      <c r="AH65" s="231"/>
      <c r="AI65" s="231"/>
      <c r="AJ65" s="275"/>
      <c r="AK65" s="275"/>
      <c r="AL65" s="275"/>
    </row>
    <row r="66" spans="1:38" s="229" customFormat="1" ht="13.15" customHeight="1">
      <c r="A66" s="317">
        <v>5</v>
      </c>
      <c r="B66" s="316">
        <v>44747</v>
      </c>
      <c r="C66" s="319"/>
      <c r="D66" s="319" t="s">
        <v>914</v>
      </c>
      <c r="E66" s="317" t="s">
        <v>559</v>
      </c>
      <c r="F66" s="317">
        <v>653</v>
      </c>
      <c r="G66" s="317">
        <v>642</v>
      </c>
      <c r="H66" s="320">
        <v>663.5</v>
      </c>
      <c r="I66" s="320" t="s">
        <v>915</v>
      </c>
      <c r="J66" s="321" t="s">
        <v>926</v>
      </c>
      <c r="K66" s="320">
        <f t="shared" ref="K66:K68" si="64">H66-F66</f>
        <v>10.5</v>
      </c>
      <c r="L66" s="322">
        <f t="shared" ref="L66:L68" si="65">(H66*N66)*0.07%</f>
        <v>557.34</v>
      </c>
      <c r="M66" s="323">
        <f t="shared" ref="M66:M68" si="66">(K66*N66)-L66</f>
        <v>12042.66</v>
      </c>
      <c r="N66" s="320">
        <v>1200</v>
      </c>
      <c r="O66" s="321" t="s">
        <v>557</v>
      </c>
      <c r="P66" s="316">
        <v>44749</v>
      </c>
      <c r="Q66" s="231"/>
      <c r="R66" s="235" t="s">
        <v>558</v>
      </c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75"/>
      <c r="AG66" s="272"/>
      <c r="AH66" s="231"/>
      <c r="AI66" s="231"/>
      <c r="AJ66" s="275"/>
      <c r="AK66" s="275"/>
      <c r="AL66" s="275"/>
    </row>
    <row r="67" spans="1:38" s="229" customFormat="1" ht="13.15" customHeight="1">
      <c r="A67" s="317">
        <v>6</v>
      </c>
      <c r="B67" s="316">
        <v>44748</v>
      </c>
      <c r="C67" s="319"/>
      <c r="D67" s="319" t="s">
        <v>920</v>
      </c>
      <c r="E67" s="317" t="s">
        <v>559</v>
      </c>
      <c r="F67" s="317">
        <v>1361.5</v>
      </c>
      <c r="G67" s="317">
        <v>1335</v>
      </c>
      <c r="H67" s="320">
        <v>1384</v>
      </c>
      <c r="I67" s="320" t="s">
        <v>922</v>
      </c>
      <c r="J67" s="321" t="s">
        <v>927</v>
      </c>
      <c r="K67" s="320">
        <f t="shared" si="64"/>
        <v>22.5</v>
      </c>
      <c r="L67" s="322">
        <f t="shared" si="65"/>
        <v>460.18000000000006</v>
      </c>
      <c r="M67" s="323">
        <f t="shared" si="66"/>
        <v>10227.32</v>
      </c>
      <c r="N67" s="320">
        <v>475</v>
      </c>
      <c r="O67" s="321" t="s">
        <v>557</v>
      </c>
      <c r="P67" s="316">
        <v>44749</v>
      </c>
      <c r="Q67" s="231"/>
      <c r="R67" s="235" t="s">
        <v>832</v>
      </c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75"/>
      <c r="AG67" s="272"/>
      <c r="AH67" s="231"/>
      <c r="AI67" s="231"/>
      <c r="AJ67" s="275"/>
      <c r="AK67" s="275"/>
      <c r="AL67" s="275"/>
    </row>
    <row r="68" spans="1:38" s="229" customFormat="1" ht="13.15" customHeight="1">
      <c r="A68" s="317">
        <v>7</v>
      </c>
      <c r="B68" s="316">
        <v>44748</v>
      </c>
      <c r="C68" s="319"/>
      <c r="D68" s="319" t="s">
        <v>923</v>
      </c>
      <c r="E68" s="317" t="s">
        <v>559</v>
      </c>
      <c r="F68" s="317">
        <v>576</v>
      </c>
      <c r="G68" s="317">
        <v>562</v>
      </c>
      <c r="H68" s="320">
        <v>587</v>
      </c>
      <c r="I68" s="320" t="s">
        <v>924</v>
      </c>
      <c r="J68" s="321" t="s">
        <v>928</v>
      </c>
      <c r="K68" s="320">
        <f t="shared" si="64"/>
        <v>11</v>
      </c>
      <c r="L68" s="322">
        <f t="shared" si="65"/>
        <v>359.53750000000008</v>
      </c>
      <c r="M68" s="323">
        <f t="shared" si="66"/>
        <v>9265.4624999999996</v>
      </c>
      <c r="N68" s="320">
        <v>875</v>
      </c>
      <c r="O68" s="321" t="s">
        <v>557</v>
      </c>
      <c r="P68" s="316">
        <v>44749</v>
      </c>
      <c r="Q68" s="231"/>
      <c r="R68" s="235" t="s">
        <v>558</v>
      </c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75"/>
      <c r="AG68" s="272"/>
      <c r="AH68" s="231"/>
      <c r="AI68" s="231"/>
      <c r="AJ68" s="275"/>
      <c r="AK68" s="275"/>
      <c r="AL68" s="275"/>
    </row>
    <row r="69" spans="1:38" s="229" customFormat="1" ht="13.15" customHeight="1">
      <c r="A69" s="317">
        <v>8</v>
      </c>
      <c r="B69" s="316">
        <v>44749</v>
      </c>
      <c r="C69" s="319"/>
      <c r="D69" s="319" t="s">
        <v>936</v>
      </c>
      <c r="E69" s="317" t="s">
        <v>559</v>
      </c>
      <c r="F69" s="317">
        <v>743.5</v>
      </c>
      <c r="G69" s="317">
        <v>734.5</v>
      </c>
      <c r="H69" s="320">
        <v>751.5</v>
      </c>
      <c r="I69" s="320" t="s">
        <v>929</v>
      </c>
      <c r="J69" s="321" t="s">
        <v>938</v>
      </c>
      <c r="K69" s="320">
        <f t="shared" ref="K69:K71" si="67">H69-F69</f>
        <v>8</v>
      </c>
      <c r="L69" s="322">
        <f t="shared" ref="L69:L71" si="68">(H69*N69)*0.07%</f>
        <v>723.31875000000014</v>
      </c>
      <c r="M69" s="323">
        <f t="shared" ref="M69:M71" si="69">(K69*N69)-L69</f>
        <v>10276.68125</v>
      </c>
      <c r="N69" s="320">
        <v>1375</v>
      </c>
      <c r="O69" s="321" t="s">
        <v>557</v>
      </c>
      <c r="P69" s="316">
        <v>44750</v>
      </c>
      <c r="Q69" s="231"/>
      <c r="R69" s="235" t="s">
        <v>558</v>
      </c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75"/>
      <c r="AG69" s="272"/>
      <c r="AH69" s="231"/>
      <c r="AI69" s="231"/>
      <c r="AJ69" s="275"/>
      <c r="AK69" s="275"/>
      <c r="AL69" s="275"/>
    </row>
    <row r="70" spans="1:38" s="229" customFormat="1" ht="13.15" customHeight="1">
      <c r="A70" s="317">
        <v>9</v>
      </c>
      <c r="B70" s="316">
        <v>44750</v>
      </c>
      <c r="C70" s="319"/>
      <c r="D70" s="319" t="s">
        <v>943</v>
      </c>
      <c r="E70" s="317" t="s">
        <v>559</v>
      </c>
      <c r="F70" s="317">
        <v>2755</v>
      </c>
      <c r="G70" s="317">
        <v>2710</v>
      </c>
      <c r="H70" s="320">
        <v>2797.5</v>
      </c>
      <c r="I70" s="320" t="s">
        <v>944</v>
      </c>
      <c r="J70" s="321" t="s">
        <v>950</v>
      </c>
      <c r="K70" s="320">
        <f t="shared" si="67"/>
        <v>42.5</v>
      </c>
      <c r="L70" s="322">
        <f t="shared" si="68"/>
        <v>489.56250000000006</v>
      </c>
      <c r="M70" s="323">
        <f t="shared" si="69"/>
        <v>10135.4375</v>
      </c>
      <c r="N70" s="320">
        <v>250</v>
      </c>
      <c r="O70" s="321" t="s">
        <v>557</v>
      </c>
      <c r="P70" s="316">
        <v>44753</v>
      </c>
      <c r="Q70" s="231"/>
      <c r="R70" s="235" t="s">
        <v>832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10</v>
      </c>
      <c r="B71" s="352">
        <v>44753</v>
      </c>
      <c r="C71" s="319"/>
      <c r="D71" s="319" t="s">
        <v>847</v>
      </c>
      <c r="E71" s="317" t="s">
        <v>559</v>
      </c>
      <c r="F71" s="317">
        <v>2235</v>
      </c>
      <c r="G71" s="317">
        <v>2190</v>
      </c>
      <c r="H71" s="320">
        <v>2280</v>
      </c>
      <c r="I71" s="320" t="s">
        <v>947</v>
      </c>
      <c r="J71" s="321" t="s">
        <v>969</v>
      </c>
      <c r="K71" s="320">
        <f t="shared" si="67"/>
        <v>45</v>
      </c>
      <c r="L71" s="322">
        <f t="shared" si="68"/>
        <v>399.00000000000006</v>
      </c>
      <c r="M71" s="323">
        <f t="shared" si="69"/>
        <v>10851</v>
      </c>
      <c r="N71" s="320">
        <v>250</v>
      </c>
      <c r="O71" s="321" t="s">
        <v>557</v>
      </c>
      <c r="P71" s="316">
        <v>44755</v>
      </c>
      <c r="Q71" s="231"/>
      <c r="R71" s="235" t="s">
        <v>832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11</v>
      </c>
      <c r="B72" s="352">
        <v>44753</v>
      </c>
      <c r="C72" s="319"/>
      <c r="D72" s="319" t="s">
        <v>948</v>
      </c>
      <c r="E72" s="317" t="s">
        <v>559</v>
      </c>
      <c r="F72" s="317">
        <v>16110</v>
      </c>
      <c r="G72" s="317">
        <v>15970</v>
      </c>
      <c r="H72" s="320">
        <v>16210</v>
      </c>
      <c r="I72" s="320" t="s">
        <v>949</v>
      </c>
      <c r="J72" s="321" t="s">
        <v>821</v>
      </c>
      <c r="K72" s="320">
        <f t="shared" ref="K72" si="70">H72-F72</f>
        <v>100</v>
      </c>
      <c r="L72" s="322">
        <f t="shared" ref="L72" si="71">(H72*N72)*0.07%</f>
        <v>567.35000000000014</v>
      </c>
      <c r="M72" s="323">
        <f t="shared" ref="M72" si="72">(K72*N72)-L72</f>
        <v>4432.6499999999996</v>
      </c>
      <c r="N72" s="320">
        <v>50</v>
      </c>
      <c r="O72" s="321" t="s">
        <v>557</v>
      </c>
      <c r="P72" s="316">
        <v>44753</v>
      </c>
      <c r="Q72" s="231"/>
      <c r="R72" s="235" t="s">
        <v>558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428">
        <v>12</v>
      </c>
      <c r="B73" s="389">
        <v>44753</v>
      </c>
      <c r="C73" s="429"/>
      <c r="D73" s="429" t="s">
        <v>953</v>
      </c>
      <c r="E73" s="428" t="s">
        <v>559</v>
      </c>
      <c r="F73" s="428">
        <v>579.5</v>
      </c>
      <c r="G73" s="428">
        <v>569</v>
      </c>
      <c r="H73" s="403">
        <v>569</v>
      </c>
      <c r="I73" s="403" t="s">
        <v>954</v>
      </c>
      <c r="J73" s="402" t="s">
        <v>962</v>
      </c>
      <c r="K73" s="403">
        <f t="shared" ref="K73:K74" si="73">H73-F73</f>
        <v>-10.5</v>
      </c>
      <c r="L73" s="404">
        <f t="shared" ref="L73:L74" si="74">(H73*N73)*0.07%</f>
        <v>537.70500000000004</v>
      </c>
      <c r="M73" s="405">
        <f t="shared" ref="M73:M74" si="75">(K73*N73)-L73</f>
        <v>-14712.705</v>
      </c>
      <c r="N73" s="403">
        <v>1350</v>
      </c>
      <c r="O73" s="402" t="s">
        <v>569</v>
      </c>
      <c r="P73" s="406">
        <v>44754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430">
        <v>13</v>
      </c>
      <c r="B74" s="431">
        <v>44754</v>
      </c>
      <c r="C74" s="432"/>
      <c r="D74" s="432" t="s">
        <v>959</v>
      </c>
      <c r="E74" s="430" t="s">
        <v>559</v>
      </c>
      <c r="F74" s="430">
        <v>16100</v>
      </c>
      <c r="G74" s="430">
        <v>15970</v>
      </c>
      <c r="H74" s="415">
        <v>16115</v>
      </c>
      <c r="I74" s="415" t="s">
        <v>949</v>
      </c>
      <c r="J74" s="414" t="s">
        <v>968</v>
      </c>
      <c r="K74" s="415">
        <f t="shared" si="73"/>
        <v>15</v>
      </c>
      <c r="L74" s="416">
        <f t="shared" si="74"/>
        <v>564.02500000000009</v>
      </c>
      <c r="M74" s="417">
        <f t="shared" si="75"/>
        <v>185.97499999999991</v>
      </c>
      <c r="N74" s="415">
        <v>50</v>
      </c>
      <c r="O74" s="414" t="s">
        <v>678</v>
      </c>
      <c r="P74" s="418">
        <v>44755</v>
      </c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428">
        <v>14</v>
      </c>
      <c r="B75" s="389">
        <v>44754</v>
      </c>
      <c r="C75" s="429"/>
      <c r="D75" s="429" t="s">
        <v>960</v>
      </c>
      <c r="E75" s="428" t="s">
        <v>559</v>
      </c>
      <c r="F75" s="428">
        <v>645</v>
      </c>
      <c r="G75" s="428">
        <v>632</v>
      </c>
      <c r="H75" s="403">
        <v>632</v>
      </c>
      <c r="I75" s="403" t="s">
        <v>961</v>
      </c>
      <c r="J75" s="402" t="s">
        <v>963</v>
      </c>
      <c r="K75" s="403">
        <f t="shared" ref="K75" si="76">H75-F75</f>
        <v>-13</v>
      </c>
      <c r="L75" s="404">
        <f t="shared" ref="L75:L77" si="77">(H75*N75)*0.07%</f>
        <v>442.40000000000009</v>
      </c>
      <c r="M75" s="405">
        <f t="shared" ref="M75:M77" si="78">(K75*N75)-L75</f>
        <v>-13442.4</v>
      </c>
      <c r="N75" s="403">
        <v>1000</v>
      </c>
      <c r="O75" s="402" t="s">
        <v>569</v>
      </c>
      <c r="P75" s="406">
        <v>44754</v>
      </c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15</v>
      </c>
      <c r="B76" s="352">
        <v>44755</v>
      </c>
      <c r="C76" s="319"/>
      <c r="D76" s="319" t="s">
        <v>965</v>
      </c>
      <c r="E76" s="317" t="s">
        <v>942</v>
      </c>
      <c r="F76" s="317">
        <v>35330</v>
      </c>
      <c r="G76" s="317">
        <v>35640</v>
      </c>
      <c r="H76" s="320">
        <v>35140</v>
      </c>
      <c r="I76" s="320" t="s">
        <v>966</v>
      </c>
      <c r="J76" s="321" t="s">
        <v>967</v>
      </c>
      <c r="K76" s="320">
        <f>F76-H76</f>
        <v>190</v>
      </c>
      <c r="L76" s="322">
        <f t="shared" si="77"/>
        <v>614.95000000000005</v>
      </c>
      <c r="M76" s="323">
        <f t="shared" si="78"/>
        <v>4135.05</v>
      </c>
      <c r="N76" s="320">
        <v>25</v>
      </c>
      <c r="O76" s="321" t="s">
        <v>557</v>
      </c>
      <c r="P76" s="316">
        <v>44755</v>
      </c>
      <c r="Q76" s="231"/>
      <c r="R76" s="235" t="s">
        <v>558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16</v>
      </c>
      <c r="B77" s="316">
        <v>44756</v>
      </c>
      <c r="C77" s="319"/>
      <c r="D77" s="319" t="s">
        <v>904</v>
      </c>
      <c r="E77" s="317" t="s">
        <v>559</v>
      </c>
      <c r="F77" s="317">
        <v>2647.5</v>
      </c>
      <c r="G77" s="317">
        <v>2600</v>
      </c>
      <c r="H77" s="320">
        <v>2681</v>
      </c>
      <c r="I77" s="320" t="s">
        <v>980</v>
      </c>
      <c r="J77" s="321" t="s">
        <v>997</v>
      </c>
      <c r="K77" s="320">
        <f t="shared" ref="K77" si="79">H77-F77</f>
        <v>33.5</v>
      </c>
      <c r="L77" s="322">
        <f t="shared" si="77"/>
        <v>516.09250000000009</v>
      </c>
      <c r="M77" s="323">
        <f t="shared" si="78"/>
        <v>8696.4074999999993</v>
      </c>
      <c r="N77" s="320">
        <v>275</v>
      </c>
      <c r="O77" s="321" t="s">
        <v>557</v>
      </c>
      <c r="P77" s="316">
        <v>44757</v>
      </c>
      <c r="Q77" s="231"/>
      <c r="R77" s="235" t="s">
        <v>832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17</v>
      </c>
      <c r="B78" s="316">
        <v>44756</v>
      </c>
      <c r="C78" s="319"/>
      <c r="D78" s="319" t="s">
        <v>923</v>
      </c>
      <c r="E78" s="317" t="s">
        <v>559</v>
      </c>
      <c r="F78" s="317">
        <v>579.5</v>
      </c>
      <c r="G78" s="317">
        <v>565</v>
      </c>
      <c r="H78" s="320">
        <v>588.5</v>
      </c>
      <c r="I78" s="320" t="s">
        <v>981</v>
      </c>
      <c r="J78" s="321" t="s">
        <v>764</v>
      </c>
      <c r="K78" s="320">
        <f t="shared" ref="K78:K79" si="80">H78-F78</f>
        <v>9</v>
      </c>
      <c r="L78" s="322">
        <f t="shared" ref="L78:L79" si="81">(H78*N78)*0.07%</f>
        <v>360.45625000000007</v>
      </c>
      <c r="M78" s="323">
        <f t="shared" ref="M78:M79" si="82">(K78*N78)-L78</f>
        <v>7514.5437499999998</v>
      </c>
      <c r="N78" s="320">
        <v>875</v>
      </c>
      <c r="O78" s="321" t="s">
        <v>557</v>
      </c>
      <c r="P78" s="316">
        <v>44757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18</v>
      </c>
      <c r="B79" s="316">
        <v>44757</v>
      </c>
      <c r="C79" s="319"/>
      <c r="D79" s="319" t="s">
        <v>988</v>
      </c>
      <c r="E79" s="317" t="s">
        <v>559</v>
      </c>
      <c r="F79" s="317">
        <v>675</v>
      </c>
      <c r="G79" s="317">
        <v>661</v>
      </c>
      <c r="H79" s="320">
        <v>684</v>
      </c>
      <c r="I79" s="320" t="s">
        <v>989</v>
      </c>
      <c r="J79" s="321" t="s">
        <v>996</v>
      </c>
      <c r="K79" s="320">
        <f t="shared" si="80"/>
        <v>9</v>
      </c>
      <c r="L79" s="322">
        <f t="shared" si="81"/>
        <v>478.80000000000007</v>
      </c>
      <c r="M79" s="323">
        <f t="shared" si="82"/>
        <v>8521.2000000000007</v>
      </c>
      <c r="N79" s="320">
        <v>1000</v>
      </c>
      <c r="O79" s="321" t="s">
        <v>557</v>
      </c>
      <c r="P79" s="316">
        <v>44757</v>
      </c>
      <c r="Q79" s="231"/>
      <c r="R79" s="235" t="s">
        <v>832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19</v>
      </c>
      <c r="B80" s="316">
        <v>44757</v>
      </c>
      <c r="C80" s="319"/>
      <c r="D80" s="319" t="s">
        <v>990</v>
      </c>
      <c r="E80" s="317" t="s">
        <v>559</v>
      </c>
      <c r="F80" s="317">
        <v>956</v>
      </c>
      <c r="G80" s="320">
        <v>935</v>
      </c>
      <c r="H80" s="320">
        <v>972</v>
      </c>
      <c r="I80" s="320" t="s">
        <v>991</v>
      </c>
      <c r="J80" s="321" t="s">
        <v>908</v>
      </c>
      <c r="K80" s="320">
        <f t="shared" ref="K80:K82" si="83">H80-F80</f>
        <v>16</v>
      </c>
      <c r="L80" s="322">
        <f t="shared" ref="L80:L82" si="84">(H80*N80)*0.07%</f>
        <v>442.26000000000005</v>
      </c>
      <c r="M80" s="323">
        <f t="shared" ref="M80:M82" si="85">(K80*N80)-L80</f>
        <v>9957.74</v>
      </c>
      <c r="N80" s="320">
        <v>650</v>
      </c>
      <c r="O80" s="321" t="s">
        <v>557</v>
      </c>
      <c r="P80" s="316">
        <v>44760</v>
      </c>
      <c r="Q80" s="231"/>
      <c r="R80" s="235" t="s">
        <v>558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20</v>
      </c>
      <c r="B81" s="316">
        <v>44757</v>
      </c>
      <c r="C81" s="319"/>
      <c r="D81" s="319" t="s">
        <v>992</v>
      </c>
      <c r="E81" s="317" t="s">
        <v>559</v>
      </c>
      <c r="F81" s="317">
        <v>1892.5</v>
      </c>
      <c r="G81" s="317">
        <v>1850</v>
      </c>
      <c r="H81" s="320">
        <v>1923</v>
      </c>
      <c r="I81" s="320" t="s">
        <v>993</v>
      </c>
      <c r="J81" s="321" t="s">
        <v>1014</v>
      </c>
      <c r="K81" s="320">
        <f t="shared" si="83"/>
        <v>30.5</v>
      </c>
      <c r="L81" s="322">
        <f t="shared" si="84"/>
        <v>403.83000000000004</v>
      </c>
      <c r="M81" s="323">
        <f t="shared" si="85"/>
        <v>8746.17</v>
      </c>
      <c r="N81" s="320">
        <v>300</v>
      </c>
      <c r="O81" s="321" t="s">
        <v>557</v>
      </c>
      <c r="P81" s="316">
        <v>44760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317">
        <v>21</v>
      </c>
      <c r="B82" s="316">
        <v>44757</v>
      </c>
      <c r="C82" s="319"/>
      <c r="D82" s="319" t="s">
        <v>994</v>
      </c>
      <c r="E82" s="317" t="s">
        <v>559</v>
      </c>
      <c r="F82" s="317">
        <v>391.5</v>
      </c>
      <c r="G82" s="317">
        <v>382</v>
      </c>
      <c r="H82" s="320">
        <v>399</v>
      </c>
      <c r="I82" s="320" t="s">
        <v>995</v>
      </c>
      <c r="J82" s="321" t="s">
        <v>1031</v>
      </c>
      <c r="K82" s="320">
        <f t="shared" si="83"/>
        <v>7.5</v>
      </c>
      <c r="L82" s="322">
        <f t="shared" si="84"/>
        <v>418.95000000000005</v>
      </c>
      <c r="M82" s="323">
        <f t="shared" si="85"/>
        <v>10831.05</v>
      </c>
      <c r="N82" s="320">
        <v>1500</v>
      </c>
      <c r="O82" s="321" t="s">
        <v>557</v>
      </c>
      <c r="P82" s="316">
        <v>44761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428">
        <v>22</v>
      </c>
      <c r="B83" s="406">
        <v>44760</v>
      </c>
      <c r="C83" s="429"/>
      <c r="D83" s="429" t="s">
        <v>1008</v>
      </c>
      <c r="E83" s="428" t="s">
        <v>942</v>
      </c>
      <c r="F83" s="428">
        <v>1980</v>
      </c>
      <c r="G83" s="428">
        <v>2030</v>
      </c>
      <c r="H83" s="403">
        <v>2030</v>
      </c>
      <c r="I83" s="403" t="s">
        <v>1009</v>
      </c>
      <c r="J83" s="402" t="s">
        <v>1030</v>
      </c>
      <c r="K83" s="403">
        <f>F83-H83</f>
        <v>-50</v>
      </c>
      <c r="L83" s="404">
        <f t="shared" ref="L83" si="86">(H83*N83)*0.07%</f>
        <v>355.25000000000006</v>
      </c>
      <c r="M83" s="405">
        <f t="shared" ref="M83" si="87">(K83*N83)-L83</f>
        <v>-12855.25</v>
      </c>
      <c r="N83" s="403">
        <v>250</v>
      </c>
      <c r="O83" s="402" t="s">
        <v>569</v>
      </c>
      <c r="P83" s="406">
        <v>44761</v>
      </c>
      <c r="Q83" s="231"/>
      <c r="R83" s="235" t="s">
        <v>832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23</v>
      </c>
      <c r="B84" s="316">
        <v>44760</v>
      </c>
      <c r="C84" s="319"/>
      <c r="D84" s="319" t="s">
        <v>988</v>
      </c>
      <c r="E84" s="317" t="s">
        <v>559</v>
      </c>
      <c r="F84" s="317">
        <v>673</v>
      </c>
      <c r="G84" s="317">
        <v>658</v>
      </c>
      <c r="H84" s="320">
        <v>681</v>
      </c>
      <c r="I84" s="320" t="s">
        <v>989</v>
      </c>
      <c r="J84" s="321" t="s">
        <v>938</v>
      </c>
      <c r="K84" s="320">
        <f t="shared" ref="K84" si="88">H84-F84</f>
        <v>8</v>
      </c>
      <c r="L84" s="322">
        <f t="shared" ref="L84" si="89">(H84*N84)*0.07%</f>
        <v>476.70000000000005</v>
      </c>
      <c r="M84" s="323">
        <f t="shared" ref="M84" si="90">(K84*N84)-L84</f>
        <v>7523.3</v>
      </c>
      <c r="N84" s="320">
        <v>1000</v>
      </c>
      <c r="O84" s="321" t="s">
        <v>557</v>
      </c>
      <c r="P84" s="316">
        <v>44761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24</v>
      </c>
      <c r="B85" s="316">
        <v>44760</v>
      </c>
      <c r="C85" s="319"/>
      <c r="D85" s="319" t="s">
        <v>1010</v>
      </c>
      <c r="E85" s="317" t="s">
        <v>559</v>
      </c>
      <c r="F85" s="317">
        <v>6060</v>
      </c>
      <c r="G85" s="317">
        <v>5950</v>
      </c>
      <c r="H85" s="320">
        <v>6145</v>
      </c>
      <c r="I85" s="320" t="s">
        <v>1011</v>
      </c>
      <c r="J85" s="321" t="s">
        <v>1060</v>
      </c>
      <c r="K85" s="320">
        <f t="shared" ref="K85" si="91">H85-F85</f>
        <v>85</v>
      </c>
      <c r="L85" s="322">
        <f t="shared" ref="L85" si="92">(H85*N85)*0.07%</f>
        <v>537.68750000000011</v>
      </c>
      <c r="M85" s="323">
        <f t="shared" ref="M85" si="93">(K85*N85)-L85</f>
        <v>10087.3125</v>
      </c>
      <c r="N85" s="320">
        <v>125</v>
      </c>
      <c r="O85" s="321" t="s">
        <v>557</v>
      </c>
      <c r="P85" s="316">
        <v>44762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317">
        <v>25</v>
      </c>
      <c r="B86" s="316">
        <v>44760</v>
      </c>
      <c r="C86" s="319"/>
      <c r="D86" s="319" t="s">
        <v>847</v>
      </c>
      <c r="E86" s="317" t="s">
        <v>559</v>
      </c>
      <c r="F86" s="317">
        <v>2280</v>
      </c>
      <c r="G86" s="317">
        <v>2230</v>
      </c>
      <c r="H86" s="320">
        <v>2300</v>
      </c>
      <c r="I86" s="320" t="s">
        <v>1012</v>
      </c>
      <c r="J86" s="321" t="s">
        <v>839</v>
      </c>
      <c r="K86" s="320">
        <f t="shared" ref="K86" si="94">H86-F86</f>
        <v>20</v>
      </c>
      <c r="L86" s="322">
        <f t="shared" ref="L86" si="95">(H86*N86)*0.07%</f>
        <v>402.50000000000006</v>
      </c>
      <c r="M86" s="323">
        <f t="shared" ref="M86" si="96">(K86*N86)-L86</f>
        <v>4597.5</v>
      </c>
      <c r="N86" s="320">
        <v>250</v>
      </c>
      <c r="O86" s="321" t="s">
        <v>557</v>
      </c>
      <c r="P86" s="316">
        <v>44762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26</v>
      </c>
      <c r="B87" s="316">
        <v>44760</v>
      </c>
      <c r="C87" s="319"/>
      <c r="D87" s="319" t="s">
        <v>1015</v>
      </c>
      <c r="E87" s="317" t="s">
        <v>559</v>
      </c>
      <c r="F87" s="317">
        <v>237.5</v>
      </c>
      <c r="G87" s="317">
        <v>229</v>
      </c>
      <c r="H87" s="320">
        <v>248</v>
      </c>
      <c r="I87" s="320" t="s">
        <v>1013</v>
      </c>
      <c r="J87" s="321" t="s">
        <v>926</v>
      </c>
      <c r="K87" s="320">
        <f t="shared" ref="K87" si="97">H87-F87</f>
        <v>10.5</v>
      </c>
      <c r="L87" s="322">
        <f t="shared" ref="L87" si="98">(H87*N87)*0.07%</f>
        <v>269.08000000000004</v>
      </c>
      <c r="M87" s="323">
        <f t="shared" ref="M87" si="99">(K87*N87)-L87</f>
        <v>16005.92</v>
      </c>
      <c r="N87" s="320">
        <v>1550</v>
      </c>
      <c r="O87" s="321" t="s">
        <v>557</v>
      </c>
      <c r="P87" s="316">
        <v>44762</v>
      </c>
      <c r="Q87" s="231"/>
      <c r="R87" s="235" t="s">
        <v>558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428">
        <v>27</v>
      </c>
      <c r="B88" s="406">
        <v>44761</v>
      </c>
      <c r="C88" s="429"/>
      <c r="D88" s="429" t="s">
        <v>1032</v>
      </c>
      <c r="E88" s="428" t="s">
        <v>559</v>
      </c>
      <c r="F88" s="428">
        <v>1217</v>
      </c>
      <c r="G88" s="428">
        <v>1200</v>
      </c>
      <c r="H88" s="403">
        <v>1201</v>
      </c>
      <c r="I88" s="403" t="s">
        <v>1033</v>
      </c>
      <c r="J88" s="402" t="s">
        <v>1065</v>
      </c>
      <c r="K88" s="403">
        <f t="shared" ref="K88" si="100">H88-F88</f>
        <v>-16</v>
      </c>
      <c r="L88" s="404">
        <f t="shared" ref="L88" si="101">(H88*N88)*0.07%</f>
        <v>609.50750000000005</v>
      </c>
      <c r="M88" s="405">
        <f t="shared" ref="M88" si="102">(K88*N88)-L88</f>
        <v>-12209.5075</v>
      </c>
      <c r="N88" s="403">
        <v>725</v>
      </c>
      <c r="O88" s="402" t="s">
        <v>569</v>
      </c>
      <c r="P88" s="406">
        <v>44761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233">
        <v>28</v>
      </c>
      <c r="B89" s="230">
        <v>44762</v>
      </c>
      <c r="C89" s="288"/>
      <c r="D89" s="288" t="s">
        <v>1066</v>
      </c>
      <c r="E89" s="233" t="s">
        <v>942</v>
      </c>
      <c r="F89" s="233" t="s">
        <v>1067</v>
      </c>
      <c r="G89" s="233">
        <v>2750</v>
      </c>
      <c r="H89" s="234"/>
      <c r="I89" s="234" t="s">
        <v>1068</v>
      </c>
      <c r="J89" s="264" t="s">
        <v>560</v>
      </c>
      <c r="K89" s="288"/>
      <c r="L89" s="233"/>
      <c r="M89" s="233"/>
      <c r="N89" s="233"/>
      <c r="O89" s="234"/>
      <c r="P89" s="234"/>
      <c r="Q89" s="231"/>
      <c r="R89" s="235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233">
        <v>29</v>
      </c>
      <c r="B90" s="230">
        <v>44762</v>
      </c>
      <c r="C90" s="288"/>
      <c r="D90" s="288" t="s">
        <v>1069</v>
      </c>
      <c r="E90" s="233" t="s">
        <v>559</v>
      </c>
      <c r="F90" s="233" t="s">
        <v>1070</v>
      </c>
      <c r="G90" s="233">
        <v>1810</v>
      </c>
      <c r="H90" s="234"/>
      <c r="I90" s="234" t="s">
        <v>1071</v>
      </c>
      <c r="J90" s="264" t="s">
        <v>560</v>
      </c>
      <c r="K90" s="288"/>
      <c r="L90" s="233"/>
      <c r="M90" s="233"/>
      <c r="N90" s="233"/>
      <c r="O90" s="234"/>
      <c r="P90" s="234"/>
      <c r="Q90" s="231"/>
      <c r="R90" s="235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233"/>
      <c r="B91" s="230"/>
      <c r="C91" s="288"/>
      <c r="D91" s="288"/>
      <c r="E91" s="233"/>
      <c r="F91" s="233"/>
      <c r="G91" s="233"/>
      <c r="H91" s="234"/>
      <c r="I91" s="234"/>
      <c r="J91" s="264"/>
      <c r="K91" s="288"/>
      <c r="L91" s="233"/>
      <c r="M91" s="233"/>
      <c r="N91" s="233"/>
      <c r="O91" s="234"/>
      <c r="P91" s="234"/>
      <c r="Q91" s="231"/>
      <c r="R91" s="235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233"/>
      <c r="B92" s="230"/>
      <c r="C92" s="288"/>
      <c r="D92" s="288"/>
      <c r="E92" s="233"/>
      <c r="F92" s="233"/>
      <c r="G92" s="233"/>
      <c r="H92" s="234"/>
      <c r="I92" s="234"/>
      <c r="J92" s="264"/>
      <c r="K92" s="288"/>
      <c r="L92" s="233"/>
      <c r="M92" s="233"/>
      <c r="N92" s="233"/>
      <c r="O92" s="234"/>
      <c r="P92" s="234"/>
      <c r="Q92" s="231"/>
      <c r="R92" s="235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233"/>
      <c r="B93" s="230"/>
      <c r="C93" s="288"/>
      <c r="D93" s="288"/>
      <c r="E93" s="233"/>
      <c r="F93" s="233"/>
      <c r="G93" s="233"/>
      <c r="H93" s="234"/>
      <c r="I93" s="234"/>
      <c r="J93" s="264"/>
      <c r="K93" s="288"/>
      <c r="L93" s="233"/>
      <c r="M93" s="233"/>
      <c r="N93" s="233"/>
      <c r="O93" s="234"/>
      <c r="P93" s="234"/>
      <c r="Q93" s="231"/>
      <c r="R93" s="235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ht="13.5" customHeight="1">
      <c r="A94" s="275"/>
      <c r="B94" s="272"/>
      <c r="C94" s="231"/>
      <c r="D94" s="231"/>
      <c r="E94" s="275"/>
      <c r="F94" s="275"/>
      <c r="G94" s="275"/>
      <c r="H94" s="276"/>
      <c r="I94" s="276"/>
      <c r="J94" s="310"/>
      <c r="K94" s="276"/>
      <c r="L94" s="277"/>
      <c r="M94" s="311"/>
      <c r="N94" s="276"/>
      <c r="O94" s="312"/>
      <c r="P94" s="279"/>
      <c r="Q94" s="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100"/>
      <c r="B95" s="101"/>
      <c r="C95" s="135"/>
      <c r="D95" s="143"/>
      <c r="E95" s="144"/>
      <c r="F95" s="100"/>
      <c r="G95" s="100"/>
      <c r="H95" s="100"/>
      <c r="I95" s="136"/>
      <c r="J95" s="136"/>
      <c r="K95" s="136"/>
      <c r="L95" s="136"/>
      <c r="M95" s="136"/>
      <c r="N95" s="136"/>
      <c r="O95" s="136"/>
      <c r="P95" s="136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2.75" customHeight="1">
      <c r="A96" s="145"/>
      <c r="B96" s="101"/>
      <c r="C96" s="102"/>
      <c r="D96" s="146"/>
      <c r="E96" s="105"/>
      <c r="F96" s="105"/>
      <c r="G96" s="105"/>
      <c r="H96" s="105"/>
      <c r="I96" s="105"/>
      <c r="J96" s="6"/>
      <c r="K96" s="105"/>
      <c r="L96" s="105"/>
      <c r="M96" s="6"/>
      <c r="N96" s="1"/>
      <c r="O96" s="102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38.25" customHeight="1">
      <c r="A97" s="147" t="s">
        <v>579</v>
      </c>
      <c r="B97" s="147"/>
      <c r="C97" s="147"/>
      <c r="D97" s="147"/>
      <c r="E97" s="148"/>
      <c r="F97" s="105"/>
      <c r="G97" s="105"/>
      <c r="H97" s="105"/>
      <c r="I97" s="105"/>
      <c r="J97" s="1"/>
      <c r="K97" s="6"/>
      <c r="L97" s="6"/>
      <c r="M97" s="6"/>
      <c r="N97" s="1"/>
      <c r="O97" s="1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4.25" customHeight="1">
      <c r="A98" s="96" t="s">
        <v>16</v>
      </c>
      <c r="B98" s="96" t="s">
        <v>534</v>
      </c>
      <c r="C98" s="96"/>
      <c r="D98" s="97" t="s">
        <v>545</v>
      </c>
      <c r="E98" s="96" t="s">
        <v>546</v>
      </c>
      <c r="F98" s="96" t="s">
        <v>547</v>
      </c>
      <c r="G98" s="96" t="s">
        <v>567</v>
      </c>
      <c r="H98" s="96" t="s">
        <v>549</v>
      </c>
      <c r="I98" s="96" t="s">
        <v>550</v>
      </c>
      <c r="J98" s="95" t="s">
        <v>551</v>
      </c>
      <c r="K98" s="95" t="s">
        <v>580</v>
      </c>
      <c r="L98" s="98" t="s">
        <v>553</v>
      </c>
      <c r="M98" s="142" t="s">
        <v>576</v>
      </c>
      <c r="N98" s="96" t="s">
        <v>577</v>
      </c>
      <c r="O98" s="96" t="s">
        <v>555</v>
      </c>
      <c r="P98" s="97" t="s">
        <v>556</v>
      </c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s="229" customFormat="1" ht="12.75" customHeight="1">
      <c r="A99" s="397">
        <v>1</v>
      </c>
      <c r="B99" s="379">
        <v>44743</v>
      </c>
      <c r="C99" s="398"/>
      <c r="D99" s="398" t="s">
        <v>891</v>
      </c>
      <c r="E99" s="397" t="s">
        <v>559</v>
      </c>
      <c r="F99" s="397">
        <v>43</v>
      </c>
      <c r="G99" s="397">
        <v>30</v>
      </c>
      <c r="H99" s="397">
        <v>49.5</v>
      </c>
      <c r="I99" s="397" t="s">
        <v>892</v>
      </c>
      <c r="J99" s="321" t="s">
        <v>921</v>
      </c>
      <c r="K99" s="320">
        <f t="shared" ref="K99" si="103">H99-F99</f>
        <v>6.5</v>
      </c>
      <c r="L99" s="322">
        <v>100</v>
      </c>
      <c r="M99" s="323">
        <f t="shared" ref="M99" si="104">(K99*N99)-L99</f>
        <v>1850</v>
      </c>
      <c r="N99" s="320">
        <v>300</v>
      </c>
      <c r="O99" s="321" t="s">
        <v>557</v>
      </c>
      <c r="P99" s="316">
        <v>44747</v>
      </c>
      <c r="Q99" s="231"/>
      <c r="R99" s="232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</row>
    <row r="100" spans="1:38" s="229" customFormat="1" ht="12.75" customHeight="1">
      <c r="A100" s="397">
        <v>2</v>
      </c>
      <c r="B100" s="379">
        <v>44747</v>
      </c>
      <c r="C100" s="398"/>
      <c r="D100" s="398" t="s">
        <v>909</v>
      </c>
      <c r="E100" s="397" t="s">
        <v>559</v>
      </c>
      <c r="F100" s="397">
        <v>108</v>
      </c>
      <c r="G100" s="397">
        <v>68</v>
      </c>
      <c r="H100" s="397">
        <v>129</v>
      </c>
      <c r="I100" s="397" t="s">
        <v>910</v>
      </c>
      <c r="J100" s="321" t="s">
        <v>570</v>
      </c>
      <c r="K100" s="320">
        <f t="shared" ref="K100:K101" si="105">H100-F100</f>
        <v>21</v>
      </c>
      <c r="L100" s="322">
        <v>100</v>
      </c>
      <c r="M100" s="323">
        <f t="shared" ref="M100:M101" si="106">(K100*N100)-L100</f>
        <v>950</v>
      </c>
      <c r="N100" s="320">
        <v>50</v>
      </c>
      <c r="O100" s="321" t="s">
        <v>557</v>
      </c>
      <c r="P100" s="316">
        <v>44747</v>
      </c>
      <c r="Q100" s="231"/>
      <c r="R100" s="232" t="s">
        <v>832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</row>
    <row r="101" spans="1:38" s="229" customFormat="1" ht="12.75" customHeight="1">
      <c r="A101" s="399">
        <v>3</v>
      </c>
      <c r="B101" s="400">
        <v>44747</v>
      </c>
      <c r="C101" s="401"/>
      <c r="D101" s="401" t="s">
        <v>911</v>
      </c>
      <c r="E101" s="399" t="s">
        <v>559</v>
      </c>
      <c r="F101" s="399">
        <v>88</v>
      </c>
      <c r="G101" s="399">
        <v>50</v>
      </c>
      <c r="H101" s="399">
        <v>58</v>
      </c>
      <c r="I101" s="399" t="s">
        <v>912</v>
      </c>
      <c r="J101" s="402" t="s">
        <v>913</v>
      </c>
      <c r="K101" s="403">
        <f t="shared" si="105"/>
        <v>-30</v>
      </c>
      <c r="L101" s="404">
        <v>100</v>
      </c>
      <c r="M101" s="405">
        <f t="shared" si="106"/>
        <v>-1600</v>
      </c>
      <c r="N101" s="403">
        <v>50</v>
      </c>
      <c r="O101" s="402" t="s">
        <v>569</v>
      </c>
      <c r="P101" s="406">
        <v>44747</v>
      </c>
      <c r="Q101" s="231"/>
      <c r="R101" s="232" t="s">
        <v>832</v>
      </c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</row>
    <row r="102" spans="1:38" s="229" customFormat="1" ht="12.75" customHeight="1">
      <c r="A102" s="397">
        <v>4</v>
      </c>
      <c r="B102" s="379">
        <v>44749</v>
      </c>
      <c r="C102" s="398"/>
      <c r="D102" s="398" t="s">
        <v>930</v>
      </c>
      <c r="E102" s="397" t="s">
        <v>559</v>
      </c>
      <c r="F102" s="397">
        <v>5.55</v>
      </c>
      <c r="G102" s="397">
        <v>2.35</v>
      </c>
      <c r="H102" s="397">
        <v>9.25</v>
      </c>
      <c r="I102" s="410" t="s">
        <v>931</v>
      </c>
      <c r="J102" s="321" t="s">
        <v>932</v>
      </c>
      <c r="K102" s="320">
        <f t="shared" ref="K102" si="107">H102-F102</f>
        <v>3.7</v>
      </c>
      <c r="L102" s="322">
        <v>100</v>
      </c>
      <c r="M102" s="323">
        <f t="shared" ref="M102" si="108">(K102*N102)-L102</f>
        <v>5635</v>
      </c>
      <c r="N102" s="320">
        <v>1550</v>
      </c>
      <c r="O102" s="321" t="s">
        <v>557</v>
      </c>
      <c r="P102" s="316">
        <v>44749</v>
      </c>
      <c r="Q102" s="231"/>
      <c r="R102" s="232" t="s">
        <v>558</v>
      </c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</row>
    <row r="103" spans="1:38" s="229" customFormat="1" ht="12.75" customHeight="1">
      <c r="A103" s="397">
        <v>5</v>
      </c>
      <c r="B103" s="379">
        <v>44749</v>
      </c>
      <c r="C103" s="398"/>
      <c r="D103" s="398" t="s">
        <v>933</v>
      </c>
      <c r="E103" s="397" t="s">
        <v>559</v>
      </c>
      <c r="F103" s="397">
        <v>37.5</v>
      </c>
      <c r="G103" s="397">
        <v>19</v>
      </c>
      <c r="H103" s="397">
        <v>64</v>
      </c>
      <c r="I103" s="397" t="s">
        <v>892</v>
      </c>
      <c r="J103" s="321" t="s">
        <v>1063</v>
      </c>
      <c r="K103" s="320">
        <f t="shared" ref="K103" si="109">H103-F103</f>
        <v>26.5</v>
      </c>
      <c r="L103" s="322">
        <v>100</v>
      </c>
      <c r="M103" s="323">
        <f t="shared" ref="M103" si="110">(K103*N103)-L103</f>
        <v>6525</v>
      </c>
      <c r="N103" s="320">
        <v>250</v>
      </c>
      <c r="O103" s="321" t="s">
        <v>557</v>
      </c>
      <c r="P103" s="316">
        <v>44762</v>
      </c>
      <c r="Q103" s="231"/>
      <c r="R103" s="232" t="s">
        <v>558</v>
      </c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</row>
    <row r="104" spans="1:38" s="229" customFormat="1" ht="12.75" customHeight="1">
      <c r="A104" s="411">
        <v>6</v>
      </c>
      <c r="B104" s="412">
        <v>44749</v>
      </c>
      <c r="C104" s="413"/>
      <c r="D104" s="413" t="s">
        <v>934</v>
      </c>
      <c r="E104" s="411" t="s">
        <v>559</v>
      </c>
      <c r="F104" s="411">
        <v>30</v>
      </c>
      <c r="G104" s="411">
        <v>5</v>
      </c>
      <c r="H104" s="411">
        <v>36</v>
      </c>
      <c r="I104" s="411" t="s">
        <v>892</v>
      </c>
      <c r="J104" s="414" t="s">
        <v>935</v>
      </c>
      <c r="K104" s="415">
        <f t="shared" ref="K104" si="111">H104-F104</f>
        <v>6</v>
      </c>
      <c r="L104" s="416">
        <v>100</v>
      </c>
      <c r="M104" s="417">
        <f t="shared" ref="M104:M105" si="112">(K104*N104)-L104</f>
        <v>200</v>
      </c>
      <c r="N104" s="415">
        <v>50</v>
      </c>
      <c r="O104" s="414" t="s">
        <v>678</v>
      </c>
      <c r="P104" s="418">
        <v>44749</v>
      </c>
      <c r="Q104" s="231"/>
      <c r="R104" s="232" t="s">
        <v>558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</row>
    <row r="105" spans="1:38" s="229" customFormat="1" ht="12.75" customHeight="1">
      <c r="A105" s="397">
        <v>7</v>
      </c>
      <c r="B105" s="379">
        <v>44750</v>
      </c>
      <c r="C105" s="398"/>
      <c r="D105" s="398" t="s">
        <v>941</v>
      </c>
      <c r="E105" s="397" t="s">
        <v>942</v>
      </c>
      <c r="F105" s="397">
        <v>10</v>
      </c>
      <c r="G105" s="397">
        <v>17.5</v>
      </c>
      <c r="H105" s="397">
        <v>7.5</v>
      </c>
      <c r="I105" s="397">
        <v>0.5</v>
      </c>
      <c r="J105" s="321" t="s">
        <v>955</v>
      </c>
      <c r="K105" s="320">
        <f>F105-H105</f>
        <v>2.5</v>
      </c>
      <c r="L105" s="322">
        <v>100</v>
      </c>
      <c r="M105" s="323">
        <f t="shared" si="112"/>
        <v>1650</v>
      </c>
      <c r="N105" s="320">
        <v>700</v>
      </c>
      <c r="O105" s="321" t="s">
        <v>557</v>
      </c>
      <c r="P105" s="316">
        <v>44753</v>
      </c>
      <c r="Q105" s="231"/>
      <c r="R105" s="232" t="s">
        <v>558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</row>
    <row r="106" spans="1:38" s="229" customFormat="1" ht="12.75" customHeight="1">
      <c r="A106" s="397">
        <v>8</v>
      </c>
      <c r="B106" s="379">
        <v>44754</v>
      </c>
      <c r="C106" s="398"/>
      <c r="D106" s="398" t="s">
        <v>964</v>
      </c>
      <c r="E106" s="397" t="s">
        <v>942</v>
      </c>
      <c r="F106" s="397">
        <v>5.75</v>
      </c>
      <c r="G106" s="397">
        <v>8.25</v>
      </c>
      <c r="H106" s="397">
        <v>4.1500000000000004</v>
      </c>
      <c r="I106" s="397">
        <v>0.5</v>
      </c>
      <c r="J106" s="321" t="s">
        <v>972</v>
      </c>
      <c r="K106" s="320">
        <f>F106-H106</f>
        <v>1.5999999999999996</v>
      </c>
      <c r="L106" s="322">
        <v>100</v>
      </c>
      <c r="M106" s="323">
        <f t="shared" ref="M106:M108" si="113">(K106*N106)-L106</f>
        <v>3099.9999999999991</v>
      </c>
      <c r="N106" s="320">
        <v>2000</v>
      </c>
      <c r="O106" s="321" t="s">
        <v>557</v>
      </c>
      <c r="P106" s="316">
        <v>44755</v>
      </c>
      <c r="Q106" s="231"/>
      <c r="R106" s="232" t="s">
        <v>558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</row>
    <row r="107" spans="1:38" s="229" customFormat="1" ht="12.75" customHeight="1">
      <c r="A107" s="399">
        <v>9</v>
      </c>
      <c r="B107" s="400">
        <v>44755</v>
      </c>
      <c r="C107" s="401"/>
      <c r="D107" s="401" t="s">
        <v>973</v>
      </c>
      <c r="E107" s="399" t="s">
        <v>559</v>
      </c>
      <c r="F107" s="399">
        <v>63</v>
      </c>
      <c r="G107" s="399">
        <v>25</v>
      </c>
      <c r="H107" s="399">
        <v>50</v>
      </c>
      <c r="I107" s="399" t="s">
        <v>974</v>
      </c>
      <c r="J107" s="393" t="s">
        <v>963</v>
      </c>
      <c r="K107" s="399">
        <f t="shared" ref="K107:K108" si="114">H107-F107</f>
        <v>-13</v>
      </c>
      <c r="L107" s="433">
        <v>100</v>
      </c>
      <c r="M107" s="434">
        <f t="shared" si="113"/>
        <v>-750</v>
      </c>
      <c r="N107" s="399">
        <v>50</v>
      </c>
      <c r="O107" s="393" t="s">
        <v>569</v>
      </c>
      <c r="P107" s="400">
        <v>44755</v>
      </c>
      <c r="Q107" s="231"/>
      <c r="R107" s="232" t="s">
        <v>558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</row>
    <row r="108" spans="1:38" s="229" customFormat="1" ht="12.75" customHeight="1">
      <c r="A108" s="397">
        <v>10</v>
      </c>
      <c r="B108" s="379">
        <v>44755</v>
      </c>
      <c r="C108" s="398"/>
      <c r="D108" s="398" t="s">
        <v>977</v>
      </c>
      <c r="E108" s="397" t="s">
        <v>559</v>
      </c>
      <c r="F108" s="397">
        <v>160</v>
      </c>
      <c r="G108" s="397">
        <v>60</v>
      </c>
      <c r="H108" s="397">
        <v>205</v>
      </c>
      <c r="I108" s="397" t="s">
        <v>975</v>
      </c>
      <c r="J108" s="321" t="s">
        <v>969</v>
      </c>
      <c r="K108" s="320">
        <f t="shared" si="114"/>
        <v>45</v>
      </c>
      <c r="L108" s="322">
        <v>100</v>
      </c>
      <c r="M108" s="323">
        <f t="shared" si="113"/>
        <v>1025</v>
      </c>
      <c r="N108" s="320">
        <v>25</v>
      </c>
      <c r="O108" s="321" t="s">
        <v>557</v>
      </c>
      <c r="P108" s="316">
        <v>44755</v>
      </c>
      <c r="Q108" s="231"/>
      <c r="R108" s="232" t="s">
        <v>832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</row>
    <row r="109" spans="1:38" s="229" customFormat="1" ht="12.75" customHeight="1">
      <c r="A109" s="399">
        <v>11</v>
      </c>
      <c r="B109" s="400">
        <v>44756</v>
      </c>
      <c r="C109" s="401"/>
      <c r="D109" s="401" t="s">
        <v>982</v>
      </c>
      <c r="E109" s="399" t="s">
        <v>559</v>
      </c>
      <c r="F109" s="399">
        <v>75</v>
      </c>
      <c r="G109" s="399">
        <v>10</v>
      </c>
      <c r="H109" s="399">
        <v>10</v>
      </c>
      <c r="I109" s="399" t="s">
        <v>910</v>
      </c>
      <c r="J109" s="393" t="s">
        <v>983</v>
      </c>
      <c r="K109" s="399">
        <f t="shared" ref="K109:K110" si="115">H109-F109</f>
        <v>-65</v>
      </c>
      <c r="L109" s="433">
        <v>100</v>
      </c>
      <c r="M109" s="434">
        <f t="shared" ref="M109:M113" si="116">(K109*N109)-L109</f>
        <v>-1725</v>
      </c>
      <c r="N109" s="399">
        <v>25</v>
      </c>
      <c r="O109" s="393" t="s">
        <v>569</v>
      </c>
      <c r="P109" s="400">
        <v>44756</v>
      </c>
      <c r="Q109" s="231"/>
      <c r="R109" s="232" t="s">
        <v>832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</row>
    <row r="110" spans="1:38" s="229" customFormat="1" ht="12.75" customHeight="1">
      <c r="A110" s="397">
        <v>12</v>
      </c>
      <c r="B110" s="379">
        <v>44761</v>
      </c>
      <c r="C110" s="398"/>
      <c r="D110" s="398" t="s">
        <v>1028</v>
      </c>
      <c r="E110" s="397" t="s">
        <v>559</v>
      </c>
      <c r="F110" s="397">
        <v>10</v>
      </c>
      <c r="G110" s="397">
        <v>5</v>
      </c>
      <c r="H110" s="397">
        <v>12.75</v>
      </c>
      <c r="I110" s="397" t="s">
        <v>1029</v>
      </c>
      <c r="J110" s="321" t="s">
        <v>1039</v>
      </c>
      <c r="K110" s="320">
        <f t="shared" si="115"/>
        <v>2.75</v>
      </c>
      <c r="L110" s="322">
        <v>100</v>
      </c>
      <c r="M110" s="323">
        <f t="shared" si="116"/>
        <v>2375</v>
      </c>
      <c r="N110" s="320">
        <v>900</v>
      </c>
      <c r="O110" s="321" t="s">
        <v>557</v>
      </c>
      <c r="P110" s="316">
        <v>44761</v>
      </c>
      <c r="Q110" s="231"/>
      <c r="R110" s="232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7">
        <v>13</v>
      </c>
      <c r="B111" s="379">
        <v>44761</v>
      </c>
      <c r="C111" s="398"/>
      <c r="D111" s="398" t="s">
        <v>941</v>
      </c>
      <c r="E111" s="397" t="s">
        <v>942</v>
      </c>
      <c r="F111" s="397">
        <v>13.5</v>
      </c>
      <c r="G111" s="397">
        <v>22</v>
      </c>
      <c r="H111" s="397">
        <v>9.5</v>
      </c>
      <c r="I111" s="397">
        <v>0.5</v>
      </c>
      <c r="J111" s="321" t="s">
        <v>1040</v>
      </c>
      <c r="K111" s="320">
        <f t="shared" ref="K111:K112" si="117">F111-H111</f>
        <v>4</v>
      </c>
      <c r="L111" s="322">
        <v>100</v>
      </c>
      <c r="M111" s="323">
        <f t="shared" si="116"/>
        <v>2700</v>
      </c>
      <c r="N111" s="320">
        <v>700</v>
      </c>
      <c r="O111" s="321" t="s">
        <v>557</v>
      </c>
      <c r="P111" s="316">
        <v>44761</v>
      </c>
      <c r="Q111" s="231"/>
      <c r="R111" s="232" t="s">
        <v>558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7">
        <v>14</v>
      </c>
      <c r="B112" s="379">
        <v>44761</v>
      </c>
      <c r="C112" s="398"/>
      <c r="D112" s="398" t="s">
        <v>1038</v>
      </c>
      <c r="E112" s="397" t="s">
        <v>942</v>
      </c>
      <c r="F112" s="397">
        <v>17</v>
      </c>
      <c r="G112" s="397">
        <v>27</v>
      </c>
      <c r="H112" s="397">
        <v>13.25</v>
      </c>
      <c r="I112" s="397">
        <v>0.5</v>
      </c>
      <c r="J112" s="321" t="s">
        <v>1041</v>
      </c>
      <c r="K112" s="320">
        <f t="shared" si="117"/>
        <v>3.75</v>
      </c>
      <c r="L112" s="322">
        <v>100</v>
      </c>
      <c r="M112" s="323">
        <f t="shared" si="116"/>
        <v>1775</v>
      </c>
      <c r="N112" s="320">
        <v>500</v>
      </c>
      <c r="O112" s="321" t="s">
        <v>557</v>
      </c>
      <c r="P112" s="316">
        <v>44761</v>
      </c>
      <c r="Q112" s="231"/>
      <c r="R112" s="232" t="s">
        <v>558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7">
        <v>15</v>
      </c>
      <c r="B113" s="379">
        <v>44762</v>
      </c>
      <c r="C113" s="398"/>
      <c r="D113" s="398" t="s">
        <v>1073</v>
      </c>
      <c r="E113" s="397" t="s">
        <v>559</v>
      </c>
      <c r="F113" s="397">
        <v>50</v>
      </c>
      <c r="G113" s="397">
        <v>15</v>
      </c>
      <c r="H113" s="397">
        <v>60</v>
      </c>
      <c r="I113" s="397" t="s">
        <v>1074</v>
      </c>
      <c r="J113" s="321" t="s">
        <v>1064</v>
      </c>
      <c r="K113" s="320">
        <f t="shared" ref="K113" si="118">H113-F113</f>
        <v>10</v>
      </c>
      <c r="L113" s="322">
        <v>100</v>
      </c>
      <c r="M113" s="323">
        <f t="shared" si="116"/>
        <v>400</v>
      </c>
      <c r="N113" s="320">
        <v>50</v>
      </c>
      <c r="O113" s="321" t="s">
        <v>557</v>
      </c>
      <c r="P113" s="316">
        <v>44762</v>
      </c>
      <c r="Q113" s="231"/>
      <c r="R113" s="232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407"/>
      <c r="B114" s="341"/>
      <c r="C114" s="408"/>
      <c r="D114" s="408"/>
      <c r="E114" s="407"/>
      <c r="F114" s="407"/>
      <c r="G114" s="407"/>
      <c r="H114" s="407"/>
      <c r="I114" s="407"/>
      <c r="J114" s="455"/>
      <c r="K114" s="407"/>
      <c r="L114" s="456"/>
      <c r="M114" s="457"/>
      <c r="N114" s="407"/>
      <c r="O114" s="455"/>
      <c r="P114" s="341"/>
      <c r="Q114" s="231"/>
      <c r="R114" s="232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ht="14.25" customHeight="1">
      <c r="A115" s="305"/>
      <c r="B115" s="409"/>
      <c r="C115" s="306"/>
      <c r="D115" s="307"/>
      <c r="E115" s="305"/>
      <c r="F115" s="305"/>
      <c r="G115" s="305"/>
      <c r="H115" s="308"/>
      <c r="I115" s="309"/>
      <c r="J115" s="264"/>
      <c r="K115" s="234"/>
      <c r="L115" s="253"/>
      <c r="M115" s="254"/>
      <c r="N115" s="234"/>
      <c r="O115" s="264"/>
      <c r="P115" s="230"/>
      <c r="Q115" s="1"/>
      <c r="R115" s="23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44"/>
      <c r="B116" s="149"/>
      <c r="C116" s="149"/>
      <c r="D116" s="150"/>
      <c r="E116" s="144"/>
      <c r="F116" s="151"/>
      <c r="G116" s="144"/>
      <c r="H116" s="144"/>
      <c r="I116" s="144"/>
      <c r="J116" s="149"/>
      <c r="K116" s="152"/>
      <c r="L116" s="144"/>
      <c r="M116" s="144"/>
      <c r="N116" s="144"/>
      <c r="O116" s="153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4" t="s">
        <v>581</v>
      </c>
      <c r="B117" s="154"/>
      <c r="C117" s="154"/>
      <c r="D117" s="155"/>
      <c r="E117" s="128"/>
      <c r="F117" s="6"/>
      <c r="G117" s="6"/>
      <c r="H117" s="129"/>
      <c r="I117" s="15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s="229" customFormat="1" ht="14.25" customHeight="1">
      <c r="A118" s="95" t="s">
        <v>16</v>
      </c>
      <c r="B118" s="96" t="s">
        <v>534</v>
      </c>
      <c r="C118" s="96"/>
      <c r="D118" s="97" t="s">
        <v>545</v>
      </c>
      <c r="E118" s="96" t="s">
        <v>546</v>
      </c>
      <c r="F118" s="96" t="s">
        <v>547</v>
      </c>
      <c r="G118" s="96" t="s">
        <v>548</v>
      </c>
      <c r="H118" s="96" t="s">
        <v>549</v>
      </c>
      <c r="I118" s="96" t="s">
        <v>550</v>
      </c>
      <c r="J118" s="95" t="s">
        <v>551</v>
      </c>
      <c r="K118" s="132" t="s">
        <v>568</v>
      </c>
      <c r="L118" s="133" t="s">
        <v>553</v>
      </c>
      <c r="M118" s="98" t="s">
        <v>554</v>
      </c>
      <c r="N118" s="96" t="s">
        <v>555</v>
      </c>
      <c r="O118" s="97" t="s">
        <v>556</v>
      </c>
      <c r="P118" s="96" t="s">
        <v>787</v>
      </c>
      <c r="Q118" s="228"/>
      <c r="R118" s="6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371">
        <v>1</v>
      </c>
      <c r="B119" s="372">
        <v>44488</v>
      </c>
      <c r="C119" s="372"/>
      <c r="D119" s="373" t="s">
        <v>836</v>
      </c>
      <c r="E119" s="374" t="s">
        <v>830</v>
      </c>
      <c r="F119" s="374">
        <v>235.25</v>
      </c>
      <c r="G119" s="374">
        <v>198</v>
      </c>
      <c r="H119" s="374">
        <v>287.5</v>
      </c>
      <c r="I119" s="374" t="s">
        <v>792</v>
      </c>
      <c r="J119" s="368" t="s">
        <v>900</v>
      </c>
      <c r="K119" s="368">
        <f t="shared" ref="K119" si="119">H119-F119</f>
        <v>52.25</v>
      </c>
      <c r="L119" s="369">
        <f t="shared" ref="L119" si="120">(F119*-0.7)/100</f>
        <v>-1.6467499999999999</v>
      </c>
      <c r="M119" s="375">
        <f t="shared" ref="M119" si="121">(K119+L119)/F119</f>
        <v>0.21510414452709883</v>
      </c>
      <c r="N119" s="368" t="s">
        <v>557</v>
      </c>
      <c r="O119" s="376">
        <v>44746</v>
      </c>
      <c r="P119" s="368"/>
      <c r="Q119" s="228"/>
      <c r="R119" s="1" t="s">
        <v>558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ht="14.25" customHeight="1">
      <c r="A120" s="371">
        <v>2</v>
      </c>
      <c r="B120" s="372">
        <v>44736</v>
      </c>
      <c r="C120" s="372"/>
      <c r="D120" s="373" t="s">
        <v>845</v>
      </c>
      <c r="E120" s="374" t="s">
        <v>559</v>
      </c>
      <c r="F120" s="374">
        <v>1450</v>
      </c>
      <c r="G120" s="374">
        <v>1300</v>
      </c>
      <c r="H120" s="374">
        <v>1690</v>
      </c>
      <c r="I120" s="374" t="s">
        <v>846</v>
      </c>
      <c r="J120" s="368" t="s">
        <v>937</v>
      </c>
      <c r="K120" s="368">
        <f t="shared" ref="K120" si="122">H120-F120</f>
        <v>240</v>
      </c>
      <c r="L120" s="369">
        <f>(F120*-0.4)/100</f>
        <v>-5.8</v>
      </c>
      <c r="M120" s="375">
        <f t="shared" ref="M120" si="123">(K120+L120)/F120</f>
        <v>0.16151724137931034</v>
      </c>
      <c r="N120" s="368" t="s">
        <v>557</v>
      </c>
      <c r="O120" s="376">
        <v>44750</v>
      </c>
      <c r="P120" s="368"/>
      <c r="R120" s="228" t="s">
        <v>558</v>
      </c>
      <c r="S120" s="41"/>
      <c r="T120" s="1"/>
      <c r="U120" s="1"/>
      <c r="V120" s="1"/>
      <c r="W120" s="1"/>
      <c r="X120" s="1"/>
      <c r="Y120" s="1"/>
      <c r="Z120" s="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7"/>
      <c r="B121" s="134"/>
      <c r="C121" s="158"/>
      <c r="D121" s="99"/>
      <c r="E121" s="159"/>
      <c r="F121" s="159"/>
      <c r="G121" s="159"/>
      <c r="H121" s="159"/>
      <c r="I121" s="159"/>
      <c r="J121" s="159"/>
      <c r="K121" s="160"/>
      <c r="L121" s="161"/>
      <c r="M121" s="159"/>
      <c r="N121" s="162"/>
      <c r="O121" s="163"/>
      <c r="P121" s="163"/>
      <c r="R121" s="6"/>
      <c r="S121" s="1"/>
      <c r="T121" s="1"/>
      <c r="U121" s="1"/>
      <c r="V121" s="1"/>
      <c r="W121" s="1"/>
      <c r="X121" s="1"/>
      <c r="Y121" s="1"/>
    </row>
    <row r="122" spans="1:38" ht="12.75" customHeight="1">
      <c r="A122" s="112" t="s">
        <v>561</v>
      </c>
      <c r="B122" s="112"/>
      <c r="C122" s="112"/>
      <c r="D122" s="112"/>
      <c r="E122" s="41"/>
      <c r="F122" s="120" t="s">
        <v>563</v>
      </c>
      <c r="G122" s="56"/>
      <c r="H122" s="56"/>
      <c r="I122" s="56"/>
      <c r="J122" s="6"/>
      <c r="K122" s="138"/>
      <c r="L122" s="139"/>
      <c r="M122" s="6"/>
      <c r="N122" s="102"/>
      <c r="O122" s="164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19" t="s">
        <v>562</v>
      </c>
      <c r="B123" s="112"/>
      <c r="C123" s="112"/>
      <c r="D123" s="112"/>
      <c r="E123" s="6"/>
      <c r="F123" s="120" t="s">
        <v>565</v>
      </c>
      <c r="G123" s="6"/>
      <c r="H123" s="6" t="s">
        <v>783</v>
      </c>
      <c r="I123" s="6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19"/>
      <c r="B124" s="112"/>
      <c r="C124" s="112"/>
      <c r="D124" s="112"/>
      <c r="E124" s="6"/>
      <c r="F124" s="120"/>
      <c r="G124" s="6"/>
      <c r="H124" s="6"/>
      <c r="I124" s="6"/>
      <c r="J124" s="1"/>
      <c r="K124" s="6"/>
      <c r="L124" s="6"/>
      <c r="M124" s="6"/>
      <c r="N124" s="1"/>
      <c r="O124" s="1"/>
      <c r="Q124" s="1"/>
      <c r="R124" s="5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19"/>
      <c r="B125" s="112"/>
      <c r="C125" s="112"/>
      <c r="D125" s="112"/>
      <c r="E125" s="6"/>
      <c r="F125" s="120"/>
      <c r="G125" s="56"/>
      <c r="H125" s="41"/>
      <c r="I125" s="56"/>
      <c r="J125" s="6"/>
      <c r="K125" s="138"/>
      <c r="L125" s="139"/>
      <c r="M125" s="6"/>
      <c r="N125" s="102"/>
      <c r="O125" s="140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56"/>
      <c r="B126" s="101"/>
      <c r="C126" s="101"/>
      <c r="D126" s="41"/>
      <c r="E126" s="56"/>
      <c r="F126" s="56"/>
      <c r="G126" s="56"/>
      <c r="H126" s="41"/>
      <c r="I126" s="56"/>
      <c r="J126" s="6"/>
      <c r="K126" s="138"/>
      <c r="L126" s="139"/>
      <c r="M126" s="6"/>
      <c r="N126" s="102"/>
      <c r="O126" s="140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41"/>
      <c r="B127" s="165" t="s">
        <v>582</v>
      </c>
      <c r="C127" s="165"/>
      <c r="D127" s="165"/>
      <c r="E127" s="165"/>
      <c r="F127" s="6"/>
      <c r="G127" s="6"/>
      <c r="H127" s="130"/>
      <c r="I127" s="6"/>
      <c r="J127" s="130"/>
      <c r="K127" s="131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95" t="s">
        <v>16</v>
      </c>
      <c r="B128" s="96" t="s">
        <v>534</v>
      </c>
      <c r="C128" s="96"/>
      <c r="D128" s="97" t="s">
        <v>545</v>
      </c>
      <c r="E128" s="96" t="s">
        <v>546</v>
      </c>
      <c r="F128" s="96" t="s">
        <v>547</v>
      </c>
      <c r="G128" s="96" t="s">
        <v>583</v>
      </c>
      <c r="H128" s="96" t="s">
        <v>584</v>
      </c>
      <c r="I128" s="96" t="s">
        <v>550</v>
      </c>
      <c r="J128" s="166" t="s">
        <v>551</v>
      </c>
      <c r="K128" s="96" t="s">
        <v>552</v>
      </c>
      <c r="L128" s="96" t="s">
        <v>585</v>
      </c>
      <c r="M128" s="96" t="s">
        <v>555</v>
      </c>
      <c r="N128" s="97" t="s">
        <v>556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1</v>
      </c>
      <c r="B129" s="168">
        <v>41579</v>
      </c>
      <c r="C129" s="168"/>
      <c r="D129" s="169" t="s">
        <v>586</v>
      </c>
      <c r="E129" s="170" t="s">
        <v>587</v>
      </c>
      <c r="F129" s="171">
        <v>82</v>
      </c>
      <c r="G129" s="170" t="s">
        <v>588</v>
      </c>
      <c r="H129" s="170">
        <v>100</v>
      </c>
      <c r="I129" s="172">
        <v>100</v>
      </c>
      <c r="J129" s="173" t="s">
        <v>589</v>
      </c>
      <c r="K129" s="174">
        <f t="shared" ref="K129:K181" si="124">H129-F129</f>
        <v>18</v>
      </c>
      <c r="L129" s="175">
        <f t="shared" ref="L129:L181" si="125">K129/F129</f>
        <v>0.21951219512195122</v>
      </c>
      <c r="M129" s="170" t="s">
        <v>557</v>
      </c>
      <c r="N129" s="176">
        <v>42657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2</v>
      </c>
      <c r="B130" s="168">
        <v>41794</v>
      </c>
      <c r="C130" s="168"/>
      <c r="D130" s="169" t="s">
        <v>590</v>
      </c>
      <c r="E130" s="170" t="s">
        <v>559</v>
      </c>
      <c r="F130" s="171">
        <v>257</v>
      </c>
      <c r="G130" s="170" t="s">
        <v>588</v>
      </c>
      <c r="H130" s="170">
        <v>300</v>
      </c>
      <c r="I130" s="172">
        <v>300</v>
      </c>
      <c r="J130" s="173" t="s">
        <v>589</v>
      </c>
      <c r="K130" s="174">
        <f t="shared" si="124"/>
        <v>43</v>
      </c>
      <c r="L130" s="175">
        <f t="shared" si="125"/>
        <v>0.16731517509727625</v>
      </c>
      <c r="M130" s="170" t="s">
        <v>557</v>
      </c>
      <c r="N130" s="176">
        <v>41822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3</v>
      </c>
      <c r="B131" s="168">
        <v>41828</v>
      </c>
      <c r="C131" s="168"/>
      <c r="D131" s="169" t="s">
        <v>591</v>
      </c>
      <c r="E131" s="170" t="s">
        <v>559</v>
      </c>
      <c r="F131" s="171">
        <v>393</v>
      </c>
      <c r="G131" s="170" t="s">
        <v>588</v>
      </c>
      <c r="H131" s="170">
        <v>468</v>
      </c>
      <c r="I131" s="172">
        <v>468</v>
      </c>
      <c r="J131" s="173" t="s">
        <v>589</v>
      </c>
      <c r="K131" s="174">
        <f t="shared" si="124"/>
        <v>75</v>
      </c>
      <c r="L131" s="175">
        <f t="shared" si="125"/>
        <v>0.19083969465648856</v>
      </c>
      <c r="M131" s="170" t="s">
        <v>557</v>
      </c>
      <c r="N131" s="176">
        <v>41863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4</v>
      </c>
      <c r="B132" s="168">
        <v>41857</v>
      </c>
      <c r="C132" s="168"/>
      <c r="D132" s="169" t="s">
        <v>592</v>
      </c>
      <c r="E132" s="170" t="s">
        <v>559</v>
      </c>
      <c r="F132" s="171">
        <v>205</v>
      </c>
      <c r="G132" s="170" t="s">
        <v>588</v>
      </c>
      <c r="H132" s="170">
        <v>275</v>
      </c>
      <c r="I132" s="172">
        <v>250</v>
      </c>
      <c r="J132" s="173" t="s">
        <v>589</v>
      </c>
      <c r="K132" s="174">
        <f t="shared" si="124"/>
        <v>70</v>
      </c>
      <c r="L132" s="175">
        <f t="shared" si="125"/>
        <v>0.34146341463414637</v>
      </c>
      <c r="M132" s="170" t="s">
        <v>557</v>
      </c>
      <c r="N132" s="176">
        <v>41962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5</v>
      </c>
      <c r="B133" s="168">
        <v>41886</v>
      </c>
      <c r="C133" s="168"/>
      <c r="D133" s="169" t="s">
        <v>593</v>
      </c>
      <c r="E133" s="170" t="s">
        <v>559</v>
      </c>
      <c r="F133" s="171">
        <v>162</v>
      </c>
      <c r="G133" s="170" t="s">
        <v>588</v>
      </c>
      <c r="H133" s="170">
        <v>190</v>
      </c>
      <c r="I133" s="172">
        <v>190</v>
      </c>
      <c r="J133" s="173" t="s">
        <v>589</v>
      </c>
      <c r="K133" s="174">
        <f t="shared" si="124"/>
        <v>28</v>
      </c>
      <c r="L133" s="175">
        <f t="shared" si="125"/>
        <v>0.1728395061728395</v>
      </c>
      <c r="M133" s="170" t="s">
        <v>557</v>
      </c>
      <c r="N133" s="176">
        <v>42006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6</v>
      </c>
      <c r="B134" s="168">
        <v>41886</v>
      </c>
      <c r="C134" s="168"/>
      <c r="D134" s="169" t="s">
        <v>594</v>
      </c>
      <c r="E134" s="170" t="s">
        <v>559</v>
      </c>
      <c r="F134" s="171">
        <v>75</v>
      </c>
      <c r="G134" s="170" t="s">
        <v>588</v>
      </c>
      <c r="H134" s="170">
        <v>91.5</v>
      </c>
      <c r="I134" s="172" t="s">
        <v>595</v>
      </c>
      <c r="J134" s="173" t="s">
        <v>596</v>
      </c>
      <c r="K134" s="174">
        <f t="shared" si="124"/>
        <v>16.5</v>
      </c>
      <c r="L134" s="175">
        <f t="shared" si="125"/>
        <v>0.22</v>
      </c>
      <c r="M134" s="170" t="s">
        <v>557</v>
      </c>
      <c r="N134" s="176">
        <v>41954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7</v>
      </c>
      <c r="B135" s="168">
        <v>41913</v>
      </c>
      <c r="C135" s="168"/>
      <c r="D135" s="169" t="s">
        <v>597</v>
      </c>
      <c r="E135" s="170" t="s">
        <v>559</v>
      </c>
      <c r="F135" s="171">
        <v>850</v>
      </c>
      <c r="G135" s="170" t="s">
        <v>588</v>
      </c>
      <c r="H135" s="170">
        <v>982.5</v>
      </c>
      <c r="I135" s="172">
        <v>1050</v>
      </c>
      <c r="J135" s="173" t="s">
        <v>598</v>
      </c>
      <c r="K135" s="174">
        <f t="shared" si="124"/>
        <v>132.5</v>
      </c>
      <c r="L135" s="175">
        <f t="shared" si="125"/>
        <v>0.15588235294117647</v>
      </c>
      <c r="M135" s="170" t="s">
        <v>557</v>
      </c>
      <c r="N135" s="176">
        <v>42039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8</v>
      </c>
      <c r="B136" s="168">
        <v>41913</v>
      </c>
      <c r="C136" s="168"/>
      <c r="D136" s="169" t="s">
        <v>599</v>
      </c>
      <c r="E136" s="170" t="s">
        <v>559</v>
      </c>
      <c r="F136" s="171">
        <v>475</v>
      </c>
      <c r="G136" s="170" t="s">
        <v>588</v>
      </c>
      <c r="H136" s="170">
        <v>515</v>
      </c>
      <c r="I136" s="172">
        <v>600</v>
      </c>
      <c r="J136" s="173" t="s">
        <v>600</v>
      </c>
      <c r="K136" s="174">
        <f t="shared" si="124"/>
        <v>40</v>
      </c>
      <c r="L136" s="175">
        <f t="shared" si="125"/>
        <v>8.4210526315789472E-2</v>
      </c>
      <c r="M136" s="170" t="s">
        <v>557</v>
      </c>
      <c r="N136" s="176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7">
        <v>9</v>
      </c>
      <c r="B137" s="168">
        <v>41913</v>
      </c>
      <c r="C137" s="168"/>
      <c r="D137" s="169" t="s">
        <v>601</v>
      </c>
      <c r="E137" s="170" t="s">
        <v>559</v>
      </c>
      <c r="F137" s="171">
        <v>86</v>
      </c>
      <c r="G137" s="170" t="s">
        <v>588</v>
      </c>
      <c r="H137" s="170">
        <v>99</v>
      </c>
      <c r="I137" s="172">
        <v>140</v>
      </c>
      <c r="J137" s="173" t="s">
        <v>602</v>
      </c>
      <c r="K137" s="174">
        <f t="shared" si="124"/>
        <v>13</v>
      </c>
      <c r="L137" s="175">
        <f t="shared" si="125"/>
        <v>0.15116279069767441</v>
      </c>
      <c r="M137" s="170" t="s">
        <v>557</v>
      </c>
      <c r="N137" s="176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10</v>
      </c>
      <c r="B138" s="168">
        <v>41926</v>
      </c>
      <c r="C138" s="168"/>
      <c r="D138" s="169" t="s">
        <v>603</v>
      </c>
      <c r="E138" s="170" t="s">
        <v>559</v>
      </c>
      <c r="F138" s="171">
        <v>496.6</v>
      </c>
      <c r="G138" s="170" t="s">
        <v>588</v>
      </c>
      <c r="H138" s="170">
        <v>621</v>
      </c>
      <c r="I138" s="172">
        <v>580</v>
      </c>
      <c r="J138" s="173" t="s">
        <v>589</v>
      </c>
      <c r="K138" s="174">
        <f t="shared" si="124"/>
        <v>124.39999999999998</v>
      </c>
      <c r="L138" s="175">
        <f t="shared" si="125"/>
        <v>0.25050342327829234</v>
      </c>
      <c r="M138" s="170" t="s">
        <v>557</v>
      </c>
      <c r="N138" s="176">
        <v>42605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11</v>
      </c>
      <c r="B139" s="168">
        <v>41926</v>
      </c>
      <c r="C139" s="168"/>
      <c r="D139" s="169" t="s">
        <v>604</v>
      </c>
      <c r="E139" s="170" t="s">
        <v>559</v>
      </c>
      <c r="F139" s="171">
        <v>2481.9</v>
      </c>
      <c r="G139" s="170" t="s">
        <v>588</v>
      </c>
      <c r="H139" s="170">
        <v>2840</v>
      </c>
      <c r="I139" s="172">
        <v>2870</v>
      </c>
      <c r="J139" s="173" t="s">
        <v>605</v>
      </c>
      <c r="K139" s="174">
        <f t="shared" si="124"/>
        <v>358.09999999999991</v>
      </c>
      <c r="L139" s="175">
        <f t="shared" si="125"/>
        <v>0.14428462065353154</v>
      </c>
      <c r="M139" s="170" t="s">
        <v>557</v>
      </c>
      <c r="N139" s="176">
        <v>42017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12</v>
      </c>
      <c r="B140" s="168">
        <v>41928</v>
      </c>
      <c r="C140" s="168"/>
      <c r="D140" s="169" t="s">
        <v>606</v>
      </c>
      <c r="E140" s="170" t="s">
        <v>559</v>
      </c>
      <c r="F140" s="171">
        <v>84.5</v>
      </c>
      <c r="G140" s="170" t="s">
        <v>588</v>
      </c>
      <c r="H140" s="170">
        <v>93</v>
      </c>
      <c r="I140" s="172">
        <v>110</v>
      </c>
      <c r="J140" s="173" t="s">
        <v>607</v>
      </c>
      <c r="K140" s="174">
        <f t="shared" si="124"/>
        <v>8.5</v>
      </c>
      <c r="L140" s="175">
        <f t="shared" si="125"/>
        <v>0.10059171597633136</v>
      </c>
      <c r="M140" s="170" t="s">
        <v>557</v>
      </c>
      <c r="N140" s="176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13</v>
      </c>
      <c r="B141" s="168">
        <v>41928</v>
      </c>
      <c r="C141" s="168"/>
      <c r="D141" s="169" t="s">
        <v>608</v>
      </c>
      <c r="E141" s="170" t="s">
        <v>559</v>
      </c>
      <c r="F141" s="171">
        <v>401</v>
      </c>
      <c r="G141" s="170" t="s">
        <v>588</v>
      </c>
      <c r="H141" s="170">
        <v>428</v>
      </c>
      <c r="I141" s="172">
        <v>450</v>
      </c>
      <c r="J141" s="173" t="s">
        <v>609</v>
      </c>
      <c r="K141" s="174">
        <f t="shared" si="124"/>
        <v>27</v>
      </c>
      <c r="L141" s="175">
        <f t="shared" si="125"/>
        <v>6.7331670822942641E-2</v>
      </c>
      <c r="M141" s="170" t="s">
        <v>557</v>
      </c>
      <c r="N141" s="176">
        <v>42020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7">
        <v>14</v>
      </c>
      <c r="B142" s="168">
        <v>41928</v>
      </c>
      <c r="C142" s="168"/>
      <c r="D142" s="169" t="s">
        <v>610</v>
      </c>
      <c r="E142" s="170" t="s">
        <v>559</v>
      </c>
      <c r="F142" s="171">
        <v>101</v>
      </c>
      <c r="G142" s="170" t="s">
        <v>588</v>
      </c>
      <c r="H142" s="170">
        <v>112</v>
      </c>
      <c r="I142" s="172">
        <v>120</v>
      </c>
      <c r="J142" s="173" t="s">
        <v>611</v>
      </c>
      <c r="K142" s="174">
        <f t="shared" si="124"/>
        <v>11</v>
      </c>
      <c r="L142" s="175">
        <f t="shared" si="125"/>
        <v>0.10891089108910891</v>
      </c>
      <c r="M142" s="170" t="s">
        <v>557</v>
      </c>
      <c r="N142" s="176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15</v>
      </c>
      <c r="B143" s="168">
        <v>41954</v>
      </c>
      <c r="C143" s="168"/>
      <c r="D143" s="169" t="s">
        <v>612</v>
      </c>
      <c r="E143" s="170" t="s">
        <v>559</v>
      </c>
      <c r="F143" s="171">
        <v>59</v>
      </c>
      <c r="G143" s="170" t="s">
        <v>588</v>
      </c>
      <c r="H143" s="170">
        <v>76</v>
      </c>
      <c r="I143" s="172">
        <v>76</v>
      </c>
      <c r="J143" s="173" t="s">
        <v>589</v>
      </c>
      <c r="K143" s="174">
        <f t="shared" si="124"/>
        <v>17</v>
      </c>
      <c r="L143" s="175">
        <f t="shared" si="125"/>
        <v>0.28813559322033899</v>
      </c>
      <c r="M143" s="170" t="s">
        <v>557</v>
      </c>
      <c r="N143" s="176">
        <v>43032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7">
        <v>16</v>
      </c>
      <c r="B144" s="168">
        <v>41954</v>
      </c>
      <c r="C144" s="168"/>
      <c r="D144" s="169" t="s">
        <v>601</v>
      </c>
      <c r="E144" s="170" t="s">
        <v>559</v>
      </c>
      <c r="F144" s="171">
        <v>99</v>
      </c>
      <c r="G144" s="170" t="s">
        <v>588</v>
      </c>
      <c r="H144" s="170">
        <v>120</v>
      </c>
      <c r="I144" s="172">
        <v>120</v>
      </c>
      <c r="J144" s="173" t="s">
        <v>570</v>
      </c>
      <c r="K144" s="174">
        <f t="shared" si="124"/>
        <v>21</v>
      </c>
      <c r="L144" s="175">
        <f t="shared" si="125"/>
        <v>0.21212121212121213</v>
      </c>
      <c r="M144" s="170" t="s">
        <v>557</v>
      </c>
      <c r="N144" s="176">
        <v>41960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17</v>
      </c>
      <c r="B145" s="168">
        <v>41956</v>
      </c>
      <c r="C145" s="168"/>
      <c r="D145" s="169" t="s">
        <v>613</v>
      </c>
      <c r="E145" s="170" t="s">
        <v>559</v>
      </c>
      <c r="F145" s="171">
        <v>22</v>
      </c>
      <c r="G145" s="170" t="s">
        <v>588</v>
      </c>
      <c r="H145" s="170">
        <v>33.549999999999997</v>
      </c>
      <c r="I145" s="172">
        <v>32</v>
      </c>
      <c r="J145" s="173" t="s">
        <v>614</v>
      </c>
      <c r="K145" s="174">
        <f t="shared" si="124"/>
        <v>11.549999999999997</v>
      </c>
      <c r="L145" s="175">
        <f t="shared" si="125"/>
        <v>0.52499999999999991</v>
      </c>
      <c r="M145" s="170" t="s">
        <v>557</v>
      </c>
      <c r="N145" s="176">
        <v>42188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18</v>
      </c>
      <c r="B146" s="168">
        <v>41976</v>
      </c>
      <c r="C146" s="168"/>
      <c r="D146" s="169" t="s">
        <v>615</v>
      </c>
      <c r="E146" s="170" t="s">
        <v>559</v>
      </c>
      <c r="F146" s="171">
        <v>440</v>
      </c>
      <c r="G146" s="170" t="s">
        <v>588</v>
      </c>
      <c r="H146" s="170">
        <v>520</v>
      </c>
      <c r="I146" s="172">
        <v>520</v>
      </c>
      <c r="J146" s="173" t="s">
        <v>616</v>
      </c>
      <c r="K146" s="174">
        <f t="shared" si="124"/>
        <v>80</v>
      </c>
      <c r="L146" s="175">
        <f t="shared" si="125"/>
        <v>0.18181818181818182</v>
      </c>
      <c r="M146" s="170" t="s">
        <v>557</v>
      </c>
      <c r="N146" s="176">
        <v>42208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19</v>
      </c>
      <c r="B147" s="168">
        <v>41976</v>
      </c>
      <c r="C147" s="168"/>
      <c r="D147" s="169" t="s">
        <v>617</v>
      </c>
      <c r="E147" s="170" t="s">
        <v>559</v>
      </c>
      <c r="F147" s="171">
        <v>360</v>
      </c>
      <c r="G147" s="170" t="s">
        <v>588</v>
      </c>
      <c r="H147" s="170">
        <v>427</v>
      </c>
      <c r="I147" s="172">
        <v>425</v>
      </c>
      <c r="J147" s="173" t="s">
        <v>618</v>
      </c>
      <c r="K147" s="174">
        <f t="shared" si="124"/>
        <v>67</v>
      </c>
      <c r="L147" s="175">
        <f t="shared" si="125"/>
        <v>0.18611111111111112</v>
      </c>
      <c r="M147" s="170" t="s">
        <v>557</v>
      </c>
      <c r="N147" s="176">
        <v>42058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20</v>
      </c>
      <c r="B148" s="168">
        <v>42012</v>
      </c>
      <c r="C148" s="168"/>
      <c r="D148" s="169" t="s">
        <v>619</v>
      </c>
      <c r="E148" s="170" t="s">
        <v>559</v>
      </c>
      <c r="F148" s="171">
        <v>360</v>
      </c>
      <c r="G148" s="170" t="s">
        <v>588</v>
      </c>
      <c r="H148" s="170">
        <v>455</v>
      </c>
      <c r="I148" s="172">
        <v>420</v>
      </c>
      <c r="J148" s="173" t="s">
        <v>620</v>
      </c>
      <c r="K148" s="174">
        <f t="shared" si="124"/>
        <v>95</v>
      </c>
      <c r="L148" s="175">
        <f t="shared" si="125"/>
        <v>0.2638888888888889</v>
      </c>
      <c r="M148" s="170" t="s">
        <v>557</v>
      </c>
      <c r="N148" s="176">
        <v>42024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21</v>
      </c>
      <c r="B149" s="168">
        <v>42012</v>
      </c>
      <c r="C149" s="168"/>
      <c r="D149" s="169" t="s">
        <v>621</v>
      </c>
      <c r="E149" s="170" t="s">
        <v>559</v>
      </c>
      <c r="F149" s="171">
        <v>130</v>
      </c>
      <c r="G149" s="170"/>
      <c r="H149" s="170">
        <v>175.5</v>
      </c>
      <c r="I149" s="172">
        <v>165</v>
      </c>
      <c r="J149" s="173" t="s">
        <v>622</v>
      </c>
      <c r="K149" s="174">
        <f t="shared" si="124"/>
        <v>45.5</v>
      </c>
      <c r="L149" s="175">
        <f t="shared" si="125"/>
        <v>0.35</v>
      </c>
      <c r="M149" s="170" t="s">
        <v>557</v>
      </c>
      <c r="N149" s="176">
        <v>43088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22</v>
      </c>
      <c r="B150" s="168">
        <v>42040</v>
      </c>
      <c r="C150" s="168"/>
      <c r="D150" s="169" t="s">
        <v>372</v>
      </c>
      <c r="E150" s="170" t="s">
        <v>587</v>
      </c>
      <c r="F150" s="171">
        <v>98</v>
      </c>
      <c r="G150" s="170"/>
      <c r="H150" s="170">
        <v>120</v>
      </c>
      <c r="I150" s="172">
        <v>120</v>
      </c>
      <c r="J150" s="173" t="s">
        <v>589</v>
      </c>
      <c r="K150" s="174">
        <f t="shared" si="124"/>
        <v>22</v>
      </c>
      <c r="L150" s="175">
        <f t="shared" si="125"/>
        <v>0.22448979591836735</v>
      </c>
      <c r="M150" s="170" t="s">
        <v>557</v>
      </c>
      <c r="N150" s="176">
        <v>42753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23</v>
      </c>
      <c r="B151" s="168">
        <v>42040</v>
      </c>
      <c r="C151" s="168"/>
      <c r="D151" s="169" t="s">
        <v>623</v>
      </c>
      <c r="E151" s="170" t="s">
        <v>587</v>
      </c>
      <c r="F151" s="171">
        <v>196</v>
      </c>
      <c r="G151" s="170"/>
      <c r="H151" s="170">
        <v>262</v>
      </c>
      <c r="I151" s="172">
        <v>255</v>
      </c>
      <c r="J151" s="173" t="s">
        <v>589</v>
      </c>
      <c r="K151" s="174">
        <f t="shared" si="124"/>
        <v>66</v>
      </c>
      <c r="L151" s="175">
        <f t="shared" si="125"/>
        <v>0.33673469387755101</v>
      </c>
      <c r="M151" s="170" t="s">
        <v>557</v>
      </c>
      <c r="N151" s="176">
        <v>42599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7">
        <v>24</v>
      </c>
      <c r="B152" s="178">
        <v>42067</v>
      </c>
      <c r="C152" s="178"/>
      <c r="D152" s="179" t="s">
        <v>371</v>
      </c>
      <c r="E152" s="180" t="s">
        <v>587</v>
      </c>
      <c r="F152" s="181">
        <v>235</v>
      </c>
      <c r="G152" s="181"/>
      <c r="H152" s="182">
        <v>77</v>
      </c>
      <c r="I152" s="182" t="s">
        <v>624</v>
      </c>
      <c r="J152" s="183" t="s">
        <v>625</v>
      </c>
      <c r="K152" s="184">
        <f t="shared" si="124"/>
        <v>-158</v>
      </c>
      <c r="L152" s="185">
        <f t="shared" si="125"/>
        <v>-0.67234042553191486</v>
      </c>
      <c r="M152" s="181" t="s">
        <v>569</v>
      </c>
      <c r="N152" s="178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25</v>
      </c>
      <c r="B153" s="168">
        <v>42067</v>
      </c>
      <c r="C153" s="168"/>
      <c r="D153" s="169" t="s">
        <v>626</v>
      </c>
      <c r="E153" s="170" t="s">
        <v>587</v>
      </c>
      <c r="F153" s="171">
        <v>185</v>
      </c>
      <c r="G153" s="170"/>
      <c r="H153" s="170">
        <v>224</v>
      </c>
      <c r="I153" s="172" t="s">
        <v>627</v>
      </c>
      <c r="J153" s="173" t="s">
        <v>589</v>
      </c>
      <c r="K153" s="174">
        <f t="shared" si="124"/>
        <v>39</v>
      </c>
      <c r="L153" s="175">
        <f t="shared" si="125"/>
        <v>0.21081081081081082</v>
      </c>
      <c r="M153" s="170" t="s">
        <v>557</v>
      </c>
      <c r="N153" s="176">
        <v>42647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7">
        <v>26</v>
      </c>
      <c r="B154" s="178">
        <v>42090</v>
      </c>
      <c r="C154" s="178"/>
      <c r="D154" s="186" t="s">
        <v>628</v>
      </c>
      <c r="E154" s="181" t="s">
        <v>587</v>
      </c>
      <c r="F154" s="181">
        <v>49.5</v>
      </c>
      <c r="G154" s="182"/>
      <c r="H154" s="182">
        <v>15.85</v>
      </c>
      <c r="I154" s="182">
        <v>67</v>
      </c>
      <c r="J154" s="183" t="s">
        <v>629</v>
      </c>
      <c r="K154" s="182">
        <f t="shared" si="124"/>
        <v>-33.65</v>
      </c>
      <c r="L154" s="187">
        <f t="shared" si="125"/>
        <v>-0.67979797979797973</v>
      </c>
      <c r="M154" s="181" t="s">
        <v>569</v>
      </c>
      <c r="N154" s="188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27</v>
      </c>
      <c r="B155" s="168">
        <v>42093</v>
      </c>
      <c r="C155" s="168"/>
      <c r="D155" s="169" t="s">
        <v>630</v>
      </c>
      <c r="E155" s="170" t="s">
        <v>587</v>
      </c>
      <c r="F155" s="171">
        <v>183.5</v>
      </c>
      <c r="G155" s="170"/>
      <c r="H155" s="170">
        <v>219</v>
      </c>
      <c r="I155" s="172">
        <v>218</v>
      </c>
      <c r="J155" s="173" t="s">
        <v>631</v>
      </c>
      <c r="K155" s="174">
        <f t="shared" si="124"/>
        <v>35.5</v>
      </c>
      <c r="L155" s="175">
        <f t="shared" si="125"/>
        <v>0.19346049046321526</v>
      </c>
      <c r="M155" s="170" t="s">
        <v>557</v>
      </c>
      <c r="N155" s="176">
        <v>42103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28</v>
      </c>
      <c r="B156" s="168">
        <v>42114</v>
      </c>
      <c r="C156" s="168"/>
      <c r="D156" s="169" t="s">
        <v>632</v>
      </c>
      <c r="E156" s="170" t="s">
        <v>587</v>
      </c>
      <c r="F156" s="171">
        <f>(227+237)/2</f>
        <v>232</v>
      </c>
      <c r="G156" s="170"/>
      <c r="H156" s="170">
        <v>298</v>
      </c>
      <c r="I156" s="172">
        <v>298</v>
      </c>
      <c r="J156" s="173" t="s">
        <v>589</v>
      </c>
      <c r="K156" s="174">
        <f t="shared" si="124"/>
        <v>66</v>
      </c>
      <c r="L156" s="175">
        <f t="shared" si="125"/>
        <v>0.28448275862068967</v>
      </c>
      <c r="M156" s="170" t="s">
        <v>557</v>
      </c>
      <c r="N156" s="176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29</v>
      </c>
      <c r="B157" s="168">
        <v>42128</v>
      </c>
      <c r="C157" s="168"/>
      <c r="D157" s="169" t="s">
        <v>633</v>
      </c>
      <c r="E157" s="170" t="s">
        <v>559</v>
      </c>
      <c r="F157" s="171">
        <v>385</v>
      </c>
      <c r="G157" s="170"/>
      <c r="H157" s="170">
        <f>212.5+331</f>
        <v>543.5</v>
      </c>
      <c r="I157" s="172">
        <v>510</v>
      </c>
      <c r="J157" s="173" t="s">
        <v>634</v>
      </c>
      <c r="K157" s="174">
        <f t="shared" si="124"/>
        <v>158.5</v>
      </c>
      <c r="L157" s="175">
        <f t="shared" si="125"/>
        <v>0.41168831168831171</v>
      </c>
      <c r="M157" s="170" t="s">
        <v>557</v>
      </c>
      <c r="N157" s="176">
        <v>42235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30</v>
      </c>
      <c r="B158" s="168">
        <v>42128</v>
      </c>
      <c r="C158" s="168"/>
      <c r="D158" s="169" t="s">
        <v>635</v>
      </c>
      <c r="E158" s="170" t="s">
        <v>559</v>
      </c>
      <c r="F158" s="171">
        <v>115.5</v>
      </c>
      <c r="G158" s="170"/>
      <c r="H158" s="170">
        <v>146</v>
      </c>
      <c r="I158" s="172">
        <v>142</v>
      </c>
      <c r="J158" s="173" t="s">
        <v>636</v>
      </c>
      <c r="K158" s="174">
        <f t="shared" si="124"/>
        <v>30.5</v>
      </c>
      <c r="L158" s="175">
        <f t="shared" si="125"/>
        <v>0.26406926406926406</v>
      </c>
      <c r="M158" s="170" t="s">
        <v>557</v>
      </c>
      <c r="N158" s="176">
        <v>42202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31</v>
      </c>
      <c r="B159" s="168">
        <v>42151</v>
      </c>
      <c r="C159" s="168"/>
      <c r="D159" s="169" t="s">
        <v>637</v>
      </c>
      <c r="E159" s="170" t="s">
        <v>559</v>
      </c>
      <c r="F159" s="171">
        <v>237.5</v>
      </c>
      <c r="G159" s="170"/>
      <c r="H159" s="170">
        <v>279.5</v>
      </c>
      <c r="I159" s="172">
        <v>278</v>
      </c>
      <c r="J159" s="173" t="s">
        <v>589</v>
      </c>
      <c r="K159" s="174">
        <f t="shared" si="124"/>
        <v>42</v>
      </c>
      <c r="L159" s="175">
        <f t="shared" si="125"/>
        <v>0.17684210526315788</v>
      </c>
      <c r="M159" s="170" t="s">
        <v>557</v>
      </c>
      <c r="N159" s="176">
        <v>42222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32</v>
      </c>
      <c r="B160" s="168">
        <v>42174</v>
      </c>
      <c r="C160" s="168"/>
      <c r="D160" s="169" t="s">
        <v>608</v>
      </c>
      <c r="E160" s="170" t="s">
        <v>587</v>
      </c>
      <c r="F160" s="171">
        <v>340</v>
      </c>
      <c r="G160" s="170"/>
      <c r="H160" s="170">
        <v>448</v>
      </c>
      <c r="I160" s="172">
        <v>448</v>
      </c>
      <c r="J160" s="173" t="s">
        <v>589</v>
      </c>
      <c r="K160" s="174">
        <f t="shared" si="124"/>
        <v>108</v>
      </c>
      <c r="L160" s="175">
        <f t="shared" si="125"/>
        <v>0.31764705882352939</v>
      </c>
      <c r="M160" s="170" t="s">
        <v>557</v>
      </c>
      <c r="N160" s="176">
        <v>43018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33</v>
      </c>
      <c r="B161" s="168">
        <v>42191</v>
      </c>
      <c r="C161" s="168"/>
      <c r="D161" s="169" t="s">
        <v>638</v>
      </c>
      <c r="E161" s="170" t="s">
        <v>587</v>
      </c>
      <c r="F161" s="171">
        <v>390</v>
      </c>
      <c r="G161" s="170"/>
      <c r="H161" s="170">
        <v>460</v>
      </c>
      <c r="I161" s="172">
        <v>460</v>
      </c>
      <c r="J161" s="173" t="s">
        <v>589</v>
      </c>
      <c r="K161" s="174">
        <f t="shared" si="124"/>
        <v>70</v>
      </c>
      <c r="L161" s="175">
        <f t="shared" si="125"/>
        <v>0.17948717948717949</v>
      </c>
      <c r="M161" s="170" t="s">
        <v>557</v>
      </c>
      <c r="N161" s="176">
        <v>42478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7">
        <v>34</v>
      </c>
      <c r="B162" s="178">
        <v>42195</v>
      </c>
      <c r="C162" s="178"/>
      <c r="D162" s="179" t="s">
        <v>639</v>
      </c>
      <c r="E162" s="180" t="s">
        <v>587</v>
      </c>
      <c r="F162" s="181">
        <v>122.5</v>
      </c>
      <c r="G162" s="181"/>
      <c r="H162" s="182">
        <v>61</v>
      </c>
      <c r="I162" s="182">
        <v>172</v>
      </c>
      <c r="J162" s="183" t="s">
        <v>640</v>
      </c>
      <c r="K162" s="184">
        <f t="shared" si="124"/>
        <v>-61.5</v>
      </c>
      <c r="L162" s="185">
        <f t="shared" si="125"/>
        <v>-0.50204081632653064</v>
      </c>
      <c r="M162" s="181" t="s">
        <v>569</v>
      </c>
      <c r="N162" s="178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35</v>
      </c>
      <c r="B163" s="168">
        <v>42219</v>
      </c>
      <c r="C163" s="168"/>
      <c r="D163" s="169" t="s">
        <v>641</v>
      </c>
      <c r="E163" s="170" t="s">
        <v>587</v>
      </c>
      <c r="F163" s="171">
        <v>297.5</v>
      </c>
      <c r="G163" s="170"/>
      <c r="H163" s="170">
        <v>350</v>
      </c>
      <c r="I163" s="172">
        <v>360</v>
      </c>
      <c r="J163" s="173" t="s">
        <v>642</v>
      </c>
      <c r="K163" s="174">
        <f t="shared" si="124"/>
        <v>52.5</v>
      </c>
      <c r="L163" s="175">
        <f t="shared" si="125"/>
        <v>0.17647058823529413</v>
      </c>
      <c r="M163" s="170" t="s">
        <v>557</v>
      </c>
      <c r="N163" s="176">
        <v>42232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36</v>
      </c>
      <c r="B164" s="168">
        <v>42219</v>
      </c>
      <c r="C164" s="168"/>
      <c r="D164" s="169" t="s">
        <v>643</v>
      </c>
      <c r="E164" s="170" t="s">
        <v>587</v>
      </c>
      <c r="F164" s="171">
        <v>115.5</v>
      </c>
      <c r="G164" s="170"/>
      <c r="H164" s="170">
        <v>149</v>
      </c>
      <c r="I164" s="172">
        <v>140</v>
      </c>
      <c r="J164" s="173" t="s">
        <v>644</v>
      </c>
      <c r="K164" s="174">
        <f t="shared" si="124"/>
        <v>33.5</v>
      </c>
      <c r="L164" s="175">
        <f t="shared" si="125"/>
        <v>0.29004329004329005</v>
      </c>
      <c r="M164" s="170" t="s">
        <v>557</v>
      </c>
      <c r="N164" s="176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37</v>
      </c>
      <c r="B165" s="168">
        <v>42251</v>
      </c>
      <c r="C165" s="168"/>
      <c r="D165" s="169" t="s">
        <v>637</v>
      </c>
      <c r="E165" s="170" t="s">
        <v>587</v>
      </c>
      <c r="F165" s="171">
        <v>226</v>
      </c>
      <c r="G165" s="170"/>
      <c r="H165" s="170">
        <v>292</v>
      </c>
      <c r="I165" s="172">
        <v>292</v>
      </c>
      <c r="J165" s="173" t="s">
        <v>645</v>
      </c>
      <c r="K165" s="174">
        <f t="shared" si="124"/>
        <v>66</v>
      </c>
      <c r="L165" s="175">
        <f t="shared" si="125"/>
        <v>0.29203539823008851</v>
      </c>
      <c r="M165" s="170" t="s">
        <v>557</v>
      </c>
      <c r="N165" s="176">
        <v>42286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38</v>
      </c>
      <c r="B166" s="168">
        <v>42254</v>
      </c>
      <c r="C166" s="168"/>
      <c r="D166" s="169" t="s">
        <v>632</v>
      </c>
      <c r="E166" s="170" t="s">
        <v>587</v>
      </c>
      <c r="F166" s="171">
        <v>232.5</v>
      </c>
      <c r="G166" s="170"/>
      <c r="H166" s="170">
        <v>312.5</v>
      </c>
      <c r="I166" s="172">
        <v>310</v>
      </c>
      <c r="J166" s="173" t="s">
        <v>589</v>
      </c>
      <c r="K166" s="174">
        <f t="shared" si="124"/>
        <v>80</v>
      </c>
      <c r="L166" s="175">
        <f t="shared" si="125"/>
        <v>0.34408602150537637</v>
      </c>
      <c r="M166" s="170" t="s">
        <v>557</v>
      </c>
      <c r="N166" s="176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39</v>
      </c>
      <c r="B167" s="168">
        <v>42268</v>
      </c>
      <c r="C167" s="168"/>
      <c r="D167" s="169" t="s">
        <v>646</v>
      </c>
      <c r="E167" s="170" t="s">
        <v>587</v>
      </c>
      <c r="F167" s="171">
        <v>196.5</v>
      </c>
      <c r="G167" s="170"/>
      <c r="H167" s="170">
        <v>238</v>
      </c>
      <c r="I167" s="172">
        <v>238</v>
      </c>
      <c r="J167" s="173" t="s">
        <v>645</v>
      </c>
      <c r="K167" s="174">
        <f t="shared" si="124"/>
        <v>41.5</v>
      </c>
      <c r="L167" s="175">
        <f t="shared" si="125"/>
        <v>0.21119592875318066</v>
      </c>
      <c r="M167" s="170" t="s">
        <v>557</v>
      </c>
      <c r="N167" s="176">
        <v>42291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40</v>
      </c>
      <c r="B168" s="168">
        <v>42271</v>
      </c>
      <c r="C168" s="168"/>
      <c r="D168" s="169" t="s">
        <v>586</v>
      </c>
      <c r="E168" s="170" t="s">
        <v>587</v>
      </c>
      <c r="F168" s="171">
        <v>65</v>
      </c>
      <c r="G168" s="170"/>
      <c r="H168" s="170">
        <v>82</v>
      </c>
      <c r="I168" s="172">
        <v>82</v>
      </c>
      <c r="J168" s="173" t="s">
        <v>645</v>
      </c>
      <c r="K168" s="174">
        <f t="shared" si="124"/>
        <v>17</v>
      </c>
      <c r="L168" s="175">
        <f t="shared" si="125"/>
        <v>0.26153846153846155</v>
      </c>
      <c r="M168" s="170" t="s">
        <v>557</v>
      </c>
      <c r="N168" s="176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41</v>
      </c>
      <c r="B169" s="168">
        <v>42291</v>
      </c>
      <c r="C169" s="168"/>
      <c r="D169" s="169" t="s">
        <v>647</v>
      </c>
      <c r="E169" s="170" t="s">
        <v>587</v>
      </c>
      <c r="F169" s="171">
        <v>144</v>
      </c>
      <c r="G169" s="170"/>
      <c r="H169" s="170">
        <v>182.5</v>
      </c>
      <c r="I169" s="172">
        <v>181</v>
      </c>
      <c r="J169" s="173" t="s">
        <v>645</v>
      </c>
      <c r="K169" s="174">
        <f t="shared" si="124"/>
        <v>38.5</v>
      </c>
      <c r="L169" s="175">
        <f t="shared" si="125"/>
        <v>0.2673611111111111</v>
      </c>
      <c r="M169" s="170" t="s">
        <v>557</v>
      </c>
      <c r="N169" s="176">
        <v>42817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42</v>
      </c>
      <c r="B170" s="168">
        <v>42291</v>
      </c>
      <c r="C170" s="168"/>
      <c r="D170" s="169" t="s">
        <v>648</v>
      </c>
      <c r="E170" s="170" t="s">
        <v>587</v>
      </c>
      <c r="F170" s="171">
        <v>264</v>
      </c>
      <c r="G170" s="170"/>
      <c r="H170" s="170">
        <v>311</v>
      </c>
      <c r="I170" s="172">
        <v>311</v>
      </c>
      <c r="J170" s="173" t="s">
        <v>645</v>
      </c>
      <c r="K170" s="174">
        <f t="shared" si="124"/>
        <v>47</v>
      </c>
      <c r="L170" s="175">
        <f t="shared" si="125"/>
        <v>0.17803030303030304</v>
      </c>
      <c r="M170" s="170" t="s">
        <v>557</v>
      </c>
      <c r="N170" s="176">
        <v>42604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43</v>
      </c>
      <c r="B171" s="168">
        <v>42318</v>
      </c>
      <c r="C171" s="168"/>
      <c r="D171" s="169" t="s">
        <v>649</v>
      </c>
      <c r="E171" s="170" t="s">
        <v>559</v>
      </c>
      <c r="F171" s="171">
        <v>549.5</v>
      </c>
      <c r="G171" s="170"/>
      <c r="H171" s="170">
        <v>630</v>
      </c>
      <c r="I171" s="172">
        <v>630</v>
      </c>
      <c r="J171" s="173" t="s">
        <v>645</v>
      </c>
      <c r="K171" s="174">
        <f t="shared" si="124"/>
        <v>80.5</v>
      </c>
      <c r="L171" s="175">
        <f t="shared" si="125"/>
        <v>0.1464968152866242</v>
      </c>
      <c r="M171" s="170" t="s">
        <v>557</v>
      </c>
      <c r="N171" s="176">
        <v>42419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44</v>
      </c>
      <c r="B172" s="168">
        <v>42342</v>
      </c>
      <c r="C172" s="168"/>
      <c r="D172" s="169" t="s">
        <v>650</v>
      </c>
      <c r="E172" s="170" t="s">
        <v>587</v>
      </c>
      <c r="F172" s="171">
        <v>1027.5</v>
      </c>
      <c r="G172" s="170"/>
      <c r="H172" s="170">
        <v>1315</v>
      </c>
      <c r="I172" s="172">
        <v>1250</v>
      </c>
      <c r="J172" s="173" t="s">
        <v>645</v>
      </c>
      <c r="K172" s="174">
        <f t="shared" si="124"/>
        <v>287.5</v>
      </c>
      <c r="L172" s="175">
        <f t="shared" si="125"/>
        <v>0.27980535279805352</v>
      </c>
      <c r="M172" s="170" t="s">
        <v>557</v>
      </c>
      <c r="N172" s="176">
        <v>43244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45</v>
      </c>
      <c r="B173" s="168">
        <v>42367</v>
      </c>
      <c r="C173" s="168"/>
      <c r="D173" s="169" t="s">
        <v>651</v>
      </c>
      <c r="E173" s="170" t="s">
        <v>587</v>
      </c>
      <c r="F173" s="171">
        <v>465</v>
      </c>
      <c r="G173" s="170"/>
      <c r="H173" s="170">
        <v>540</v>
      </c>
      <c r="I173" s="172">
        <v>540</v>
      </c>
      <c r="J173" s="173" t="s">
        <v>645</v>
      </c>
      <c r="K173" s="174">
        <f t="shared" si="124"/>
        <v>75</v>
      </c>
      <c r="L173" s="175">
        <f t="shared" si="125"/>
        <v>0.16129032258064516</v>
      </c>
      <c r="M173" s="170" t="s">
        <v>557</v>
      </c>
      <c r="N173" s="176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46</v>
      </c>
      <c r="B174" s="168">
        <v>42380</v>
      </c>
      <c r="C174" s="168"/>
      <c r="D174" s="169" t="s">
        <v>372</v>
      </c>
      <c r="E174" s="170" t="s">
        <v>559</v>
      </c>
      <c r="F174" s="171">
        <v>81</v>
      </c>
      <c r="G174" s="170"/>
      <c r="H174" s="170">
        <v>110</v>
      </c>
      <c r="I174" s="172">
        <v>110</v>
      </c>
      <c r="J174" s="173" t="s">
        <v>645</v>
      </c>
      <c r="K174" s="174">
        <f t="shared" si="124"/>
        <v>29</v>
      </c>
      <c r="L174" s="175">
        <f t="shared" si="125"/>
        <v>0.35802469135802467</v>
      </c>
      <c r="M174" s="170" t="s">
        <v>557</v>
      </c>
      <c r="N174" s="176">
        <v>42745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47</v>
      </c>
      <c r="B175" s="168">
        <v>42382</v>
      </c>
      <c r="C175" s="168"/>
      <c r="D175" s="169" t="s">
        <v>652</v>
      </c>
      <c r="E175" s="170" t="s">
        <v>559</v>
      </c>
      <c r="F175" s="171">
        <v>417.5</v>
      </c>
      <c r="G175" s="170"/>
      <c r="H175" s="170">
        <v>547</v>
      </c>
      <c r="I175" s="172">
        <v>535</v>
      </c>
      <c r="J175" s="173" t="s">
        <v>645</v>
      </c>
      <c r="K175" s="174">
        <f t="shared" si="124"/>
        <v>129.5</v>
      </c>
      <c r="L175" s="175">
        <f t="shared" si="125"/>
        <v>0.31017964071856285</v>
      </c>
      <c r="M175" s="170" t="s">
        <v>557</v>
      </c>
      <c r="N175" s="176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48</v>
      </c>
      <c r="B176" s="168">
        <v>42408</v>
      </c>
      <c r="C176" s="168"/>
      <c r="D176" s="169" t="s">
        <v>653</v>
      </c>
      <c r="E176" s="170" t="s">
        <v>587</v>
      </c>
      <c r="F176" s="171">
        <v>650</v>
      </c>
      <c r="G176" s="170"/>
      <c r="H176" s="170">
        <v>800</v>
      </c>
      <c r="I176" s="172">
        <v>800</v>
      </c>
      <c r="J176" s="173" t="s">
        <v>645</v>
      </c>
      <c r="K176" s="174">
        <f t="shared" si="124"/>
        <v>150</v>
      </c>
      <c r="L176" s="175">
        <f t="shared" si="125"/>
        <v>0.23076923076923078</v>
      </c>
      <c r="M176" s="170" t="s">
        <v>557</v>
      </c>
      <c r="N176" s="176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49</v>
      </c>
      <c r="B177" s="168">
        <v>42433</v>
      </c>
      <c r="C177" s="168"/>
      <c r="D177" s="169" t="s">
        <v>209</v>
      </c>
      <c r="E177" s="170" t="s">
        <v>587</v>
      </c>
      <c r="F177" s="171">
        <v>437.5</v>
      </c>
      <c r="G177" s="170"/>
      <c r="H177" s="170">
        <v>504.5</v>
      </c>
      <c r="I177" s="172">
        <v>522</v>
      </c>
      <c r="J177" s="173" t="s">
        <v>654</v>
      </c>
      <c r="K177" s="174">
        <f t="shared" si="124"/>
        <v>67</v>
      </c>
      <c r="L177" s="175">
        <f t="shared" si="125"/>
        <v>0.15314285714285714</v>
      </c>
      <c r="M177" s="170" t="s">
        <v>557</v>
      </c>
      <c r="N177" s="176">
        <v>42480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50</v>
      </c>
      <c r="B178" s="168">
        <v>42438</v>
      </c>
      <c r="C178" s="168"/>
      <c r="D178" s="169" t="s">
        <v>655</v>
      </c>
      <c r="E178" s="170" t="s">
        <v>587</v>
      </c>
      <c r="F178" s="171">
        <v>189.5</v>
      </c>
      <c r="G178" s="170"/>
      <c r="H178" s="170">
        <v>218</v>
      </c>
      <c r="I178" s="172">
        <v>218</v>
      </c>
      <c r="J178" s="173" t="s">
        <v>645</v>
      </c>
      <c r="K178" s="174">
        <f t="shared" si="124"/>
        <v>28.5</v>
      </c>
      <c r="L178" s="175">
        <f t="shared" si="125"/>
        <v>0.15039577836411611</v>
      </c>
      <c r="M178" s="170" t="s">
        <v>557</v>
      </c>
      <c r="N178" s="176">
        <v>43034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51</v>
      </c>
      <c r="B179" s="178">
        <v>42471</v>
      </c>
      <c r="C179" s="178"/>
      <c r="D179" s="186" t="s">
        <v>656</v>
      </c>
      <c r="E179" s="181" t="s">
        <v>587</v>
      </c>
      <c r="F179" s="181">
        <v>36.5</v>
      </c>
      <c r="G179" s="182"/>
      <c r="H179" s="182">
        <v>15.85</v>
      </c>
      <c r="I179" s="182">
        <v>60</v>
      </c>
      <c r="J179" s="183" t="s">
        <v>657</v>
      </c>
      <c r="K179" s="184">
        <f t="shared" si="124"/>
        <v>-20.65</v>
      </c>
      <c r="L179" s="185">
        <f t="shared" si="125"/>
        <v>-0.5657534246575342</v>
      </c>
      <c r="M179" s="181" t="s">
        <v>569</v>
      </c>
      <c r="N179" s="189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52</v>
      </c>
      <c r="B180" s="168">
        <v>42472</v>
      </c>
      <c r="C180" s="168"/>
      <c r="D180" s="169" t="s">
        <v>658</v>
      </c>
      <c r="E180" s="170" t="s">
        <v>587</v>
      </c>
      <c r="F180" s="171">
        <v>93</v>
      </c>
      <c r="G180" s="170"/>
      <c r="H180" s="170">
        <v>149</v>
      </c>
      <c r="I180" s="172">
        <v>140</v>
      </c>
      <c r="J180" s="173" t="s">
        <v>659</v>
      </c>
      <c r="K180" s="174">
        <f t="shared" si="124"/>
        <v>56</v>
      </c>
      <c r="L180" s="175">
        <f t="shared" si="125"/>
        <v>0.60215053763440862</v>
      </c>
      <c r="M180" s="170" t="s">
        <v>557</v>
      </c>
      <c r="N180" s="176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53</v>
      </c>
      <c r="B181" s="168">
        <v>42472</v>
      </c>
      <c r="C181" s="168"/>
      <c r="D181" s="169" t="s">
        <v>660</v>
      </c>
      <c r="E181" s="170" t="s">
        <v>587</v>
      </c>
      <c r="F181" s="171">
        <v>130</v>
      </c>
      <c r="G181" s="170"/>
      <c r="H181" s="170">
        <v>150</v>
      </c>
      <c r="I181" s="172" t="s">
        <v>661</v>
      </c>
      <c r="J181" s="173" t="s">
        <v>645</v>
      </c>
      <c r="K181" s="174">
        <f t="shared" si="124"/>
        <v>20</v>
      </c>
      <c r="L181" s="175">
        <f t="shared" si="125"/>
        <v>0.15384615384615385</v>
      </c>
      <c r="M181" s="170" t="s">
        <v>557</v>
      </c>
      <c r="N181" s="176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54</v>
      </c>
      <c r="B182" s="168">
        <v>42473</v>
      </c>
      <c r="C182" s="168"/>
      <c r="D182" s="169" t="s">
        <v>662</v>
      </c>
      <c r="E182" s="170" t="s">
        <v>587</v>
      </c>
      <c r="F182" s="171">
        <v>196</v>
      </c>
      <c r="G182" s="170"/>
      <c r="H182" s="170">
        <v>299</v>
      </c>
      <c r="I182" s="172">
        <v>299</v>
      </c>
      <c r="J182" s="173" t="s">
        <v>645</v>
      </c>
      <c r="K182" s="174">
        <v>103</v>
      </c>
      <c r="L182" s="175">
        <v>0.52551020408163296</v>
      </c>
      <c r="M182" s="170" t="s">
        <v>557</v>
      </c>
      <c r="N182" s="176">
        <v>42620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55</v>
      </c>
      <c r="B183" s="168">
        <v>42473</v>
      </c>
      <c r="C183" s="168"/>
      <c r="D183" s="169" t="s">
        <v>663</v>
      </c>
      <c r="E183" s="170" t="s">
        <v>587</v>
      </c>
      <c r="F183" s="171">
        <v>88</v>
      </c>
      <c r="G183" s="170"/>
      <c r="H183" s="170">
        <v>103</v>
      </c>
      <c r="I183" s="172">
        <v>103</v>
      </c>
      <c r="J183" s="173" t="s">
        <v>645</v>
      </c>
      <c r="K183" s="174">
        <v>15</v>
      </c>
      <c r="L183" s="175">
        <v>0.170454545454545</v>
      </c>
      <c r="M183" s="170" t="s">
        <v>557</v>
      </c>
      <c r="N183" s="176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56</v>
      </c>
      <c r="B184" s="168">
        <v>42492</v>
      </c>
      <c r="C184" s="168"/>
      <c r="D184" s="169" t="s">
        <v>664</v>
      </c>
      <c r="E184" s="170" t="s">
        <v>587</v>
      </c>
      <c r="F184" s="171">
        <v>127.5</v>
      </c>
      <c r="G184" s="170"/>
      <c r="H184" s="170">
        <v>148</v>
      </c>
      <c r="I184" s="172" t="s">
        <v>665</v>
      </c>
      <c r="J184" s="173" t="s">
        <v>645</v>
      </c>
      <c r="K184" s="174">
        <f>H184-F184</f>
        <v>20.5</v>
      </c>
      <c r="L184" s="175">
        <f>K184/F184</f>
        <v>0.16078431372549021</v>
      </c>
      <c r="M184" s="170" t="s">
        <v>557</v>
      </c>
      <c r="N184" s="176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57</v>
      </c>
      <c r="B185" s="168">
        <v>42493</v>
      </c>
      <c r="C185" s="168"/>
      <c r="D185" s="169" t="s">
        <v>666</v>
      </c>
      <c r="E185" s="170" t="s">
        <v>587</v>
      </c>
      <c r="F185" s="171">
        <v>675</v>
      </c>
      <c r="G185" s="170"/>
      <c r="H185" s="170">
        <v>815</v>
      </c>
      <c r="I185" s="172" t="s">
        <v>667</v>
      </c>
      <c r="J185" s="173" t="s">
        <v>645</v>
      </c>
      <c r="K185" s="174">
        <f>H185-F185</f>
        <v>140</v>
      </c>
      <c r="L185" s="175">
        <f>K185/F185</f>
        <v>0.2074074074074074</v>
      </c>
      <c r="M185" s="170" t="s">
        <v>557</v>
      </c>
      <c r="N185" s="176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58</v>
      </c>
      <c r="B186" s="178">
        <v>42522</v>
      </c>
      <c r="C186" s="178"/>
      <c r="D186" s="179" t="s">
        <v>668</v>
      </c>
      <c r="E186" s="180" t="s">
        <v>587</v>
      </c>
      <c r="F186" s="181">
        <v>500</v>
      </c>
      <c r="G186" s="181"/>
      <c r="H186" s="182">
        <v>232.5</v>
      </c>
      <c r="I186" s="182" t="s">
        <v>669</v>
      </c>
      <c r="J186" s="183" t="s">
        <v>670</v>
      </c>
      <c r="K186" s="184">
        <f>H186-F186</f>
        <v>-267.5</v>
      </c>
      <c r="L186" s="185">
        <f>K186/F186</f>
        <v>-0.53500000000000003</v>
      </c>
      <c r="M186" s="181" t="s">
        <v>569</v>
      </c>
      <c r="N186" s="178">
        <v>43735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59</v>
      </c>
      <c r="B187" s="168">
        <v>42527</v>
      </c>
      <c r="C187" s="168"/>
      <c r="D187" s="169" t="s">
        <v>512</v>
      </c>
      <c r="E187" s="170" t="s">
        <v>587</v>
      </c>
      <c r="F187" s="171">
        <v>110</v>
      </c>
      <c r="G187" s="170"/>
      <c r="H187" s="170">
        <v>126.5</v>
      </c>
      <c r="I187" s="172">
        <v>125</v>
      </c>
      <c r="J187" s="173" t="s">
        <v>596</v>
      </c>
      <c r="K187" s="174">
        <f>H187-F187</f>
        <v>16.5</v>
      </c>
      <c r="L187" s="175">
        <f>K187/F187</f>
        <v>0.15</v>
      </c>
      <c r="M187" s="170" t="s">
        <v>557</v>
      </c>
      <c r="N187" s="176">
        <v>42552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60</v>
      </c>
      <c r="B188" s="168">
        <v>42538</v>
      </c>
      <c r="C188" s="168"/>
      <c r="D188" s="169" t="s">
        <v>671</v>
      </c>
      <c r="E188" s="170" t="s">
        <v>587</v>
      </c>
      <c r="F188" s="171">
        <v>44</v>
      </c>
      <c r="G188" s="170"/>
      <c r="H188" s="170">
        <v>69.5</v>
      </c>
      <c r="I188" s="172">
        <v>69.5</v>
      </c>
      <c r="J188" s="173" t="s">
        <v>672</v>
      </c>
      <c r="K188" s="174">
        <f>H188-F188</f>
        <v>25.5</v>
      </c>
      <c r="L188" s="175">
        <f>K188/F188</f>
        <v>0.57954545454545459</v>
      </c>
      <c r="M188" s="170" t="s">
        <v>557</v>
      </c>
      <c r="N188" s="176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61</v>
      </c>
      <c r="B189" s="168">
        <v>42549</v>
      </c>
      <c r="C189" s="168"/>
      <c r="D189" s="169" t="s">
        <v>673</v>
      </c>
      <c r="E189" s="170" t="s">
        <v>587</v>
      </c>
      <c r="F189" s="171">
        <v>262.5</v>
      </c>
      <c r="G189" s="170"/>
      <c r="H189" s="170">
        <v>340</v>
      </c>
      <c r="I189" s="172">
        <v>333</v>
      </c>
      <c r="J189" s="173" t="s">
        <v>674</v>
      </c>
      <c r="K189" s="174">
        <v>77.5</v>
      </c>
      <c r="L189" s="175">
        <v>0.29523809523809502</v>
      </c>
      <c r="M189" s="170" t="s">
        <v>557</v>
      </c>
      <c r="N189" s="176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62</v>
      </c>
      <c r="B190" s="168">
        <v>42549</v>
      </c>
      <c r="C190" s="168"/>
      <c r="D190" s="169" t="s">
        <v>675</v>
      </c>
      <c r="E190" s="170" t="s">
        <v>587</v>
      </c>
      <c r="F190" s="171">
        <v>840</v>
      </c>
      <c r="G190" s="170"/>
      <c r="H190" s="170">
        <v>1230</v>
      </c>
      <c r="I190" s="172">
        <v>1230</v>
      </c>
      <c r="J190" s="173" t="s">
        <v>645</v>
      </c>
      <c r="K190" s="174">
        <v>390</v>
      </c>
      <c r="L190" s="175">
        <v>0.46428571428571402</v>
      </c>
      <c r="M190" s="170" t="s">
        <v>557</v>
      </c>
      <c r="N190" s="176">
        <v>42649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0">
        <v>63</v>
      </c>
      <c r="B191" s="191">
        <v>42556</v>
      </c>
      <c r="C191" s="191"/>
      <c r="D191" s="192" t="s">
        <v>676</v>
      </c>
      <c r="E191" s="193" t="s">
        <v>587</v>
      </c>
      <c r="F191" s="193">
        <v>395</v>
      </c>
      <c r="G191" s="194"/>
      <c r="H191" s="194">
        <f>(468.5+342.5)/2</f>
        <v>405.5</v>
      </c>
      <c r="I191" s="194">
        <v>510</v>
      </c>
      <c r="J191" s="195" t="s">
        <v>677</v>
      </c>
      <c r="K191" s="196">
        <f t="shared" ref="K191:K197" si="126">H191-F191</f>
        <v>10.5</v>
      </c>
      <c r="L191" s="197">
        <f t="shared" ref="L191:L197" si="127">K191/F191</f>
        <v>2.6582278481012658E-2</v>
      </c>
      <c r="M191" s="193" t="s">
        <v>678</v>
      </c>
      <c r="N191" s="191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64</v>
      </c>
      <c r="B192" s="178">
        <v>42584</v>
      </c>
      <c r="C192" s="178"/>
      <c r="D192" s="179" t="s">
        <v>679</v>
      </c>
      <c r="E192" s="180" t="s">
        <v>559</v>
      </c>
      <c r="F192" s="181">
        <f>169.5-12.8</f>
        <v>156.69999999999999</v>
      </c>
      <c r="G192" s="181"/>
      <c r="H192" s="182">
        <v>77</v>
      </c>
      <c r="I192" s="182" t="s">
        <v>680</v>
      </c>
      <c r="J192" s="183" t="s">
        <v>681</v>
      </c>
      <c r="K192" s="184">
        <f t="shared" si="126"/>
        <v>-79.699999999999989</v>
      </c>
      <c r="L192" s="185">
        <f t="shared" si="127"/>
        <v>-0.50861518825781749</v>
      </c>
      <c r="M192" s="181" t="s">
        <v>569</v>
      </c>
      <c r="N192" s="178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7">
        <v>65</v>
      </c>
      <c r="B193" s="178">
        <v>42586</v>
      </c>
      <c r="C193" s="178"/>
      <c r="D193" s="179" t="s">
        <v>682</v>
      </c>
      <c r="E193" s="180" t="s">
        <v>587</v>
      </c>
      <c r="F193" s="181">
        <v>400</v>
      </c>
      <c r="G193" s="181"/>
      <c r="H193" s="182">
        <v>305</v>
      </c>
      <c r="I193" s="182">
        <v>475</v>
      </c>
      <c r="J193" s="183" t="s">
        <v>683</v>
      </c>
      <c r="K193" s="184">
        <f t="shared" si="126"/>
        <v>-95</v>
      </c>
      <c r="L193" s="185">
        <f t="shared" si="127"/>
        <v>-0.23749999999999999</v>
      </c>
      <c r="M193" s="181" t="s">
        <v>569</v>
      </c>
      <c r="N193" s="178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66</v>
      </c>
      <c r="B194" s="168">
        <v>42593</v>
      </c>
      <c r="C194" s="168"/>
      <c r="D194" s="169" t="s">
        <v>684</v>
      </c>
      <c r="E194" s="170" t="s">
        <v>587</v>
      </c>
      <c r="F194" s="171">
        <v>86.5</v>
      </c>
      <c r="G194" s="170"/>
      <c r="H194" s="170">
        <v>130</v>
      </c>
      <c r="I194" s="172">
        <v>130</v>
      </c>
      <c r="J194" s="173" t="s">
        <v>685</v>
      </c>
      <c r="K194" s="174">
        <f t="shared" si="126"/>
        <v>43.5</v>
      </c>
      <c r="L194" s="175">
        <f t="shared" si="127"/>
        <v>0.50289017341040465</v>
      </c>
      <c r="M194" s="170" t="s">
        <v>557</v>
      </c>
      <c r="N194" s="176">
        <v>43091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7">
        <v>67</v>
      </c>
      <c r="B195" s="178">
        <v>42600</v>
      </c>
      <c r="C195" s="178"/>
      <c r="D195" s="179" t="s">
        <v>109</v>
      </c>
      <c r="E195" s="180" t="s">
        <v>587</v>
      </c>
      <c r="F195" s="181">
        <v>133.5</v>
      </c>
      <c r="G195" s="181"/>
      <c r="H195" s="182">
        <v>126.5</v>
      </c>
      <c r="I195" s="182">
        <v>178</v>
      </c>
      <c r="J195" s="183" t="s">
        <v>686</v>
      </c>
      <c r="K195" s="184">
        <f t="shared" si="126"/>
        <v>-7</v>
      </c>
      <c r="L195" s="185">
        <f t="shared" si="127"/>
        <v>-5.2434456928838954E-2</v>
      </c>
      <c r="M195" s="181" t="s">
        <v>569</v>
      </c>
      <c r="N195" s="178">
        <v>42615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68</v>
      </c>
      <c r="B196" s="168">
        <v>42613</v>
      </c>
      <c r="C196" s="168"/>
      <c r="D196" s="169" t="s">
        <v>687</v>
      </c>
      <c r="E196" s="170" t="s">
        <v>587</v>
      </c>
      <c r="F196" s="171">
        <v>560</v>
      </c>
      <c r="G196" s="170"/>
      <c r="H196" s="170">
        <v>725</v>
      </c>
      <c r="I196" s="172">
        <v>725</v>
      </c>
      <c r="J196" s="173" t="s">
        <v>589</v>
      </c>
      <c r="K196" s="174">
        <f t="shared" si="126"/>
        <v>165</v>
      </c>
      <c r="L196" s="175">
        <f t="shared" si="127"/>
        <v>0.29464285714285715</v>
      </c>
      <c r="M196" s="170" t="s">
        <v>557</v>
      </c>
      <c r="N196" s="176">
        <v>42456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69</v>
      </c>
      <c r="B197" s="168">
        <v>42614</v>
      </c>
      <c r="C197" s="168"/>
      <c r="D197" s="169" t="s">
        <v>688</v>
      </c>
      <c r="E197" s="170" t="s">
        <v>587</v>
      </c>
      <c r="F197" s="171">
        <v>160.5</v>
      </c>
      <c r="G197" s="170"/>
      <c r="H197" s="170">
        <v>210</v>
      </c>
      <c r="I197" s="172">
        <v>210</v>
      </c>
      <c r="J197" s="173" t="s">
        <v>589</v>
      </c>
      <c r="K197" s="174">
        <f t="shared" si="126"/>
        <v>49.5</v>
      </c>
      <c r="L197" s="175">
        <f t="shared" si="127"/>
        <v>0.30841121495327101</v>
      </c>
      <c r="M197" s="170" t="s">
        <v>557</v>
      </c>
      <c r="N197" s="176">
        <v>42871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70</v>
      </c>
      <c r="B198" s="168">
        <v>42646</v>
      </c>
      <c r="C198" s="168"/>
      <c r="D198" s="169" t="s">
        <v>386</v>
      </c>
      <c r="E198" s="170" t="s">
        <v>587</v>
      </c>
      <c r="F198" s="171">
        <v>430</v>
      </c>
      <c r="G198" s="170"/>
      <c r="H198" s="170">
        <v>596</v>
      </c>
      <c r="I198" s="172">
        <v>575</v>
      </c>
      <c r="J198" s="173" t="s">
        <v>689</v>
      </c>
      <c r="K198" s="174">
        <v>166</v>
      </c>
      <c r="L198" s="175">
        <v>0.38604651162790699</v>
      </c>
      <c r="M198" s="170" t="s">
        <v>557</v>
      </c>
      <c r="N198" s="176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71</v>
      </c>
      <c r="B199" s="168">
        <v>42657</v>
      </c>
      <c r="C199" s="168"/>
      <c r="D199" s="169" t="s">
        <v>690</v>
      </c>
      <c r="E199" s="170" t="s">
        <v>587</v>
      </c>
      <c r="F199" s="171">
        <v>280</v>
      </c>
      <c r="G199" s="170"/>
      <c r="H199" s="170">
        <v>345</v>
      </c>
      <c r="I199" s="172">
        <v>345</v>
      </c>
      <c r="J199" s="173" t="s">
        <v>589</v>
      </c>
      <c r="K199" s="174">
        <f t="shared" ref="K199:K204" si="128">H199-F199</f>
        <v>65</v>
      </c>
      <c r="L199" s="175">
        <f>K199/F199</f>
        <v>0.23214285714285715</v>
      </c>
      <c r="M199" s="170" t="s">
        <v>557</v>
      </c>
      <c r="N199" s="176">
        <v>42814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72</v>
      </c>
      <c r="B200" s="168">
        <v>42657</v>
      </c>
      <c r="C200" s="168"/>
      <c r="D200" s="169" t="s">
        <v>691</v>
      </c>
      <c r="E200" s="170" t="s">
        <v>587</v>
      </c>
      <c r="F200" s="171">
        <v>245</v>
      </c>
      <c r="G200" s="170"/>
      <c r="H200" s="170">
        <v>325.5</v>
      </c>
      <c r="I200" s="172">
        <v>330</v>
      </c>
      <c r="J200" s="173" t="s">
        <v>692</v>
      </c>
      <c r="K200" s="174">
        <f t="shared" si="128"/>
        <v>80.5</v>
      </c>
      <c r="L200" s="175">
        <f>K200/F200</f>
        <v>0.32857142857142857</v>
      </c>
      <c r="M200" s="170" t="s">
        <v>557</v>
      </c>
      <c r="N200" s="176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73</v>
      </c>
      <c r="B201" s="168">
        <v>42660</v>
      </c>
      <c r="C201" s="168"/>
      <c r="D201" s="169" t="s">
        <v>339</v>
      </c>
      <c r="E201" s="170" t="s">
        <v>587</v>
      </c>
      <c r="F201" s="171">
        <v>125</v>
      </c>
      <c r="G201" s="170"/>
      <c r="H201" s="170">
        <v>160</v>
      </c>
      <c r="I201" s="172">
        <v>160</v>
      </c>
      <c r="J201" s="173" t="s">
        <v>645</v>
      </c>
      <c r="K201" s="174">
        <f t="shared" si="128"/>
        <v>35</v>
      </c>
      <c r="L201" s="175">
        <v>0.28000000000000003</v>
      </c>
      <c r="M201" s="170" t="s">
        <v>557</v>
      </c>
      <c r="N201" s="176">
        <v>42803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74</v>
      </c>
      <c r="B202" s="168">
        <v>42660</v>
      </c>
      <c r="C202" s="168"/>
      <c r="D202" s="169" t="s">
        <v>446</v>
      </c>
      <c r="E202" s="170" t="s">
        <v>587</v>
      </c>
      <c r="F202" s="171">
        <v>114</v>
      </c>
      <c r="G202" s="170"/>
      <c r="H202" s="170">
        <v>145</v>
      </c>
      <c r="I202" s="172">
        <v>145</v>
      </c>
      <c r="J202" s="173" t="s">
        <v>645</v>
      </c>
      <c r="K202" s="174">
        <f t="shared" si="128"/>
        <v>31</v>
      </c>
      <c r="L202" s="175">
        <f>K202/F202</f>
        <v>0.27192982456140352</v>
      </c>
      <c r="M202" s="170" t="s">
        <v>557</v>
      </c>
      <c r="N202" s="176">
        <v>42859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75</v>
      </c>
      <c r="B203" s="168">
        <v>42660</v>
      </c>
      <c r="C203" s="168"/>
      <c r="D203" s="169" t="s">
        <v>693</v>
      </c>
      <c r="E203" s="170" t="s">
        <v>587</v>
      </c>
      <c r="F203" s="171">
        <v>212</v>
      </c>
      <c r="G203" s="170"/>
      <c r="H203" s="170">
        <v>280</v>
      </c>
      <c r="I203" s="172">
        <v>276</v>
      </c>
      <c r="J203" s="173" t="s">
        <v>694</v>
      </c>
      <c r="K203" s="174">
        <f t="shared" si="128"/>
        <v>68</v>
      </c>
      <c r="L203" s="175">
        <f>K203/F203</f>
        <v>0.32075471698113206</v>
      </c>
      <c r="M203" s="170" t="s">
        <v>557</v>
      </c>
      <c r="N203" s="176">
        <v>42858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76</v>
      </c>
      <c r="B204" s="168">
        <v>42678</v>
      </c>
      <c r="C204" s="168"/>
      <c r="D204" s="169" t="s">
        <v>436</v>
      </c>
      <c r="E204" s="170" t="s">
        <v>587</v>
      </c>
      <c r="F204" s="171">
        <v>155</v>
      </c>
      <c r="G204" s="170"/>
      <c r="H204" s="170">
        <v>210</v>
      </c>
      <c r="I204" s="172">
        <v>210</v>
      </c>
      <c r="J204" s="173" t="s">
        <v>695</v>
      </c>
      <c r="K204" s="174">
        <f t="shared" si="128"/>
        <v>55</v>
      </c>
      <c r="L204" s="175">
        <f>K204/F204</f>
        <v>0.35483870967741937</v>
      </c>
      <c r="M204" s="170" t="s">
        <v>557</v>
      </c>
      <c r="N204" s="176">
        <v>42944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77</v>
      </c>
      <c r="B205" s="178">
        <v>42710</v>
      </c>
      <c r="C205" s="178"/>
      <c r="D205" s="179" t="s">
        <v>696</v>
      </c>
      <c r="E205" s="180" t="s">
        <v>587</v>
      </c>
      <c r="F205" s="181">
        <v>150.5</v>
      </c>
      <c r="G205" s="181"/>
      <c r="H205" s="182">
        <v>72.5</v>
      </c>
      <c r="I205" s="182">
        <v>174</v>
      </c>
      <c r="J205" s="183" t="s">
        <v>697</v>
      </c>
      <c r="K205" s="184">
        <v>-78</v>
      </c>
      <c r="L205" s="185">
        <v>-0.51827242524916906</v>
      </c>
      <c r="M205" s="181" t="s">
        <v>569</v>
      </c>
      <c r="N205" s="178">
        <v>43333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78</v>
      </c>
      <c r="B206" s="168">
        <v>42712</v>
      </c>
      <c r="C206" s="168"/>
      <c r="D206" s="169" t="s">
        <v>698</v>
      </c>
      <c r="E206" s="170" t="s">
        <v>587</v>
      </c>
      <c r="F206" s="171">
        <v>380</v>
      </c>
      <c r="G206" s="170"/>
      <c r="H206" s="170">
        <v>478</v>
      </c>
      <c r="I206" s="172">
        <v>468</v>
      </c>
      <c r="J206" s="173" t="s">
        <v>645</v>
      </c>
      <c r="K206" s="174">
        <f>H206-F206</f>
        <v>98</v>
      </c>
      <c r="L206" s="175">
        <f>K206/F206</f>
        <v>0.25789473684210529</v>
      </c>
      <c r="M206" s="170" t="s">
        <v>557</v>
      </c>
      <c r="N206" s="176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79</v>
      </c>
      <c r="B207" s="168">
        <v>42734</v>
      </c>
      <c r="C207" s="168"/>
      <c r="D207" s="169" t="s">
        <v>108</v>
      </c>
      <c r="E207" s="170" t="s">
        <v>587</v>
      </c>
      <c r="F207" s="171">
        <v>305</v>
      </c>
      <c r="G207" s="170"/>
      <c r="H207" s="170">
        <v>375</v>
      </c>
      <c r="I207" s="172">
        <v>375</v>
      </c>
      <c r="J207" s="173" t="s">
        <v>645</v>
      </c>
      <c r="K207" s="174">
        <f>H207-F207</f>
        <v>70</v>
      </c>
      <c r="L207" s="175">
        <f>K207/F207</f>
        <v>0.22950819672131148</v>
      </c>
      <c r="M207" s="170" t="s">
        <v>557</v>
      </c>
      <c r="N207" s="176">
        <v>42768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80</v>
      </c>
      <c r="B208" s="168">
        <v>42739</v>
      </c>
      <c r="C208" s="168"/>
      <c r="D208" s="169" t="s">
        <v>94</v>
      </c>
      <c r="E208" s="170" t="s">
        <v>587</v>
      </c>
      <c r="F208" s="171">
        <v>99.5</v>
      </c>
      <c r="G208" s="170"/>
      <c r="H208" s="170">
        <v>158</v>
      </c>
      <c r="I208" s="172">
        <v>158</v>
      </c>
      <c r="J208" s="173" t="s">
        <v>645</v>
      </c>
      <c r="K208" s="174">
        <f>H208-F208</f>
        <v>58.5</v>
      </c>
      <c r="L208" s="175">
        <f>K208/F208</f>
        <v>0.5879396984924623</v>
      </c>
      <c r="M208" s="170" t="s">
        <v>557</v>
      </c>
      <c r="N208" s="176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81</v>
      </c>
      <c r="B209" s="168">
        <v>42739</v>
      </c>
      <c r="C209" s="168"/>
      <c r="D209" s="169" t="s">
        <v>94</v>
      </c>
      <c r="E209" s="170" t="s">
        <v>587</v>
      </c>
      <c r="F209" s="171">
        <v>99.5</v>
      </c>
      <c r="G209" s="170"/>
      <c r="H209" s="170">
        <v>158</v>
      </c>
      <c r="I209" s="172">
        <v>158</v>
      </c>
      <c r="J209" s="173" t="s">
        <v>645</v>
      </c>
      <c r="K209" s="174">
        <v>58.5</v>
      </c>
      <c r="L209" s="175">
        <v>0.58793969849246197</v>
      </c>
      <c r="M209" s="170" t="s">
        <v>557</v>
      </c>
      <c r="N209" s="176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82</v>
      </c>
      <c r="B210" s="168">
        <v>42786</v>
      </c>
      <c r="C210" s="168"/>
      <c r="D210" s="169" t="s">
        <v>184</v>
      </c>
      <c r="E210" s="170" t="s">
        <v>587</v>
      </c>
      <c r="F210" s="171">
        <v>140.5</v>
      </c>
      <c r="G210" s="170"/>
      <c r="H210" s="170">
        <v>220</v>
      </c>
      <c r="I210" s="172">
        <v>220</v>
      </c>
      <c r="J210" s="173" t="s">
        <v>645</v>
      </c>
      <c r="K210" s="174">
        <f>H210-F210</f>
        <v>79.5</v>
      </c>
      <c r="L210" s="175">
        <f>K210/F210</f>
        <v>0.5658362989323843</v>
      </c>
      <c r="M210" s="170" t="s">
        <v>557</v>
      </c>
      <c r="N210" s="176">
        <v>42864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83</v>
      </c>
      <c r="B211" s="168">
        <v>42786</v>
      </c>
      <c r="C211" s="168"/>
      <c r="D211" s="169" t="s">
        <v>699</v>
      </c>
      <c r="E211" s="170" t="s">
        <v>587</v>
      </c>
      <c r="F211" s="171">
        <v>202.5</v>
      </c>
      <c r="G211" s="170"/>
      <c r="H211" s="170">
        <v>234</v>
      </c>
      <c r="I211" s="172">
        <v>234</v>
      </c>
      <c r="J211" s="173" t="s">
        <v>645</v>
      </c>
      <c r="K211" s="174">
        <v>31.5</v>
      </c>
      <c r="L211" s="175">
        <v>0.155555555555556</v>
      </c>
      <c r="M211" s="170" t="s">
        <v>557</v>
      </c>
      <c r="N211" s="176">
        <v>42836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84</v>
      </c>
      <c r="B212" s="168">
        <v>42818</v>
      </c>
      <c r="C212" s="168"/>
      <c r="D212" s="169" t="s">
        <v>700</v>
      </c>
      <c r="E212" s="170" t="s">
        <v>587</v>
      </c>
      <c r="F212" s="171">
        <v>300.5</v>
      </c>
      <c r="G212" s="170"/>
      <c r="H212" s="170">
        <v>417.5</v>
      </c>
      <c r="I212" s="172">
        <v>420</v>
      </c>
      <c r="J212" s="173" t="s">
        <v>701</v>
      </c>
      <c r="K212" s="174">
        <f>H212-F212</f>
        <v>117</v>
      </c>
      <c r="L212" s="175">
        <f>K212/F212</f>
        <v>0.38935108153078202</v>
      </c>
      <c r="M212" s="170" t="s">
        <v>557</v>
      </c>
      <c r="N212" s="176">
        <v>43070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85</v>
      </c>
      <c r="B213" s="168">
        <v>42818</v>
      </c>
      <c r="C213" s="168"/>
      <c r="D213" s="169" t="s">
        <v>675</v>
      </c>
      <c r="E213" s="170" t="s">
        <v>587</v>
      </c>
      <c r="F213" s="171">
        <v>850</v>
      </c>
      <c r="G213" s="170"/>
      <c r="H213" s="170">
        <v>1042.5</v>
      </c>
      <c r="I213" s="172">
        <v>1023</v>
      </c>
      <c r="J213" s="173" t="s">
        <v>702</v>
      </c>
      <c r="K213" s="174">
        <v>192.5</v>
      </c>
      <c r="L213" s="175">
        <v>0.22647058823529401</v>
      </c>
      <c r="M213" s="170" t="s">
        <v>557</v>
      </c>
      <c r="N213" s="176">
        <v>42830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86</v>
      </c>
      <c r="B214" s="168">
        <v>42830</v>
      </c>
      <c r="C214" s="168"/>
      <c r="D214" s="169" t="s">
        <v>465</v>
      </c>
      <c r="E214" s="170" t="s">
        <v>587</v>
      </c>
      <c r="F214" s="171">
        <v>785</v>
      </c>
      <c r="G214" s="170"/>
      <c r="H214" s="170">
        <v>930</v>
      </c>
      <c r="I214" s="172">
        <v>920</v>
      </c>
      <c r="J214" s="173" t="s">
        <v>703</v>
      </c>
      <c r="K214" s="174">
        <f>H214-F214</f>
        <v>145</v>
      </c>
      <c r="L214" s="175">
        <f>K214/F214</f>
        <v>0.18471337579617833</v>
      </c>
      <c r="M214" s="170" t="s">
        <v>557</v>
      </c>
      <c r="N214" s="176">
        <v>42976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7">
        <v>87</v>
      </c>
      <c r="B215" s="178">
        <v>42831</v>
      </c>
      <c r="C215" s="178"/>
      <c r="D215" s="179" t="s">
        <v>704</v>
      </c>
      <c r="E215" s="180" t="s">
        <v>587</v>
      </c>
      <c r="F215" s="181">
        <v>40</v>
      </c>
      <c r="G215" s="181"/>
      <c r="H215" s="182">
        <v>13.1</v>
      </c>
      <c r="I215" s="182">
        <v>60</v>
      </c>
      <c r="J215" s="183" t="s">
        <v>705</v>
      </c>
      <c r="K215" s="184">
        <v>-26.9</v>
      </c>
      <c r="L215" s="185">
        <v>-0.67249999999999999</v>
      </c>
      <c r="M215" s="181" t="s">
        <v>569</v>
      </c>
      <c r="N215" s="178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88</v>
      </c>
      <c r="B216" s="168">
        <v>42837</v>
      </c>
      <c r="C216" s="168"/>
      <c r="D216" s="169" t="s">
        <v>93</v>
      </c>
      <c r="E216" s="170" t="s">
        <v>587</v>
      </c>
      <c r="F216" s="171">
        <v>289.5</v>
      </c>
      <c r="G216" s="170"/>
      <c r="H216" s="170">
        <v>354</v>
      </c>
      <c r="I216" s="172">
        <v>360</v>
      </c>
      <c r="J216" s="173" t="s">
        <v>706</v>
      </c>
      <c r="K216" s="174">
        <f t="shared" ref="K216:K224" si="129">H216-F216</f>
        <v>64.5</v>
      </c>
      <c r="L216" s="175">
        <f t="shared" ref="L216:L224" si="130">K216/F216</f>
        <v>0.22279792746113988</v>
      </c>
      <c r="M216" s="170" t="s">
        <v>557</v>
      </c>
      <c r="N216" s="176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89</v>
      </c>
      <c r="B217" s="168">
        <v>42845</v>
      </c>
      <c r="C217" s="168"/>
      <c r="D217" s="169" t="s">
        <v>411</v>
      </c>
      <c r="E217" s="170" t="s">
        <v>587</v>
      </c>
      <c r="F217" s="171">
        <v>700</v>
      </c>
      <c r="G217" s="170"/>
      <c r="H217" s="170">
        <v>840</v>
      </c>
      <c r="I217" s="172">
        <v>840</v>
      </c>
      <c r="J217" s="173" t="s">
        <v>707</v>
      </c>
      <c r="K217" s="174">
        <f t="shared" si="129"/>
        <v>140</v>
      </c>
      <c r="L217" s="175">
        <f t="shared" si="130"/>
        <v>0.2</v>
      </c>
      <c r="M217" s="170" t="s">
        <v>557</v>
      </c>
      <c r="N217" s="176">
        <v>42893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90</v>
      </c>
      <c r="B218" s="168">
        <v>42887</v>
      </c>
      <c r="C218" s="168"/>
      <c r="D218" s="169" t="s">
        <v>708</v>
      </c>
      <c r="E218" s="170" t="s">
        <v>587</v>
      </c>
      <c r="F218" s="171">
        <v>130</v>
      </c>
      <c r="G218" s="170"/>
      <c r="H218" s="170">
        <v>144.25</v>
      </c>
      <c r="I218" s="172">
        <v>170</v>
      </c>
      <c r="J218" s="173" t="s">
        <v>709</v>
      </c>
      <c r="K218" s="174">
        <f t="shared" si="129"/>
        <v>14.25</v>
      </c>
      <c r="L218" s="175">
        <f t="shared" si="130"/>
        <v>0.10961538461538461</v>
      </c>
      <c r="M218" s="170" t="s">
        <v>557</v>
      </c>
      <c r="N218" s="176">
        <v>43675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91</v>
      </c>
      <c r="B219" s="168">
        <v>42901</v>
      </c>
      <c r="C219" s="168"/>
      <c r="D219" s="169" t="s">
        <v>710</v>
      </c>
      <c r="E219" s="170" t="s">
        <v>587</v>
      </c>
      <c r="F219" s="171">
        <v>214.5</v>
      </c>
      <c r="G219" s="170"/>
      <c r="H219" s="170">
        <v>262</v>
      </c>
      <c r="I219" s="172">
        <v>262</v>
      </c>
      <c r="J219" s="173" t="s">
        <v>711</v>
      </c>
      <c r="K219" s="174">
        <f t="shared" si="129"/>
        <v>47.5</v>
      </c>
      <c r="L219" s="175">
        <f t="shared" si="130"/>
        <v>0.22144522144522144</v>
      </c>
      <c r="M219" s="170" t="s">
        <v>557</v>
      </c>
      <c r="N219" s="176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92</v>
      </c>
      <c r="B220" s="199">
        <v>42933</v>
      </c>
      <c r="C220" s="199"/>
      <c r="D220" s="200" t="s">
        <v>712</v>
      </c>
      <c r="E220" s="201" t="s">
        <v>587</v>
      </c>
      <c r="F220" s="202">
        <v>370</v>
      </c>
      <c r="G220" s="201"/>
      <c r="H220" s="201">
        <v>447.5</v>
      </c>
      <c r="I220" s="203">
        <v>450</v>
      </c>
      <c r="J220" s="204" t="s">
        <v>645</v>
      </c>
      <c r="K220" s="174">
        <f t="shared" si="129"/>
        <v>77.5</v>
      </c>
      <c r="L220" s="205">
        <f t="shared" si="130"/>
        <v>0.20945945945945946</v>
      </c>
      <c r="M220" s="201" t="s">
        <v>557</v>
      </c>
      <c r="N220" s="206">
        <v>43035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93</v>
      </c>
      <c r="B221" s="199">
        <v>42943</v>
      </c>
      <c r="C221" s="199"/>
      <c r="D221" s="200" t="s">
        <v>182</v>
      </c>
      <c r="E221" s="201" t="s">
        <v>587</v>
      </c>
      <c r="F221" s="202">
        <v>657.5</v>
      </c>
      <c r="G221" s="201"/>
      <c r="H221" s="201">
        <v>825</v>
      </c>
      <c r="I221" s="203">
        <v>820</v>
      </c>
      <c r="J221" s="204" t="s">
        <v>645</v>
      </c>
      <c r="K221" s="174">
        <f t="shared" si="129"/>
        <v>167.5</v>
      </c>
      <c r="L221" s="205">
        <f t="shared" si="130"/>
        <v>0.25475285171102663</v>
      </c>
      <c r="M221" s="201" t="s">
        <v>557</v>
      </c>
      <c r="N221" s="206">
        <v>43090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94</v>
      </c>
      <c r="B222" s="168">
        <v>42964</v>
      </c>
      <c r="C222" s="168"/>
      <c r="D222" s="169" t="s">
        <v>354</v>
      </c>
      <c r="E222" s="170" t="s">
        <v>587</v>
      </c>
      <c r="F222" s="171">
        <v>605</v>
      </c>
      <c r="G222" s="170"/>
      <c r="H222" s="170">
        <v>750</v>
      </c>
      <c r="I222" s="172">
        <v>750</v>
      </c>
      <c r="J222" s="173" t="s">
        <v>703</v>
      </c>
      <c r="K222" s="174">
        <f t="shared" si="129"/>
        <v>145</v>
      </c>
      <c r="L222" s="175">
        <f t="shared" si="130"/>
        <v>0.23966942148760331</v>
      </c>
      <c r="M222" s="170" t="s">
        <v>557</v>
      </c>
      <c r="N222" s="176">
        <v>43027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7">
        <v>95</v>
      </c>
      <c r="B223" s="178">
        <v>42979</v>
      </c>
      <c r="C223" s="178"/>
      <c r="D223" s="186" t="s">
        <v>713</v>
      </c>
      <c r="E223" s="181" t="s">
        <v>587</v>
      </c>
      <c r="F223" s="181">
        <v>255</v>
      </c>
      <c r="G223" s="182"/>
      <c r="H223" s="182">
        <v>217.25</v>
      </c>
      <c r="I223" s="182">
        <v>320</v>
      </c>
      <c r="J223" s="183" t="s">
        <v>714</v>
      </c>
      <c r="K223" s="184">
        <f t="shared" si="129"/>
        <v>-37.75</v>
      </c>
      <c r="L223" s="187">
        <f t="shared" si="130"/>
        <v>-0.14803921568627451</v>
      </c>
      <c r="M223" s="181" t="s">
        <v>569</v>
      </c>
      <c r="N223" s="178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96</v>
      </c>
      <c r="B224" s="168">
        <v>42997</v>
      </c>
      <c r="C224" s="168"/>
      <c r="D224" s="169" t="s">
        <v>715</v>
      </c>
      <c r="E224" s="170" t="s">
        <v>587</v>
      </c>
      <c r="F224" s="171">
        <v>215</v>
      </c>
      <c r="G224" s="170"/>
      <c r="H224" s="170">
        <v>258</v>
      </c>
      <c r="I224" s="172">
        <v>258</v>
      </c>
      <c r="J224" s="173" t="s">
        <v>645</v>
      </c>
      <c r="K224" s="174">
        <f t="shared" si="129"/>
        <v>43</v>
      </c>
      <c r="L224" s="175">
        <f t="shared" si="130"/>
        <v>0.2</v>
      </c>
      <c r="M224" s="170" t="s">
        <v>557</v>
      </c>
      <c r="N224" s="176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97</v>
      </c>
      <c r="B225" s="168">
        <v>42997</v>
      </c>
      <c r="C225" s="168"/>
      <c r="D225" s="169" t="s">
        <v>715</v>
      </c>
      <c r="E225" s="170" t="s">
        <v>587</v>
      </c>
      <c r="F225" s="171">
        <v>215</v>
      </c>
      <c r="G225" s="170"/>
      <c r="H225" s="170">
        <v>258</v>
      </c>
      <c r="I225" s="172">
        <v>258</v>
      </c>
      <c r="J225" s="204" t="s">
        <v>645</v>
      </c>
      <c r="K225" s="174">
        <v>43</v>
      </c>
      <c r="L225" s="175">
        <v>0.2</v>
      </c>
      <c r="M225" s="170" t="s">
        <v>557</v>
      </c>
      <c r="N225" s="176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98</v>
      </c>
      <c r="B226" s="199">
        <v>42998</v>
      </c>
      <c r="C226" s="199"/>
      <c r="D226" s="200" t="s">
        <v>716</v>
      </c>
      <c r="E226" s="201" t="s">
        <v>587</v>
      </c>
      <c r="F226" s="171">
        <v>75</v>
      </c>
      <c r="G226" s="201"/>
      <c r="H226" s="201">
        <v>90</v>
      </c>
      <c r="I226" s="203">
        <v>90</v>
      </c>
      <c r="J226" s="173" t="s">
        <v>717</v>
      </c>
      <c r="K226" s="174">
        <f t="shared" ref="K226:K231" si="131">H226-F226</f>
        <v>15</v>
      </c>
      <c r="L226" s="175">
        <f t="shared" ref="L226:L231" si="132">K226/F226</f>
        <v>0.2</v>
      </c>
      <c r="M226" s="170" t="s">
        <v>557</v>
      </c>
      <c r="N226" s="176">
        <v>43019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99</v>
      </c>
      <c r="B227" s="199">
        <v>43011</v>
      </c>
      <c r="C227" s="199"/>
      <c r="D227" s="200" t="s">
        <v>571</v>
      </c>
      <c r="E227" s="201" t="s">
        <v>587</v>
      </c>
      <c r="F227" s="202">
        <v>315</v>
      </c>
      <c r="G227" s="201"/>
      <c r="H227" s="201">
        <v>392</v>
      </c>
      <c r="I227" s="203">
        <v>384</v>
      </c>
      <c r="J227" s="204" t="s">
        <v>718</v>
      </c>
      <c r="K227" s="174">
        <f t="shared" si="131"/>
        <v>77</v>
      </c>
      <c r="L227" s="205">
        <f t="shared" si="132"/>
        <v>0.24444444444444444</v>
      </c>
      <c r="M227" s="201" t="s">
        <v>557</v>
      </c>
      <c r="N227" s="206">
        <v>43017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100</v>
      </c>
      <c r="B228" s="199">
        <v>43013</v>
      </c>
      <c r="C228" s="199"/>
      <c r="D228" s="200" t="s">
        <v>441</v>
      </c>
      <c r="E228" s="201" t="s">
        <v>587</v>
      </c>
      <c r="F228" s="202">
        <v>145</v>
      </c>
      <c r="G228" s="201"/>
      <c r="H228" s="201">
        <v>179</v>
      </c>
      <c r="I228" s="203">
        <v>180</v>
      </c>
      <c r="J228" s="204" t="s">
        <v>719</v>
      </c>
      <c r="K228" s="174">
        <f t="shared" si="131"/>
        <v>34</v>
      </c>
      <c r="L228" s="205">
        <f t="shared" si="132"/>
        <v>0.23448275862068965</v>
      </c>
      <c r="M228" s="201" t="s">
        <v>557</v>
      </c>
      <c r="N228" s="206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101</v>
      </c>
      <c r="B229" s="199">
        <v>43014</v>
      </c>
      <c r="C229" s="199"/>
      <c r="D229" s="200" t="s">
        <v>329</v>
      </c>
      <c r="E229" s="201" t="s">
        <v>587</v>
      </c>
      <c r="F229" s="202">
        <v>256</v>
      </c>
      <c r="G229" s="201"/>
      <c r="H229" s="201">
        <v>323</v>
      </c>
      <c r="I229" s="203">
        <v>320</v>
      </c>
      <c r="J229" s="204" t="s">
        <v>645</v>
      </c>
      <c r="K229" s="174">
        <f t="shared" si="131"/>
        <v>67</v>
      </c>
      <c r="L229" s="205">
        <f t="shared" si="132"/>
        <v>0.26171875</v>
      </c>
      <c r="M229" s="201" t="s">
        <v>557</v>
      </c>
      <c r="N229" s="206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102</v>
      </c>
      <c r="B230" s="199">
        <v>43017</v>
      </c>
      <c r="C230" s="199"/>
      <c r="D230" s="200" t="s">
        <v>344</v>
      </c>
      <c r="E230" s="201" t="s">
        <v>587</v>
      </c>
      <c r="F230" s="202">
        <v>137.5</v>
      </c>
      <c r="G230" s="201"/>
      <c r="H230" s="201">
        <v>184</v>
      </c>
      <c r="I230" s="203">
        <v>183</v>
      </c>
      <c r="J230" s="204" t="s">
        <v>720</v>
      </c>
      <c r="K230" s="174">
        <f t="shared" si="131"/>
        <v>46.5</v>
      </c>
      <c r="L230" s="205">
        <f t="shared" si="132"/>
        <v>0.33818181818181819</v>
      </c>
      <c r="M230" s="201" t="s">
        <v>557</v>
      </c>
      <c r="N230" s="206">
        <v>43108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103</v>
      </c>
      <c r="B231" s="199">
        <v>43018</v>
      </c>
      <c r="C231" s="199"/>
      <c r="D231" s="200" t="s">
        <v>721</v>
      </c>
      <c r="E231" s="201" t="s">
        <v>587</v>
      </c>
      <c r="F231" s="202">
        <v>125.5</v>
      </c>
      <c r="G231" s="201"/>
      <c r="H231" s="201">
        <v>158</v>
      </c>
      <c r="I231" s="203">
        <v>155</v>
      </c>
      <c r="J231" s="204" t="s">
        <v>722</v>
      </c>
      <c r="K231" s="174">
        <f t="shared" si="131"/>
        <v>32.5</v>
      </c>
      <c r="L231" s="205">
        <f t="shared" si="132"/>
        <v>0.25896414342629481</v>
      </c>
      <c r="M231" s="201" t="s">
        <v>557</v>
      </c>
      <c r="N231" s="206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104</v>
      </c>
      <c r="B232" s="199">
        <v>43018</v>
      </c>
      <c r="C232" s="199"/>
      <c r="D232" s="200" t="s">
        <v>723</v>
      </c>
      <c r="E232" s="201" t="s">
        <v>587</v>
      </c>
      <c r="F232" s="202">
        <v>895</v>
      </c>
      <c r="G232" s="201"/>
      <c r="H232" s="201">
        <v>1122.5</v>
      </c>
      <c r="I232" s="203">
        <v>1078</v>
      </c>
      <c r="J232" s="204" t="s">
        <v>724</v>
      </c>
      <c r="K232" s="174">
        <v>227.5</v>
      </c>
      <c r="L232" s="205">
        <v>0.25418994413407803</v>
      </c>
      <c r="M232" s="201" t="s">
        <v>557</v>
      </c>
      <c r="N232" s="206">
        <v>43117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105</v>
      </c>
      <c r="B233" s="199">
        <v>43020</v>
      </c>
      <c r="C233" s="199"/>
      <c r="D233" s="200" t="s">
        <v>338</v>
      </c>
      <c r="E233" s="201" t="s">
        <v>587</v>
      </c>
      <c r="F233" s="202">
        <v>525</v>
      </c>
      <c r="G233" s="201"/>
      <c r="H233" s="201">
        <v>629</v>
      </c>
      <c r="I233" s="203">
        <v>629</v>
      </c>
      <c r="J233" s="204" t="s">
        <v>645</v>
      </c>
      <c r="K233" s="174">
        <v>104</v>
      </c>
      <c r="L233" s="205">
        <v>0.19809523809523799</v>
      </c>
      <c r="M233" s="201" t="s">
        <v>557</v>
      </c>
      <c r="N233" s="206">
        <v>43119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106</v>
      </c>
      <c r="B234" s="199">
        <v>43046</v>
      </c>
      <c r="C234" s="199"/>
      <c r="D234" s="200" t="s">
        <v>377</v>
      </c>
      <c r="E234" s="201" t="s">
        <v>587</v>
      </c>
      <c r="F234" s="202">
        <v>740</v>
      </c>
      <c r="G234" s="201"/>
      <c r="H234" s="201">
        <v>892.5</v>
      </c>
      <c r="I234" s="203">
        <v>900</v>
      </c>
      <c r="J234" s="204" t="s">
        <v>725</v>
      </c>
      <c r="K234" s="174">
        <f>H234-F234</f>
        <v>152.5</v>
      </c>
      <c r="L234" s="205">
        <f>K234/F234</f>
        <v>0.20608108108108109</v>
      </c>
      <c r="M234" s="201" t="s">
        <v>557</v>
      </c>
      <c r="N234" s="206">
        <v>43052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107</v>
      </c>
      <c r="B235" s="168">
        <v>43073</v>
      </c>
      <c r="C235" s="168"/>
      <c r="D235" s="169" t="s">
        <v>726</v>
      </c>
      <c r="E235" s="170" t="s">
        <v>587</v>
      </c>
      <c r="F235" s="171">
        <v>118.5</v>
      </c>
      <c r="G235" s="170"/>
      <c r="H235" s="170">
        <v>143.5</v>
      </c>
      <c r="I235" s="172">
        <v>145</v>
      </c>
      <c r="J235" s="173" t="s">
        <v>578</v>
      </c>
      <c r="K235" s="174">
        <f>H235-F235</f>
        <v>25</v>
      </c>
      <c r="L235" s="175">
        <f>K235/F235</f>
        <v>0.2109704641350211</v>
      </c>
      <c r="M235" s="170" t="s">
        <v>557</v>
      </c>
      <c r="N235" s="176">
        <v>43097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7">
        <v>108</v>
      </c>
      <c r="B236" s="178">
        <v>43090</v>
      </c>
      <c r="C236" s="178"/>
      <c r="D236" s="179" t="s">
        <v>416</v>
      </c>
      <c r="E236" s="180" t="s">
        <v>587</v>
      </c>
      <c r="F236" s="181">
        <v>715</v>
      </c>
      <c r="G236" s="181"/>
      <c r="H236" s="182">
        <v>500</v>
      </c>
      <c r="I236" s="182">
        <v>872</v>
      </c>
      <c r="J236" s="183" t="s">
        <v>727</v>
      </c>
      <c r="K236" s="184">
        <f>H236-F236</f>
        <v>-215</v>
      </c>
      <c r="L236" s="185">
        <f>K236/F236</f>
        <v>-0.30069930069930068</v>
      </c>
      <c r="M236" s="181" t="s">
        <v>569</v>
      </c>
      <c r="N236" s="178">
        <v>43670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7">
        <v>109</v>
      </c>
      <c r="B237" s="168">
        <v>43098</v>
      </c>
      <c r="C237" s="168"/>
      <c r="D237" s="169" t="s">
        <v>571</v>
      </c>
      <c r="E237" s="170" t="s">
        <v>587</v>
      </c>
      <c r="F237" s="171">
        <v>435</v>
      </c>
      <c r="G237" s="170"/>
      <c r="H237" s="170">
        <v>542.5</v>
      </c>
      <c r="I237" s="172">
        <v>539</v>
      </c>
      <c r="J237" s="173" t="s">
        <v>645</v>
      </c>
      <c r="K237" s="174">
        <v>107.5</v>
      </c>
      <c r="L237" s="175">
        <v>0.247126436781609</v>
      </c>
      <c r="M237" s="170" t="s">
        <v>557</v>
      </c>
      <c r="N237" s="176">
        <v>43206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110</v>
      </c>
      <c r="B238" s="168">
        <v>43098</v>
      </c>
      <c r="C238" s="168"/>
      <c r="D238" s="169" t="s">
        <v>529</v>
      </c>
      <c r="E238" s="170" t="s">
        <v>587</v>
      </c>
      <c r="F238" s="171">
        <v>885</v>
      </c>
      <c r="G238" s="170"/>
      <c r="H238" s="170">
        <v>1090</v>
      </c>
      <c r="I238" s="172">
        <v>1084</v>
      </c>
      <c r="J238" s="173" t="s">
        <v>645</v>
      </c>
      <c r="K238" s="174">
        <v>205</v>
      </c>
      <c r="L238" s="175">
        <v>0.23163841807909599</v>
      </c>
      <c r="M238" s="170" t="s">
        <v>557</v>
      </c>
      <c r="N238" s="176">
        <v>43213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7">
        <v>111</v>
      </c>
      <c r="B239" s="208">
        <v>43192</v>
      </c>
      <c r="C239" s="208"/>
      <c r="D239" s="186" t="s">
        <v>728</v>
      </c>
      <c r="E239" s="181" t="s">
        <v>587</v>
      </c>
      <c r="F239" s="209">
        <v>478.5</v>
      </c>
      <c r="G239" s="181"/>
      <c r="H239" s="181">
        <v>442</v>
      </c>
      <c r="I239" s="182">
        <v>613</v>
      </c>
      <c r="J239" s="183" t="s">
        <v>729</v>
      </c>
      <c r="K239" s="184">
        <f>H239-F239</f>
        <v>-36.5</v>
      </c>
      <c r="L239" s="185">
        <f>K239/F239</f>
        <v>-7.6280041797283177E-2</v>
      </c>
      <c r="M239" s="181" t="s">
        <v>569</v>
      </c>
      <c r="N239" s="178">
        <v>43762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7">
        <v>112</v>
      </c>
      <c r="B240" s="178">
        <v>43194</v>
      </c>
      <c r="C240" s="178"/>
      <c r="D240" s="179" t="s">
        <v>730</v>
      </c>
      <c r="E240" s="180" t="s">
        <v>587</v>
      </c>
      <c r="F240" s="181">
        <f>141.5-7.3</f>
        <v>134.19999999999999</v>
      </c>
      <c r="G240" s="181"/>
      <c r="H240" s="182">
        <v>77</v>
      </c>
      <c r="I240" s="182">
        <v>180</v>
      </c>
      <c r="J240" s="183" t="s">
        <v>731</v>
      </c>
      <c r="K240" s="184">
        <f>H240-F240</f>
        <v>-57.199999999999989</v>
      </c>
      <c r="L240" s="185">
        <f>K240/F240</f>
        <v>-0.42622950819672129</v>
      </c>
      <c r="M240" s="181" t="s">
        <v>569</v>
      </c>
      <c r="N240" s="178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7">
        <v>113</v>
      </c>
      <c r="B241" s="178">
        <v>43209</v>
      </c>
      <c r="C241" s="178"/>
      <c r="D241" s="179" t="s">
        <v>732</v>
      </c>
      <c r="E241" s="180" t="s">
        <v>587</v>
      </c>
      <c r="F241" s="181">
        <v>430</v>
      </c>
      <c r="G241" s="181"/>
      <c r="H241" s="182">
        <v>220</v>
      </c>
      <c r="I241" s="182">
        <v>537</v>
      </c>
      <c r="J241" s="183" t="s">
        <v>733</v>
      </c>
      <c r="K241" s="184">
        <f>H241-F241</f>
        <v>-210</v>
      </c>
      <c r="L241" s="185">
        <f>K241/F241</f>
        <v>-0.48837209302325579</v>
      </c>
      <c r="M241" s="181" t="s">
        <v>569</v>
      </c>
      <c r="N241" s="178">
        <v>43252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114</v>
      </c>
      <c r="B242" s="199">
        <v>43220</v>
      </c>
      <c r="C242" s="199"/>
      <c r="D242" s="200" t="s">
        <v>378</v>
      </c>
      <c r="E242" s="201" t="s">
        <v>587</v>
      </c>
      <c r="F242" s="201">
        <v>153.5</v>
      </c>
      <c r="G242" s="201"/>
      <c r="H242" s="201">
        <v>196</v>
      </c>
      <c r="I242" s="203">
        <v>196</v>
      </c>
      <c r="J242" s="173" t="s">
        <v>734</v>
      </c>
      <c r="K242" s="174">
        <f>H242-F242</f>
        <v>42.5</v>
      </c>
      <c r="L242" s="175">
        <f>K242/F242</f>
        <v>0.27687296416938112</v>
      </c>
      <c r="M242" s="170" t="s">
        <v>557</v>
      </c>
      <c r="N242" s="176">
        <v>43605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7">
        <v>115</v>
      </c>
      <c r="B243" s="178">
        <v>43306</v>
      </c>
      <c r="C243" s="178"/>
      <c r="D243" s="179" t="s">
        <v>704</v>
      </c>
      <c r="E243" s="180" t="s">
        <v>587</v>
      </c>
      <c r="F243" s="181">
        <v>27.5</v>
      </c>
      <c r="G243" s="181"/>
      <c r="H243" s="182">
        <v>13.1</v>
      </c>
      <c r="I243" s="182">
        <v>60</v>
      </c>
      <c r="J243" s="183" t="s">
        <v>735</v>
      </c>
      <c r="K243" s="184">
        <v>-14.4</v>
      </c>
      <c r="L243" s="185">
        <v>-0.52363636363636401</v>
      </c>
      <c r="M243" s="181" t="s">
        <v>569</v>
      </c>
      <c r="N243" s="178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116</v>
      </c>
      <c r="B244" s="208">
        <v>43318</v>
      </c>
      <c r="C244" s="208"/>
      <c r="D244" s="186" t="s">
        <v>736</v>
      </c>
      <c r="E244" s="181" t="s">
        <v>587</v>
      </c>
      <c r="F244" s="181">
        <v>148.5</v>
      </c>
      <c r="G244" s="181"/>
      <c r="H244" s="181">
        <v>102</v>
      </c>
      <c r="I244" s="182">
        <v>182</v>
      </c>
      <c r="J244" s="183" t="s">
        <v>737</v>
      </c>
      <c r="K244" s="184">
        <f>H244-F244</f>
        <v>-46.5</v>
      </c>
      <c r="L244" s="185">
        <f>K244/F244</f>
        <v>-0.31313131313131315</v>
      </c>
      <c r="M244" s="181" t="s">
        <v>569</v>
      </c>
      <c r="N244" s="178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7">
        <v>117</v>
      </c>
      <c r="B245" s="168">
        <v>43335</v>
      </c>
      <c r="C245" s="168"/>
      <c r="D245" s="169" t="s">
        <v>738</v>
      </c>
      <c r="E245" s="170" t="s">
        <v>587</v>
      </c>
      <c r="F245" s="201">
        <v>285</v>
      </c>
      <c r="G245" s="170"/>
      <c r="H245" s="170">
        <v>355</v>
      </c>
      <c r="I245" s="172">
        <v>364</v>
      </c>
      <c r="J245" s="173" t="s">
        <v>739</v>
      </c>
      <c r="K245" s="174">
        <v>70</v>
      </c>
      <c r="L245" s="175">
        <v>0.24561403508771901</v>
      </c>
      <c r="M245" s="170" t="s">
        <v>557</v>
      </c>
      <c r="N245" s="176">
        <v>43455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7">
        <v>118</v>
      </c>
      <c r="B246" s="168">
        <v>43341</v>
      </c>
      <c r="C246" s="168"/>
      <c r="D246" s="169" t="s">
        <v>366</v>
      </c>
      <c r="E246" s="170" t="s">
        <v>587</v>
      </c>
      <c r="F246" s="201">
        <v>525</v>
      </c>
      <c r="G246" s="170"/>
      <c r="H246" s="170">
        <v>585</v>
      </c>
      <c r="I246" s="172">
        <v>635</v>
      </c>
      <c r="J246" s="173" t="s">
        <v>740</v>
      </c>
      <c r="K246" s="174">
        <f t="shared" ref="K246:K263" si="133">H246-F246</f>
        <v>60</v>
      </c>
      <c r="L246" s="175">
        <f t="shared" ref="L246:L263" si="134">K246/F246</f>
        <v>0.11428571428571428</v>
      </c>
      <c r="M246" s="170" t="s">
        <v>557</v>
      </c>
      <c r="N246" s="176">
        <v>43662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7">
        <v>119</v>
      </c>
      <c r="B247" s="168">
        <v>43395</v>
      </c>
      <c r="C247" s="168"/>
      <c r="D247" s="169" t="s">
        <v>354</v>
      </c>
      <c r="E247" s="170" t="s">
        <v>587</v>
      </c>
      <c r="F247" s="201">
        <v>475</v>
      </c>
      <c r="G247" s="170"/>
      <c r="H247" s="170">
        <v>574</v>
      </c>
      <c r="I247" s="172">
        <v>570</v>
      </c>
      <c r="J247" s="173" t="s">
        <v>645</v>
      </c>
      <c r="K247" s="174">
        <f t="shared" si="133"/>
        <v>99</v>
      </c>
      <c r="L247" s="175">
        <f t="shared" si="134"/>
        <v>0.20842105263157895</v>
      </c>
      <c r="M247" s="170" t="s">
        <v>557</v>
      </c>
      <c r="N247" s="176">
        <v>43403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120</v>
      </c>
      <c r="B248" s="199">
        <v>43397</v>
      </c>
      <c r="C248" s="199"/>
      <c r="D248" s="200" t="s">
        <v>373</v>
      </c>
      <c r="E248" s="201" t="s">
        <v>587</v>
      </c>
      <c r="F248" s="201">
        <v>707.5</v>
      </c>
      <c r="G248" s="201"/>
      <c r="H248" s="201">
        <v>872</v>
      </c>
      <c r="I248" s="203">
        <v>872</v>
      </c>
      <c r="J248" s="204" t="s">
        <v>645</v>
      </c>
      <c r="K248" s="174">
        <f t="shared" si="133"/>
        <v>164.5</v>
      </c>
      <c r="L248" s="205">
        <f t="shared" si="134"/>
        <v>0.23250883392226149</v>
      </c>
      <c r="M248" s="201" t="s">
        <v>557</v>
      </c>
      <c r="N248" s="206">
        <v>43482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121</v>
      </c>
      <c r="B249" s="199">
        <v>43398</v>
      </c>
      <c r="C249" s="199"/>
      <c r="D249" s="200" t="s">
        <v>741</v>
      </c>
      <c r="E249" s="201" t="s">
        <v>587</v>
      </c>
      <c r="F249" s="201">
        <v>162</v>
      </c>
      <c r="G249" s="201"/>
      <c r="H249" s="201">
        <v>204</v>
      </c>
      <c r="I249" s="203">
        <v>209</v>
      </c>
      <c r="J249" s="204" t="s">
        <v>742</v>
      </c>
      <c r="K249" s="174">
        <f t="shared" si="133"/>
        <v>42</v>
      </c>
      <c r="L249" s="205">
        <f t="shared" si="134"/>
        <v>0.25925925925925924</v>
      </c>
      <c r="M249" s="201" t="s">
        <v>557</v>
      </c>
      <c r="N249" s="206">
        <v>43539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122</v>
      </c>
      <c r="B250" s="199">
        <v>43399</v>
      </c>
      <c r="C250" s="199"/>
      <c r="D250" s="200" t="s">
        <v>458</v>
      </c>
      <c r="E250" s="201" t="s">
        <v>587</v>
      </c>
      <c r="F250" s="201">
        <v>240</v>
      </c>
      <c r="G250" s="201"/>
      <c r="H250" s="201">
        <v>297</v>
      </c>
      <c r="I250" s="203">
        <v>297</v>
      </c>
      <c r="J250" s="204" t="s">
        <v>645</v>
      </c>
      <c r="K250" s="210">
        <f t="shared" si="133"/>
        <v>57</v>
      </c>
      <c r="L250" s="205">
        <f t="shared" si="134"/>
        <v>0.23749999999999999</v>
      </c>
      <c r="M250" s="201" t="s">
        <v>557</v>
      </c>
      <c r="N250" s="206">
        <v>43417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7">
        <v>123</v>
      </c>
      <c r="B251" s="168">
        <v>43439</v>
      </c>
      <c r="C251" s="168"/>
      <c r="D251" s="169" t="s">
        <v>743</v>
      </c>
      <c r="E251" s="170" t="s">
        <v>587</v>
      </c>
      <c r="F251" s="170">
        <v>202.5</v>
      </c>
      <c r="G251" s="170"/>
      <c r="H251" s="170">
        <v>255</v>
      </c>
      <c r="I251" s="172">
        <v>252</v>
      </c>
      <c r="J251" s="173" t="s">
        <v>645</v>
      </c>
      <c r="K251" s="174">
        <f t="shared" si="133"/>
        <v>52.5</v>
      </c>
      <c r="L251" s="175">
        <f t="shared" si="134"/>
        <v>0.25925925925925924</v>
      </c>
      <c r="M251" s="170" t="s">
        <v>557</v>
      </c>
      <c r="N251" s="176">
        <v>43542</v>
      </c>
      <c r="O251" s="1"/>
      <c r="P251" s="1"/>
      <c r="Q251" s="1"/>
      <c r="R251" s="6" t="s">
        <v>744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124</v>
      </c>
      <c r="B252" s="199">
        <v>43465</v>
      </c>
      <c r="C252" s="168"/>
      <c r="D252" s="200" t="s">
        <v>403</v>
      </c>
      <c r="E252" s="201" t="s">
        <v>587</v>
      </c>
      <c r="F252" s="201">
        <v>710</v>
      </c>
      <c r="G252" s="201"/>
      <c r="H252" s="201">
        <v>866</v>
      </c>
      <c r="I252" s="203">
        <v>866</v>
      </c>
      <c r="J252" s="204" t="s">
        <v>645</v>
      </c>
      <c r="K252" s="174">
        <f t="shared" si="133"/>
        <v>156</v>
      </c>
      <c r="L252" s="175">
        <f t="shared" si="134"/>
        <v>0.21971830985915494</v>
      </c>
      <c r="M252" s="170" t="s">
        <v>557</v>
      </c>
      <c r="N252" s="176">
        <v>43553</v>
      </c>
      <c r="O252" s="1"/>
      <c r="P252" s="1"/>
      <c r="Q252" s="1"/>
      <c r="R252" s="6" t="s">
        <v>744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125</v>
      </c>
      <c r="B253" s="199">
        <v>43522</v>
      </c>
      <c r="C253" s="199"/>
      <c r="D253" s="200" t="s">
        <v>152</v>
      </c>
      <c r="E253" s="201" t="s">
        <v>587</v>
      </c>
      <c r="F253" s="201">
        <v>337.25</v>
      </c>
      <c r="G253" s="201"/>
      <c r="H253" s="201">
        <v>398.5</v>
      </c>
      <c r="I253" s="203">
        <v>411</v>
      </c>
      <c r="J253" s="173" t="s">
        <v>745</v>
      </c>
      <c r="K253" s="174">
        <f t="shared" si="133"/>
        <v>61.25</v>
      </c>
      <c r="L253" s="175">
        <f t="shared" si="134"/>
        <v>0.1816160118606375</v>
      </c>
      <c r="M253" s="170" t="s">
        <v>557</v>
      </c>
      <c r="N253" s="176">
        <v>43760</v>
      </c>
      <c r="O253" s="1"/>
      <c r="P253" s="1"/>
      <c r="Q253" s="1"/>
      <c r="R253" s="6" t="s">
        <v>744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1">
        <v>126</v>
      </c>
      <c r="B254" s="212">
        <v>43559</v>
      </c>
      <c r="C254" s="212"/>
      <c r="D254" s="213" t="s">
        <v>746</v>
      </c>
      <c r="E254" s="214" t="s">
        <v>587</v>
      </c>
      <c r="F254" s="214">
        <v>130</v>
      </c>
      <c r="G254" s="214"/>
      <c r="H254" s="214">
        <v>65</v>
      </c>
      <c r="I254" s="215">
        <v>158</v>
      </c>
      <c r="J254" s="183" t="s">
        <v>747</v>
      </c>
      <c r="K254" s="184">
        <f t="shared" si="133"/>
        <v>-65</v>
      </c>
      <c r="L254" s="185">
        <f t="shared" si="134"/>
        <v>-0.5</v>
      </c>
      <c r="M254" s="181" t="s">
        <v>569</v>
      </c>
      <c r="N254" s="178">
        <v>43726</v>
      </c>
      <c r="O254" s="1"/>
      <c r="P254" s="1"/>
      <c r="Q254" s="1"/>
      <c r="R254" s="6" t="s">
        <v>748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127</v>
      </c>
      <c r="B255" s="199">
        <v>43017</v>
      </c>
      <c r="C255" s="199"/>
      <c r="D255" s="200" t="s">
        <v>184</v>
      </c>
      <c r="E255" s="201" t="s">
        <v>587</v>
      </c>
      <c r="F255" s="201">
        <v>141.5</v>
      </c>
      <c r="G255" s="201"/>
      <c r="H255" s="201">
        <v>183.5</v>
      </c>
      <c r="I255" s="203">
        <v>210</v>
      </c>
      <c r="J255" s="173" t="s">
        <v>742</v>
      </c>
      <c r="K255" s="174">
        <f t="shared" si="133"/>
        <v>42</v>
      </c>
      <c r="L255" s="175">
        <f t="shared" si="134"/>
        <v>0.29681978798586572</v>
      </c>
      <c r="M255" s="170" t="s">
        <v>557</v>
      </c>
      <c r="N255" s="176">
        <v>43042</v>
      </c>
      <c r="O255" s="1"/>
      <c r="P255" s="1"/>
      <c r="Q255" s="1"/>
      <c r="R255" s="6" t="s">
        <v>748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1">
        <v>128</v>
      </c>
      <c r="B256" s="212">
        <v>43074</v>
      </c>
      <c r="C256" s="212"/>
      <c r="D256" s="213" t="s">
        <v>749</v>
      </c>
      <c r="E256" s="214" t="s">
        <v>587</v>
      </c>
      <c r="F256" s="209">
        <v>172</v>
      </c>
      <c r="G256" s="214"/>
      <c r="H256" s="214">
        <v>155.25</v>
      </c>
      <c r="I256" s="215">
        <v>230</v>
      </c>
      <c r="J256" s="183" t="s">
        <v>750</v>
      </c>
      <c r="K256" s="184">
        <f t="shared" si="133"/>
        <v>-16.75</v>
      </c>
      <c r="L256" s="185">
        <f t="shared" si="134"/>
        <v>-9.7383720930232565E-2</v>
      </c>
      <c r="M256" s="181" t="s">
        <v>569</v>
      </c>
      <c r="N256" s="178">
        <v>43787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129</v>
      </c>
      <c r="B257" s="199">
        <v>43398</v>
      </c>
      <c r="C257" s="199"/>
      <c r="D257" s="200" t="s">
        <v>107</v>
      </c>
      <c r="E257" s="201" t="s">
        <v>587</v>
      </c>
      <c r="F257" s="201">
        <v>698.5</v>
      </c>
      <c r="G257" s="201"/>
      <c r="H257" s="201">
        <v>890</v>
      </c>
      <c r="I257" s="203">
        <v>890</v>
      </c>
      <c r="J257" s="173" t="s">
        <v>818</v>
      </c>
      <c r="K257" s="174">
        <f t="shared" si="133"/>
        <v>191.5</v>
      </c>
      <c r="L257" s="175">
        <f t="shared" si="134"/>
        <v>0.27415891195418757</v>
      </c>
      <c r="M257" s="170" t="s">
        <v>557</v>
      </c>
      <c r="N257" s="176">
        <v>44328</v>
      </c>
      <c r="O257" s="1"/>
      <c r="P257" s="1"/>
      <c r="Q257" s="1"/>
      <c r="R257" s="6" t="s">
        <v>744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130</v>
      </c>
      <c r="B258" s="199">
        <v>42877</v>
      </c>
      <c r="C258" s="199"/>
      <c r="D258" s="200" t="s">
        <v>365</v>
      </c>
      <c r="E258" s="201" t="s">
        <v>587</v>
      </c>
      <c r="F258" s="201">
        <v>127.6</v>
      </c>
      <c r="G258" s="201"/>
      <c r="H258" s="201">
        <v>138</v>
      </c>
      <c r="I258" s="203">
        <v>190</v>
      </c>
      <c r="J258" s="173" t="s">
        <v>751</v>
      </c>
      <c r="K258" s="174">
        <f t="shared" si="133"/>
        <v>10.400000000000006</v>
      </c>
      <c r="L258" s="175">
        <f t="shared" si="134"/>
        <v>8.1504702194357417E-2</v>
      </c>
      <c r="M258" s="170" t="s">
        <v>557</v>
      </c>
      <c r="N258" s="176">
        <v>43774</v>
      </c>
      <c r="O258" s="1"/>
      <c r="P258" s="1"/>
      <c r="Q258" s="1"/>
      <c r="R258" s="6" t="s">
        <v>748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131</v>
      </c>
      <c r="B259" s="199">
        <v>43158</v>
      </c>
      <c r="C259" s="199"/>
      <c r="D259" s="200" t="s">
        <v>752</v>
      </c>
      <c r="E259" s="201" t="s">
        <v>587</v>
      </c>
      <c r="F259" s="201">
        <v>317</v>
      </c>
      <c r="G259" s="201"/>
      <c r="H259" s="201">
        <v>382.5</v>
      </c>
      <c r="I259" s="203">
        <v>398</v>
      </c>
      <c r="J259" s="173" t="s">
        <v>753</v>
      </c>
      <c r="K259" s="174">
        <f t="shared" si="133"/>
        <v>65.5</v>
      </c>
      <c r="L259" s="175">
        <f t="shared" si="134"/>
        <v>0.20662460567823343</v>
      </c>
      <c r="M259" s="170" t="s">
        <v>557</v>
      </c>
      <c r="N259" s="176">
        <v>44238</v>
      </c>
      <c r="O259" s="1"/>
      <c r="P259" s="1"/>
      <c r="Q259" s="1"/>
      <c r="R259" s="6" t="s">
        <v>748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1">
        <v>132</v>
      </c>
      <c r="B260" s="212">
        <v>43164</v>
      </c>
      <c r="C260" s="212"/>
      <c r="D260" s="213" t="s">
        <v>144</v>
      </c>
      <c r="E260" s="214" t="s">
        <v>587</v>
      </c>
      <c r="F260" s="209">
        <f>510-14.4</f>
        <v>495.6</v>
      </c>
      <c r="G260" s="214"/>
      <c r="H260" s="214">
        <v>350</v>
      </c>
      <c r="I260" s="215">
        <v>672</v>
      </c>
      <c r="J260" s="183" t="s">
        <v>754</v>
      </c>
      <c r="K260" s="184">
        <f t="shared" si="133"/>
        <v>-145.60000000000002</v>
      </c>
      <c r="L260" s="185">
        <f t="shared" si="134"/>
        <v>-0.29378531073446329</v>
      </c>
      <c r="M260" s="181" t="s">
        <v>569</v>
      </c>
      <c r="N260" s="178">
        <v>43887</v>
      </c>
      <c r="O260" s="1"/>
      <c r="P260" s="1"/>
      <c r="Q260" s="1"/>
      <c r="R260" s="6" t="s">
        <v>744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1">
        <v>133</v>
      </c>
      <c r="B261" s="212">
        <v>43237</v>
      </c>
      <c r="C261" s="212"/>
      <c r="D261" s="213" t="s">
        <v>450</v>
      </c>
      <c r="E261" s="214" t="s">
        <v>587</v>
      </c>
      <c r="F261" s="209">
        <v>230.3</v>
      </c>
      <c r="G261" s="214"/>
      <c r="H261" s="214">
        <v>102.5</v>
      </c>
      <c r="I261" s="215">
        <v>348</v>
      </c>
      <c r="J261" s="183" t="s">
        <v>755</v>
      </c>
      <c r="K261" s="184">
        <f t="shared" si="133"/>
        <v>-127.80000000000001</v>
      </c>
      <c r="L261" s="185">
        <f t="shared" si="134"/>
        <v>-0.55492835432045162</v>
      </c>
      <c r="M261" s="181" t="s">
        <v>569</v>
      </c>
      <c r="N261" s="178">
        <v>43896</v>
      </c>
      <c r="O261" s="1"/>
      <c r="P261" s="1"/>
      <c r="Q261" s="1"/>
      <c r="R261" s="6" t="s">
        <v>744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134</v>
      </c>
      <c r="B262" s="199">
        <v>43258</v>
      </c>
      <c r="C262" s="199"/>
      <c r="D262" s="200" t="s">
        <v>420</v>
      </c>
      <c r="E262" s="201" t="s">
        <v>587</v>
      </c>
      <c r="F262" s="201">
        <f>342.5-5.1</f>
        <v>337.4</v>
      </c>
      <c r="G262" s="201"/>
      <c r="H262" s="201">
        <v>412.5</v>
      </c>
      <c r="I262" s="203">
        <v>439</v>
      </c>
      <c r="J262" s="173" t="s">
        <v>756</v>
      </c>
      <c r="K262" s="174">
        <f t="shared" si="133"/>
        <v>75.100000000000023</v>
      </c>
      <c r="L262" s="175">
        <f t="shared" si="134"/>
        <v>0.22258446947243635</v>
      </c>
      <c r="M262" s="170" t="s">
        <v>557</v>
      </c>
      <c r="N262" s="176">
        <v>44230</v>
      </c>
      <c r="O262" s="1"/>
      <c r="P262" s="1"/>
      <c r="Q262" s="1"/>
      <c r="R262" s="6" t="s">
        <v>748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135</v>
      </c>
      <c r="B263" s="191">
        <v>43285</v>
      </c>
      <c r="C263" s="191"/>
      <c r="D263" s="192" t="s">
        <v>55</v>
      </c>
      <c r="E263" s="193" t="s">
        <v>587</v>
      </c>
      <c r="F263" s="193">
        <f>127.5-5.53</f>
        <v>121.97</v>
      </c>
      <c r="G263" s="194"/>
      <c r="H263" s="194">
        <v>122.5</v>
      </c>
      <c r="I263" s="194">
        <v>170</v>
      </c>
      <c r="J263" s="195" t="s">
        <v>785</v>
      </c>
      <c r="K263" s="196">
        <f t="shared" si="133"/>
        <v>0.53000000000000114</v>
      </c>
      <c r="L263" s="197">
        <f t="shared" si="134"/>
        <v>4.3453308190538747E-3</v>
      </c>
      <c r="M263" s="193" t="s">
        <v>678</v>
      </c>
      <c r="N263" s="191">
        <v>44431</v>
      </c>
      <c r="O263" s="1"/>
      <c r="P263" s="1"/>
      <c r="Q263" s="1"/>
      <c r="R263" s="6" t="s">
        <v>744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1">
        <v>136</v>
      </c>
      <c r="B264" s="212">
        <v>43294</v>
      </c>
      <c r="C264" s="212"/>
      <c r="D264" s="213" t="s">
        <v>356</v>
      </c>
      <c r="E264" s="214" t="s">
        <v>587</v>
      </c>
      <c r="F264" s="209">
        <v>46.5</v>
      </c>
      <c r="G264" s="214"/>
      <c r="H264" s="214">
        <v>17</v>
      </c>
      <c r="I264" s="215">
        <v>59</v>
      </c>
      <c r="J264" s="183" t="s">
        <v>757</v>
      </c>
      <c r="K264" s="184">
        <f t="shared" ref="K264:K272" si="135">H264-F264</f>
        <v>-29.5</v>
      </c>
      <c r="L264" s="185">
        <f t="shared" ref="L264:L272" si="136">K264/F264</f>
        <v>-0.63440860215053763</v>
      </c>
      <c r="M264" s="181" t="s">
        <v>569</v>
      </c>
      <c r="N264" s="178">
        <v>43887</v>
      </c>
      <c r="O264" s="1"/>
      <c r="P264" s="1"/>
      <c r="Q264" s="1"/>
      <c r="R264" s="6" t="s">
        <v>744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137</v>
      </c>
      <c r="B265" s="199">
        <v>43396</v>
      </c>
      <c r="C265" s="199"/>
      <c r="D265" s="200" t="s">
        <v>405</v>
      </c>
      <c r="E265" s="201" t="s">
        <v>587</v>
      </c>
      <c r="F265" s="201">
        <v>156.5</v>
      </c>
      <c r="G265" s="201"/>
      <c r="H265" s="201">
        <v>207.5</v>
      </c>
      <c r="I265" s="203">
        <v>191</v>
      </c>
      <c r="J265" s="173" t="s">
        <v>645</v>
      </c>
      <c r="K265" s="174">
        <f t="shared" si="135"/>
        <v>51</v>
      </c>
      <c r="L265" s="175">
        <f t="shared" si="136"/>
        <v>0.32587859424920129</v>
      </c>
      <c r="M265" s="170" t="s">
        <v>557</v>
      </c>
      <c r="N265" s="176">
        <v>44369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138</v>
      </c>
      <c r="B266" s="199">
        <v>43439</v>
      </c>
      <c r="C266" s="199"/>
      <c r="D266" s="200" t="s">
        <v>319</v>
      </c>
      <c r="E266" s="201" t="s">
        <v>587</v>
      </c>
      <c r="F266" s="201">
        <v>259.5</v>
      </c>
      <c r="G266" s="201"/>
      <c r="H266" s="201">
        <v>320</v>
      </c>
      <c r="I266" s="203">
        <v>320</v>
      </c>
      <c r="J266" s="173" t="s">
        <v>645</v>
      </c>
      <c r="K266" s="174">
        <f t="shared" si="135"/>
        <v>60.5</v>
      </c>
      <c r="L266" s="175">
        <f t="shared" si="136"/>
        <v>0.23314065510597304</v>
      </c>
      <c r="M266" s="170" t="s">
        <v>557</v>
      </c>
      <c r="N266" s="176">
        <v>44323</v>
      </c>
      <c r="O266" s="1"/>
      <c r="P266" s="1"/>
      <c r="Q266" s="1"/>
      <c r="R266" s="6" t="s">
        <v>744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1">
        <v>139</v>
      </c>
      <c r="B267" s="212">
        <v>43439</v>
      </c>
      <c r="C267" s="212"/>
      <c r="D267" s="213" t="s">
        <v>758</v>
      </c>
      <c r="E267" s="214" t="s">
        <v>587</v>
      </c>
      <c r="F267" s="214">
        <v>715</v>
      </c>
      <c r="G267" s="214"/>
      <c r="H267" s="214">
        <v>445</v>
      </c>
      <c r="I267" s="215">
        <v>840</v>
      </c>
      <c r="J267" s="183" t="s">
        <v>759</v>
      </c>
      <c r="K267" s="184">
        <f t="shared" si="135"/>
        <v>-270</v>
      </c>
      <c r="L267" s="185">
        <f t="shared" si="136"/>
        <v>-0.3776223776223776</v>
      </c>
      <c r="M267" s="181" t="s">
        <v>569</v>
      </c>
      <c r="N267" s="178">
        <v>43800</v>
      </c>
      <c r="O267" s="1"/>
      <c r="P267" s="1"/>
      <c r="Q267" s="1"/>
      <c r="R267" s="6" t="s">
        <v>744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140</v>
      </c>
      <c r="B268" s="199">
        <v>43469</v>
      </c>
      <c r="C268" s="199"/>
      <c r="D268" s="200" t="s">
        <v>157</v>
      </c>
      <c r="E268" s="201" t="s">
        <v>587</v>
      </c>
      <c r="F268" s="201">
        <v>875</v>
      </c>
      <c r="G268" s="201"/>
      <c r="H268" s="201">
        <v>1165</v>
      </c>
      <c r="I268" s="203">
        <v>1185</v>
      </c>
      <c r="J268" s="173" t="s">
        <v>760</v>
      </c>
      <c r="K268" s="174">
        <f t="shared" si="135"/>
        <v>290</v>
      </c>
      <c r="L268" s="175">
        <f t="shared" si="136"/>
        <v>0.33142857142857141</v>
      </c>
      <c r="M268" s="170" t="s">
        <v>557</v>
      </c>
      <c r="N268" s="176">
        <v>43847</v>
      </c>
      <c r="O268" s="1"/>
      <c r="P268" s="1"/>
      <c r="Q268" s="1"/>
      <c r="R268" s="6" t="s">
        <v>744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141</v>
      </c>
      <c r="B269" s="199">
        <v>43559</v>
      </c>
      <c r="C269" s="199"/>
      <c r="D269" s="200" t="s">
        <v>335</v>
      </c>
      <c r="E269" s="201" t="s">
        <v>587</v>
      </c>
      <c r="F269" s="201">
        <f>387-14.63</f>
        <v>372.37</v>
      </c>
      <c r="G269" s="201"/>
      <c r="H269" s="201">
        <v>490</v>
      </c>
      <c r="I269" s="203">
        <v>490</v>
      </c>
      <c r="J269" s="173" t="s">
        <v>645</v>
      </c>
      <c r="K269" s="174">
        <f t="shared" si="135"/>
        <v>117.63</v>
      </c>
      <c r="L269" s="175">
        <f t="shared" si="136"/>
        <v>0.31589548030185027</v>
      </c>
      <c r="M269" s="170" t="s">
        <v>557</v>
      </c>
      <c r="N269" s="176">
        <v>43850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1">
        <v>142</v>
      </c>
      <c r="B270" s="212">
        <v>43578</v>
      </c>
      <c r="C270" s="212"/>
      <c r="D270" s="213" t="s">
        <v>761</v>
      </c>
      <c r="E270" s="214" t="s">
        <v>559</v>
      </c>
      <c r="F270" s="214">
        <v>220</v>
      </c>
      <c r="G270" s="214"/>
      <c r="H270" s="214">
        <v>127.5</v>
      </c>
      <c r="I270" s="215">
        <v>284</v>
      </c>
      <c r="J270" s="183" t="s">
        <v>762</v>
      </c>
      <c r="K270" s="184">
        <f t="shared" si="135"/>
        <v>-92.5</v>
      </c>
      <c r="L270" s="185">
        <f t="shared" si="136"/>
        <v>-0.42045454545454547</v>
      </c>
      <c r="M270" s="181" t="s">
        <v>569</v>
      </c>
      <c r="N270" s="178">
        <v>43896</v>
      </c>
      <c r="O270" s="1"/>
      <c r="P270" s="1"/>
      <c r="Q270" s="1"/>
      <c r="R270" s="6" t="s">
        <v>744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143</v>
      </c>
      <c r="B271" s="199">
        <v>43622</v>
      </c>
      <c r="C271" s="199"/>
      <c r="D271" s="200" t="s">
        <v>459</v>
      </c>
      <c r="E271" s="201" t="s">
        <v>559</v>
      </c>
      <c r="F271" s="201">
        <v>332.8</v>
      </c>
      <c r="G271" s="201"/>
      <c r="H271" s="201">
        <v>405</v>
      </c>
      <c r="I271" s="203">
        <v>419</v>
      </c>
      <c r="J271" s="173" t="s">
        <v>763</v>
      </c>
      <c r="K271" s="174">
        <f t="shared" si="135"/>
        <v>72.199999999999989</v>
      </c>
      <c r="L271" s="175">
        <f t="shared" si="136"/>
        <v>0.21694711538461534</v>
      </c>
      <c r="M271" s="170" t="s">
        <v>557</v>
      </c>
      <c r="N271" s="176">
        <v>43860</v>
      </c>
      <c r="O271" s="1"/>
      <c r="P271" s="1"/>
      <c r="Q271" s="1"/>
      <c r="R271" s="6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144</v>
      </c>
      <c r="B272" s="191">
        <v>43641</v>
      </c>
      <c r="C272" s="191"/>
      <c r="D272" s="192" t="s">
        <v>150</v>
      </c>
      <c r="E272" s="193" t="s">
        <v>587</v>
      </c>
      <c r="F272" s="193">
        <v>386</v>
      </c>
      <c r="G272" s="194"/>
      <c r="H272" s="194">
        <v>395</v>
      </c>
      <c r="I272" s="194">
        <v>452</v>
      </c>
      <c r="J272" s="195" t="s">
        <v>764</v>
      </c>
      <c r="K272" s="196">
        <f t="shared" si="135"/>
        <v>9</v>
      </c>
      <c r="L272" s="197">
        <f t="shared" si="136"/>
        <v>2.3316062176165803E-2</v>
      </c>
      <c r="M272" s="193" t="s">
        <v>678</v>
      </c>
      <c r="N272" s="191">
        <v>43868</v>
      </c>
      <c r="O272" s="1"/>
      <c r="P272" s="1"/>
      <c r="Q272" s="1"/>
      <c r="R272" s="6" t="s">
        <v>748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145</v>
      </c>
      <c r="B273" s="191">
        <v>43707</v>
      </c>
      <c r="C273" s="191"/>
      <c r="D273" s="192" t="s">
        <v>130</v>
      </c>
      <c r="E273" s="193" t="s">
        <v>587</v>
      </c>
      <c r="F273" s="193">
        <v>137.5</v>
      </c>
      <c r="G273" s="194"/>
      <c r="H273" s="194">
        <v>138.5</v>
      </c>
      <c r="I273" s="194">
        <v>190</v>
      </c>
      <c r="J273" s="195" t="s">
        <v>784</v>
      </c>
      <c r="K273" s="196">
        <f>H273-F273</f>
        <v>1</v>
      </c>
      <c r="L273" s="197">
        <f>K273/F273</f>
        <v>7.2727272727272727E-3</v>
      </c>
      <c r="M273" s="193" t="s">
        <v>678</v>
      </c>
      <c r="N273" s="191">
        <v>44432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146</v>
      </c>
      <c r="B274" s="199">
        <v>43731</v>
      </c>
      <c r="C274" s="199"/>
      <c r="D274" s="200" t="s">
        <v>413</v>
      </c>
      <c r="E274" s="201" t="s">
        <v>587</v>
      </c>
      <c r="F274" s="201">
        <v>235</v>
      </c>
      <c r="G274" s="201"/>
      <c r="H274" s="201">
        <v>295</v>
      </c>
      <c r="I274" s="203">
        <v>296</v>
      </c>
      <c r="J274" s="173" t="s">
        <v>765</v>
      </c>
      <c r="K274" s="174">
        <f t="shared" ref="K274:K280" si="137">H274-F274</f>
        <v>60</v>
      </c>
      <c r="L274" s="175">
        <f t="shared" ref="L274:L280" si="138">K274/F274</f>
        <v>0.25531914893617019</v>
      </c>
      <c r="M274" s="170" t="s">
        <v>557</v>
      </c>
      <c r="N274" s="176">
        <v>43844</v>
      </c>
      <c r="O274" s="1"/>
      <c r="P274" s="1"/>
      <c r="Q274" s="1"/>
      <c r="R274" s="6" t="s">
        <v>748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147</v>
      </c>
      <c r="B275" s="199">
        <v>43752</v>
      </c>
      <c r="C275" s="199"/>
      <c r="D275" s="200" t="s">
        <v>766</v>
      </c>
      <c r="E275" s="201" t="s">
        <v>587</v>
      </c>
      <c r="F275" s="201">
        <v>277.5</v>
      </c>
      <c r="G275" s="201"/>
      <c r="H275" s="201">
        <v>333</v>
      </c>
      <c r="I275" s="203">
        <v>333</v>
      </c>
      <c r="J275" s="173" t="s">
        <v>767</v>
      </c>
      <c r="K275" s="174">
        <f t="shared" si="137"/>
        <v>55.5</v>
      </c>
      <c r="L275" s="175">
        <f t="shared" si="138"/>
        <v>0.2</v>
      </c>
      <c r="M275" s="170" t="s">
        <v>557</v>
      </c>
      <c r="N275" s="176">
        <v>43846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148</v>
      </c>
      <c r="B276" s="199">
        <v>43752</v>
      </c>
      <c r="C276" s="199"/>
      <c r="D276" s="200" t="s">
        <v>768</v>
      </c>
      <c r="E276" s="201" t="s">
        <v>587</v>
      </c>
      <c r="F276" s="201">
        <v>930</v>
      </c>
      <c r="G276" s="201"/>
      <c r="H276" s="201">
        <v>1165</v>
      </c>
      <c r="I276" s="203">
        <v>1200</v>
      </c>
      <c r="J276" s="173" t="s">
        <v>769</v>
      </c>
      <c r="K276" s="174">
        <f t="shared" si="137"/>
        <v>235</v>
      </c>
      <c r="L276" s="175">
        <f t="shared" si="138"/>
        <v>0.25268817204301075</v>
      </c>
      <c r="M276" s="170" t="s">
        <v>557</v>
      </c>
      <c r="N276" s="176">
        <v>43847</v>
      </c>
      <c r="O276" s="1"/>
      <c r="P276" s="1"/>
      <c r="Q276" s="1"/>
      <c r="R276" s="6" t="s">
        <v>748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149</v>
      </c>
      <c r="B277" s="199">
        <v>43753</v>
      </c>
      <c r="C277" s="199"/>
      <c r="D277" s="200" t="s">
        <v>770</v>
      </c>
      <c r="E277" s="201" t="s">
        <v>587</v>
      </c>
      <c r="F277" s="171">
        <v>111</v>
      </c>
      <c r="G277" s="201"/>
      <c r="H277" s="201">
        <v>141</v>
      </c>
      <c r="I277" s="203">
        <v>141</v>
      </c>
      <c r="J277" s="173" t="s">
        <v>572</v>
      </c>
      <c r="K277" s="174">
        <f t="shared" si="137"/>
        <v>30</v>
      </c>
      <c r="L277" s="175">
        <f t="shared" si="138"/>
        <v>0.27027027027027029</v>
      </c>
      <c r="M277" s="170" t="s">
        <v>557</v>
      </c>
      <c r="N277" s="176">
        <v>44328</v>
      </c>
      <c r="O277" s="1"/>
      <c r="P277" s="1"/>
      <c r="Q277" s="1"/>
      <c r="R277" s="6" t="s">
        <v>748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150</v>
      </c>
      <c r="B278" s="199">
        <v>43753</v>
      </c>
      <c r="C278" s="199"/>
      <c r="D278" s="200" t="s">
        <v>771</v>
      </c>
      <c r="E278" s="201" t="s">
        <v>587</v>
      </c>
      <c r="F278" s="171">
        <v>296</v>
      </c>
      <c r="G278" s="201"/>
      <c r="H278" s="201">
        <v>370</v>
      </c>
      <c r="I278" s="203">
        <v>370</v>
      </c>
      <c r="J278" s="173" t="s">
        <v>645</v>
      </c>
      <c r="K278" s="174">
        <f t="shared" si="137"/>
        <v>74</v>
      </c>
      <c r="L278" s="175">
        <f t="shared" si="138"/>
        <v>0.25</v>
      </c>
      <c r="M278" s="170" t="s">
        <v>557</v>
      </c>
      <c r="N278" s="176">
        <v>43853</v>
      </c>
      <c r="O278" s="1"/>
      <c r="P278" s="1"/>
      <c r="Q278" s="1"/>
      <c r="R278" s="6" t="s">
        <v>748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151</v>
      </c>
      <c r="B279" s="199">
        <v>43754</v>
      </c>
      <c r="C279" s="199"/>
      <c r="D279" s="200" t="s">
        <v>772</v>
      </c>
      <c r="E279" s="201" t="s">
        <v>587</v>
      </c>
      <c r="F279" s="171">
        <v>300</v>
      </c>
      <c r="G279" s="201"/>
      <c r="H279" s="201">
        <v>382.5</v>
      </c>
      <c r="I279" s="203">
        <v>344</v>
      </c>
      <c r="J279" s="173" t="s">
        <v>822</v>
      </c>
      <c r="K279" s="174">
        <f t="shared" si="137"/>
        <v>82.5</v>
      </c>
      <c r="L279" s="175">
        <f t="shared" si="138"/>
        <v>0.27500000000000002</v>
      </c>
      <c r="M279" s="170" t="s">
        <v>557</v>
      </c>
      <c r="N279" s="176">
        <v>44238</v>
      </c>
      <c r="O279" s="1"/>
      <c r="P279" s="1"/>
      <c r="Q279" s="1"/>
      <c r="R279" s="6" t="s">
        <v>748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152</v>
      </c>
      <c r="B280" s="199">
        <v>43832</v>
      </c>
      <c r="C280" s="199"/>
      <c r="D280" s="200" t="s">
        <v>773</v>
      </c>
      <c r="E280" s="201" t="s">
        <v>587</v>
      </c>
      <c r="F280" s="171">
        <v>495</v>
      </c>
      <c r="G280" s="201"/>
      <c r="H280" s="201">
        <v>595</v>
      </c>
      <c r="I280" s="203">
        <v>590</v>
      </c>
      <c r="J280" s="173" t="s">
        <v>821</v>
      </c>
      <c r="K280" s="174">
        <f t="shared" si="137"/>
        <v>100</v>
      </c>
      <c r="L280" s="175">
        <f t="shared" si="138"/>
        <v>0.20202020202020202</v>
      </c>
      <c r="M280" s="170" t="s">
        <v>557</v>
      </c>
      <c r="N280" s="176">
        <v>44589</v>
      </c>
      <c r="O280" s="1"/>
      <c r="P280" s="1"/>
      <c r="Q280" s="1"/>
      <c r="R280" s="6" t="s">
        <v>748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153</v>
      </c>
      <c r="B281" s="199">
        <v>43966</v>
      </c>
      <c r="C281" s="199"/>
      <c r="D281" s="200" t="s">
        <v>71</v>
      </c>
      <c r="E281" s="201" t="s">
        <v>587</v>
      </c>
      <c r="F281" s="171">
        <v>67.5</v>
      </c>
      <c r="G281" s="201"/>
      <c r="H281" s="201">
        <v>86</v>
      </c>
      <c r="I281" s="203">
        <v>86</v>
      </c>
      <c r="J281" s="173" t="s">
        <v>774</v>
      </c>
      <c r="K281" s="174">
        <f t="shared" ref="K281:K288" si="139">H281-F281</f>
        <v>18.5</v>
      </c>
      <c r="L281" s="175">
        <f t="shared" ref="L281:L288" si="140">K281/F281</f>
        <v>0.27407407407407408</v>
      </c>
      <c r="M281" s="170" t="s">
        <v>557</v>
      </c>
      <c r="N281" s="176">
        <v>44008</v>
      </c>
      <c r="O281" s="1"/>
      <c r="P281" s="1"/>
      <c r="Q281" s="1"/>
      <c r="R281" s="6" t="s">
        <v>748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154</v>
      </c>
      <c r="B282" s="199">
        <v>44035</v>
      </c>
      <c r="C282" s="199"/>
      <c r="D282" s="200" t="s">
        <v>458</v>
      </c>
      <c r="E282" s="201" t="s">
        <v>587</v>
      </c>
      <c r="F282" s="171">
        <v>231</v>
      </c>
      <c r="G282" s="201"/>
      <c r="H282" s="201">
        <v>281</v>
      </c>
      <c r="I282" s="203">
        <v>281</v>
      </c>
      <c r="J282" s="173" t="s">
        <v>645</v>
      </c>
      <c r="K282" s="174">
        <f t="shared" si="139"/>
        <v>50</v>
      </c>
      <c r="L282" s="175">
        <f t="shared" si="140"/>
        <v>0.21645021645021645</v>
      </c>
      <c r="M282" s="170" t="s">
        <v>557</v>
      </c>
      <c r="N282" s="176">
        <v>44358</v>
      </c>
      <c r="O282" s="1"/>
      <c r="P282" s="1"/>
      <c r="Q282" s="1"/>
      <c r="R282" s="6" t="s">
        <v>748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155</v>
      </c>
      <c r="B283" s="199">
        <v>44092</v>
      </c>
      <c r="C283" s="199"/>
      <c r="D283" s="200" t="s">
        <v>395</v>
      </c>
      <c r="E283" s="201" t="s">
        <v>587</v>
      </c>
      <c r="F283" s="201">
        <v>206</v>
      </c>
      <c r="G283" s="201"/>
      <c r="H283" s="201">
        <v>248</v>
      </c>
      <c r="I283" s="203">
        <v>248</v>
      </c>
      <c r="J283" s="173" t="s">
        <v>645</v>
      </c>
      <c r="K283" s="174">
        <f t="shared" si="139"/>
        <v>42</v>
      </c>
      <c r="L283" s="175">
        <f t="shared" si="140"/>
        <v>0.20388349514563106</v>
      </c>
      <c r="M283" s="170" t="s">
        <v>557</v>
      </c>
      <c r="N283" s="176">
        <v>44214</v>
      </c>
      <c r="O283" s="1"/>
      <c r="P283" s="1"/>
      <c r="Q283" s="1"/>
      <c r="R283" s="6" t="s">
        <v>748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156</v>
      </c>
      <c r="B284" s="199">
        <v>44140</v>
      </c>
      <c r="C284" s="199"/>
      <c r="D284" s="200" t="s">
        <v>395</v>
      </c>
      <c r="E284" s="201" t="s">
        <v>587</v>
      </c>
      <c r="F284" s="201">
        <v>182.5</v>
      </c>
      <c r="G284" s="201"/>
      <c r="H284" s="201">
        <v>248</v>
      </c>
      <c r="I284" s="203">
        <v>248</v>
      </c>
      <c r="J284" s="173" t="s">
        <v>645</v>
      </c>
      <c r="K284" s="174">
        <f t="shared" si="139"/>
        <v>65.5</v>
      </c>
      <c r="L284" s="175">
        <f t="shared" si="140"/>
        <v>0.35890410958904112</v>
      </c>
      <c r="M284" s="170" t="s">
        <v>557</v>
      </c>
      <c r="N284" s="176">
        <v>44214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8">
        <v>157</v>
      </c>
      <c r="B285" s="199">
        <v>44140</v>
      </c>
      <c r="C285" s="199"/>
      <c r="D285" s="200" t="s">
        <v>319</v>
      </c>
      <c r="E285" s="201" t="s">
        <v>587</v>
      </c>
      <c r="F285" s="201">
        <v>247.5</v>
      </c>
      <c r="G285" s="201"/>
      <c r="H285" s="201">
        <v>320</v>
      </c>
      <c r="I285" s="203">
        <v>320</v>
      </c>
      <c r="J285" s="173" t="s">
        <v>645</v>
      </c>
      <c r="K285" s="174">
        <f t="shared" si="139"/>
        <v>72.5</v>
      </c>
      <c r="L285" s="175">
        <f t="shared" si="140"/>
        <v>0.29292929292929293</v>
      </c>
      <c r="M285" s="170" t="s">
        <v>557</v>
      </c>
      <c r="N285" s="176">
        <v>44323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158</v>
      </c>
      <c r="B286" s="199">
        <v>44140</v>
      </c>
      <c r="C286" s="199"/>
      <c r="D286" s="200" t="s">
        <v>270</v>
      </c>
      <c r="E286" s="201" t="s">
        <v>587</v>
      </c>
      <c r="F286" s="171">
        <v>925</v>
      </c>
      <c r="G286" s="201"/>
      <c r="H286" s="201">
        <v>1095</v>
      </c>
      <c r="I286" s="203">
        <v>1093</v>
      </c>
      <c r="J286" s="173" t="s">
        <v>775</v>
      </c>
      <c r="K286" s="174">
        <f t="shared" si="139"/>
        <v>170</v>
      </c>
      <c r="L286" s="175">
        <f t="shared" si="140"/>
        <v>0.18378378378378379</v>
      </c>
      <c r="M286" s="170" t="s">
        <v>557</v>
      </c>
      <c r="N286" s="176">
        <v>44201</v>
      </c>
      <c r="O286" s="1"/>
      <c r="P286" s="1"/>
      <c r="Q286" s="1"/>
      <c r="R286" s="6" t="s">
        <v>748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159</v>
      </c>
      <c r="B287" s="199">
        <v>44140</v>
      </c>
      <c r="C287" s="199"/>
      <c r="D287" s="200" t="s">
        <v>335</v>
      </c>
      <c r="E287" s="201" t="s">
        <v>587</v>
      </c>
      <c r="F287" s="171">
        <v>332.5</v>
      </c>
      <c r="G287" s="201"/>
      <c r="H287" s="201">
        <v>393</v>
      </c>
      <c r="I287" s="203">
        <v>406</v>
      </c>
      <c r="J287" s="173" t="s">
        <v>776</v>
      </c>
      <c r="K287" s="174">
        <f t="shared" si="139"/>
        <v>60.5</v>
      </c>
      <c r="L287" s="175">
        <f t="shared" si="140"/>
        <v>0.18195488721804512</v>
      </c>
      <c r="M287" s="170" t="s">
        <v>557</v>
      </c>
      <c r="N287" s="176">
        <v>44256</v>
      </c>
      <c r="O287" s="1"/>
      <c r="P287" s="1"/>
      <c r="Q287" s="1"/>
      <c r="R287" s="6" t="s">
        <v>748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160</v>
      </c>
      <c r="B288" s="199">
        <v>44141</v>
      </c>
      <c r="C288" s="199"/>
      <c r="D288" s="200" t="s">
        <v>458</v>
      </c>
      <c r="E288" s="201" t="s">
        <v>587</v>
      </c>
      <c r="F288" s="171">
        <v>231</v>
      </c>
      <c r="G288" s="201"/>
      <c r="H288" s="201">
        <v>281</v>
      </c>
      <c r="I288" s="203">
        <v>281</v>
      </c>
      <c r="J288" s="173" t="s">
        <v>645</v>
      </c>
      <c r="K288" s="174">
        <f t="shared" si="139"/>
        <v>50</v>
      </c>
      <c r="L288" s="175">
        <f t="shared" si="140"/>
        <v>0.21645021645021645</v>
      </c>
      <c r="M288" s="170" t="s">
        <v>557</v>
      </c>
      <c r="N288" s="176">
        <v>44358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4">
        <v>161</v>
      </c>
      <c r="B289" s="217">
        <v>44187</v>
      </c>
      <c r="C289" s="217"/>
      <c r="D289" s="218" t="s">
        <v>433</v>
      </c>
      <c r="E289" s="53" t="s">
        <v>587</v>
      </c>
      <c r="F289" s="219" t="s">
        <v>777</v>
      </c>
      <c r="G289" s="53"/>
      <c r="H289" s="53"/>
      <c r="I289" s="220">
        <v>239</v>
      </c>
      <c r="J289" s="216" t="s">
        <v>560</v>
      </c>
      <c r="K289" s="216"/>
      <c r="L289" s="221"/>
      <c r="M289" s="222"/>
      <c r="N289" s="223"/>
      <c r="O289" s="1"/>
      <c r="P289" s="1"/>
      <c r="Q289" s="1"/>
      <c r="R289" s="6" t="s">
        <v>748</v>
      </c>
    </row>
    <row r="290" spans="1:26" ht="12.75" customHeight="1">
      <c r="A290" s="198">
        <v>162</v>
      </c>
      <c r="B290" s="199">
        <v>44258</v>
      </c>
      <c r="C290" s="199"/>
      <c r="D290" s="200" t="s">
        <v>773</v>
      </c>
      <c r="E290" s="201" t="s">
        <v>587</v>
      </c>
      <c r="F290" s="171">
        <v>495</v>
      </c>
      <c r="G290" s="201"/>
      <c r="H290" s="201">
        <v>595</v>
      </c>
      <c r="I290" s="203">
        <v>590</v>
      </c>
      <c r="J290" s="173" t="s">
        <v>821</v>
      </c>
      <c r="K290" s="174">
        <f>H290-F290</f>
        <v>100</v>
      </c>
      <c r="L290" s="175">
        <f>K290/F290</f>
        <v>0.20202020202020202</v>
      </c>
      <c r="M290" s="170" t="s">
        <v>557</v>
      </c>
      <c r="N290" s="176">
        <v>44589</v>
      </c>
      <c r="O290" s="1"/>
      <c r="P290" s="1"/>
      <c r="R290" s="6" t="s">
        <v>748</v>
      </c>
    </row>
    <row r="291" spans="1:26" ht="12.75" customHeight="1">
      <c r="A291" s="198">
        <v>163</v>
      </c>
      <c r="B291" s="199">
        <v>44274</v>
      </c>
      <c r="C291" s="199"/>
      <c r="D291" s="200" t="s">
        <v>335</v>
      </c>
      <c r="E291" s="201" t="s">
        <v>587</v>
      </c>
      <c r="F291" s="171">
        <v>355</v>
      </c>
      <c r="G291" s="201"/>
      <c r="H291" s="201">
        <v>422.5</v>
      </c>
      <c r="I291" s="203">
        <v>420</v>
      </c>
      <c r="J291" s="173" t="s">
        <v>778</v>
      </c>
      <c r="K291" s="174">
        <f>H291-F291</f>
        <v>67.5</v>
      </c>
      <c r="L291" s="175">
        <f>K291/F291</f>
        <v>0.19014084507042253</v>
      </c>
      <c r="M291" s="170" t="s">
        <v>557</v>
      </c>
      <c r="N291" s="176">
        <v>44361</v>
      </c>
      <c r="O291" s="1"/>
      <c r="R291" s="225" t="s">
        <v>748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164</v>
      </c>
      <c r="B292" s="199">
        <v>44295</v>
      </c>
      <c r="C292" s="199"/>
      <c r="D292" s="200" t="s">
        <v>779</v>
      </c>
      <c r="E292" s="201" t="s">
        <v>587</v>
      </c>
      <c r="F292" s="171">
        <v>555</v>
      </c>
      <c r="G292" s="201"/>
      <c r="H292" s="201">
        <v>663</v>
      </c>
      <c r="I292" s="203">
        <v>663</v>
      </c>
      <c r="J292" s="173" t="s">
        <v>780</v>
      </c>
      <c r="K292" s="174">
        <f>H292-F292</f>
        <v>108</v>
      </c>
      <c r="L292" s="175">
        <f>K292/F292</f>
        <v>0.19459459459459461</v>
      </c>
      <c r="M292" s="170" t="s">
        <v>557</v>
      </c>
      <c r="N292" s="176">
        <v>44321</v>
      </c>
      <c r="O292" s="1"/>
      <c r="P292" s="1"/>
      <c r="Q292" s="1"/>
      <c r="R292" s="225" t="s">
        <v>748</v>
      </c>
    </row>
    <row r="293" spans="1:26" ht="12.75" customHeight="1">
      <c r="A293" s="198">
        <v>165</v>
      </c>
      <c r="B293" s="199">
        <v>44308</v>
      </c>
      <c r="C293" s="199"/>
      <c r="D293" s="200" t="s">
        <v>365</v>
      </c>
      <c r="E293" s="201" t="s">
        <v>587</v>
      </c>
      <c r="F293" s="171">
        <v>126.5</v>
      </c>
      <c r="G293" s="201"/>
      <c r="H293" s="201">
        <v>155</v>
      </c>
      <c r="I293" s="203">
        <v>155</v>
      </c>
      <c r="J293" s="173" t="s">
        <v>645</v>
      </c>
      <c r="K293" s="174">
        <f>H293-F293</f>
        <v>28.5</v>
      </c>
      <c r="L293" s="175">
        <f>K293/F293</f>
        <v>0.22529644268774704</v>
      </c>
      <c r="M293" s="170" t="s">
        <v>557</v>
      </c>
      <c r="N293" s="176">
        <v>44362</v>
      </c>
      <c r="O293" s="1"/>
      <c r="R293" s="225" t="s">
        <v>748</v>
      </c>
    </row>
    <row r="294" spans="1:26" ht="12.75" customHeight="1">
      <c r="A294" s="255">
        <v>166</v>
      </c>
      <c r="B294" s="256">
        <v>44368</v>
      </c>
      <c r="C294" s="256"/>
      <c r="D294" s="257" t="s">
        <v>383</v>
      </c>
      <c r="E294" s="258" t="s">
        <v>587</v>
      </c>
      <c r="F294" s="259">
        <v>287.5</v>
      </c>
      <c r="G294" s="258"/>
      <c r="H294" s="258">
        <v>245</v>
      </c>
      <c r="I294" s="260">
        <v>344</v>
      </c>
      <c r="J294" s="183" t="s">
        <v>816</v>
      </c>
      <c r="K294" s="184">
        <f>H294-F294</f>
        <v>-42.5</v>
      </c>
      <c r="L294" s="185">
        <f>K294/F294</f>
        <v>-0.14782608695652175</v>
      </c>
      <c r="M294" s="181" t="s">
        <v>569</v>
      </c>
      <c r="N294" s="178">
        <v>44508</v>
      </c>
      <c r="O294" s="1"/>
      <c r="R294" s="225" t="s">
        <v>748</v>
      </c>
    </row>
    <row r="295" spans="1:26" ht="12.75" customHeight="1">
      <c r="A295" s="224">
        <v>167</v>
      </c>
      <c r="B295" s="217">
        <v>44368</v>
      </c>
      <c r="C295" s="217"/>
      <c r="D295" s="218" t="s">
        <v>458</v>
      </c>
      <c r="E295" s="53" t="s">
        <v>587</v>
      </c>
      <c r="F295" s="219" t="s">
        <v>781</v>
      </c>
      <c r="G295" s="53"/>
      <c r="H295" s="53"/>
      <c r="I295" s="220">
        <v>320</v>
      </c>
      <c r="J295" s="216" t="s">
        <v>560</v>
      </c>
      <c r="K295" s="224"/>
      <c r="L295" s="217"/>
      <c r="M295" s="217"/>
      <c r="N295" s="218"/>
      <c r="O295" s="41"/>
      <c r="R295" s="225" t="s">
        <v>748</v>
      </c>
    </row>
    <row r="296" spans="1:26" ht="12.75" customHeight="1">
      <c r="A296" s="198">
        <v>168</v>
      </c>
      <c r="B296" s="199">
        <v>44406</v>
      </c>
      <c r="C296" s="199"/>
      <c r="D296" s="200" t="s">
        <v>365</v>
      </c>
      <c r="E296" s="201" t="s">
        <v>587</v>
      </c>
      <c r="F296" s="171">
        <v>162.5</v>
      </c>
      <c r="G296" s="201"/>
      <c r="H296" s="201">
        <v>200</v>
      </c>
      <c r="I296" s="203">
        <v>200</v>
      </c>
      <c r="J296" s="173" t="s">
        <v>645</v>
      </c>
      <c r="K296" s="174">
        <f>H296-F296</f>
        <v>37.5</v>
      </c>
      <c r="L296" s="175">
        <f>K296/F296</f>
        <v>0.23076923076923078</v>
      </c>
      <c r="M296" s="170" t="s">
        <v>557</v>
      </c>
      <c r="N296" s="176">
        <v>44571</v>
      </c>
      <c r="O296" s="1"/>
      <c r="R296" s="225" t="s">
        <v>748</v>
      </c>
    </row>
    <row r="297" spans="1:26" ht="12.75" customHeight="1">
      <c r="A297" s="198">
        <v>169</v>
      </c>
      <c r="B297" s="199">
        <v>44462</v>
      </c>
      <c r="C297" s="199"/>
      <c r="D297" s="200" t="s">
        <v>786</v>
      </c>
      <c r="E297" s="201" t="s">
        <v>587</v>
      </c>
      <c r="F297" s="171">
        <v>1235</v>
      </c>
      <c r="G297" s="201"/>
      <c r="H297" s="201">
        <v>1505</v>
      </c>
      <c r="I297" s="203">
        <v>1500</v>
      </c>
      <c r="J297" s="173" t="s">
        <v>645</v>
      </c>
      <c r="K297" s="174">
        <f>H297-F297</f>
        <v>270</v>
      </c>
      <c r="L297" s="175">
        <f>K297/F297</f>
        <v>0.21862348178137653</v>
      </c>
      <c r="M297" s="170" t="s">
        <v>557</v>
      </c>
      <c r="N297" s="176">
        <v>44564</v>
      </c>
      <c r="O297" s="1"/>
      <c r="R297" s="225" t="s">
        <v>748</v>
      </c>
    </row>
    <row r="298" spans="1:26" ht="12.75" customHeight="1">
      <c r="A298" s="239">
        <v>170</v>
      </c>
      <c r="B298" s="240">
        <v>44480</v>
      </c>
      <c r="C298" s="240"/>
      <c r="D298" s="241" t="s">
        <v>788</v>
      </c>
      <c r="E298" s="242" t="s">
        <v>587</v>
      </c>
      <c r="F298" s="243" t="s">
        <v>793</v>
      </c>
      <c r="G298" s="242"/>
      <c r="H298" s="242"/>
      <c r="I298" s="242">
        <v>145</v>
      </c>
      <c r="J298" s="244" t="s">
        <v>560</v>
      </c>
      <c r="K298" s="239"/>
      <c r="L298" s="240"/>
      <c r="M298" s="240"/>
      <c r="N298" s="241"/>
      <c r="O298" s="41"/>
      <c r="R298" s="225" t="s">
        <v>748</v>
      </c>
    </row>
    <row r="299" spans="1:26" ht="12.75" customHeight="1">
      <c r="A299" s="245">
        <v>171</v>
      </c>
      <c r="B299" s="246">
        <v>44481</v>
      </c>
      <c r="C299" s="246"/>
      <c r="D299" s="247" t="s">
        <v>259</v>
      </c>
      <c r="E299" s="248" t="s">
        <v>587</v>
      </c>
      <c r="F299" s="249" t="s">
        <v>790</v>
      </c>
      <c r="G299" s="248"/>
      <c r="H299" s="248"/>
      <c r="I299" s="248">
        <v>380</v>
      </c>
      <c r="J299" s="250" t="s">
        <v>560</v>
      </c>
      <c r="K299" s="245"/>
      <c r="L299" s="246"/>
      <c r="M299" s="246"/>
      <c r="N299" s="247"/>
      <c r="O299" s="41"/>
      <c r="R299" s="225" t="s">
        <v>748</v>
      </c>
    </row>
    <row r="300" spans="1:26" ht="12.75" customHeight="1">
      <c r="A300" s="245">
        <v>172</v>
      </c>
      <c r="B300" s="246">
        <v>44481</v>
      </c>
      <c r="C300" s="246"/>
      <c r="D300" s="247" t="s">
        <v>390</v>
      </c>
      <c r="E300" s="248" t="s">
        <v>587</v>
      </c>
      <c r="F300" s="249" t="s">
        <v>791</v>
      </c>
      <c r="G300" s="248"/>
      <c r="H300" s="248"/>
      <c r="I300" s="248">
        <v>56</v>
      </c>
      <c r="J300" s="250" t="s">
        <v>560</v>
      </c>
      <c r="K300" s="245"/>
      <c r="L300" s="246"/>
      <c r="M300" s="246"/>
      <c r="N300" s="247"/>
      <c r="O300" s="41"/>
      <c r="R300" s="225"/>
    </row>
    <row r="301" spans="1:26" ht="12.75" customHeight="1">
      <c r="A301" s="198">
        <v>173</v>
      </c>
      <c r="B301" s="199">
        <v>44551</v>
      </c>
      <c r="C301" s="199"/>
      <c r="D301" s="200" t="s">
        <v>118</v>
      </c>
      <c r="E301" s="201" t="s">
        <v>587</v>
      </c>
      <c r="F301" s="171">
        <v>2300</v>
      </c>
      <c r="G301" s="201"/>
      <c r="H301" s="201">
        <f>(2820+2200)/2</f>
        <v>2510</v>
      </c>
      <c r="I301" s="203">
        <v>3000</v>
      </c>
      <c r="J301" s="173" t="s">
        <v>831</v>
      </c>
      <c r="K301" s="174">
        <f>H301-F301</f>
        <v>210</v>
      </c>
      <c r="L301" s="175">
        <f>K301/F301</f>
        <v>9.1304347826086957E-2</v>
      </c>
      <c r="M301" s="170" t="s">
        <v>557</v>
      </c>
      <c r="N301" s="176">
        <v>44649</v>
      </c>
      <c r="O301" s="1"/>
      <c r="R301" s="225"/>
    </row>
    <row r="302" spans="1:26" ht="12.75" customHeight="1">
      <c r="A302" s="251">
        <v>174</v>
      </c>
      <c r="B302" s="246">
        <v>44606</v>
      </c>
      <c r="C302" s="251"/>
      <c r="D302" s="251" t="s">
        <v>411</v>
      </c>
      <c r="E302" s="248" t="s">
        <v>587</v>
      </c>
      <c r="F302" s="248" t="s">
        <v>824</v>
      </c>
      <c r="G302" s="248"/>
      <c r="H302" s="248"/>
      <c r="I302" s="248">
        <v>764</v>
      </c>
      <c r="J302" s="248" t="s">
        <v>560</v>
      </c>
      <c r="K302" s="248"/>
      <c r="L302" s="248"/>
      <c r="M302" s="248"/>
      <c r="N302" s="251"/>
      <c r="O302" s="41"/>
      <c r="R302" s="225"/>
    </row>
    <row r="303" spans="1:26" ht="12.75" customHeight="1">
      <c r="A303" s="251">
        <v>175</v>
      </c>
      <c r="B303" s="246">
        <v>44613</v>
      </c>
      <c r="C303" s="251"/>
      <c r="D303" s="251" t="s">
        <v>786</v>
      </c>
      <c r="E303" s="248" t="s">
        <v>587</v>
      </c>
      <c r="F303" s="248" t="s">
        <v>825</v>
      </c>
      <c r="G303" s="248"/>
      <c r="H303" s="248"/>
      <c r="I303" s="248">
        <v>1510</v>
      </c>
      <c r="J303" s="248" t="s">
        <v>560</v>
      </c>
      <c r="K303" s="248"/>
      <c r="L303" s="248"/>
      <c r="M303" s="248"/>
      <c r="N303" s="251"/>
      <c r="O303" s="41"/>
      <c r="R303" s="225"/>
    </row>
    <row r="304" spans="1:26" ht="12.75" customHeight="1">
      <c r="A304">
        <v>176</v>
      </c>
      <c r="B304" s="246">
        <v>44670</v>
      </c>
      <c r="C304" s="246"/>
      <c r="D304" s="251" t="s">
        <v>521</v>
      </c>
      <c r="E304" s="303" t="s">
        <v>587</v>
      </c>
      <c r="F304" s="248" t="s">
        <v>833</v>
      </c>
      <c r="G304" s="248"/>
      <c r="H304" s="248"/>
      <c r="I304" s="248">
        <v>553</v>
      </c>
      <c r="J304" s="248" t="s">
        <v>560</v>
      </c>
      <c r="K304" s="248"/>
      <c r="L304" s="248"/>
      <c r="M304" s="248"/>
      <c r="N304" s="248"/>
      <c r="O304" s="41"/>
      <c r="R304" s="225"/>
    </row>
    <row r="305" spans="1:18" ht="12.75" customHeight="1">
      <c r="A305" s="224">
        <v>177</v>
      </c>
      <c r="B305" s="246">
        <v>44746</v>
      </c>
      <c r="D305" s="378" t="s">
        <v>901</v>
      </c>
      <c r="E305" s="377" t="s">
        <v>587</v>
      </c>
      <c r="F305" s="248" t="s">
        <v>899</v>
      </c>
      <c r="G305" s="248"/>
      <c r="H305" s="248"/>
      <c r="I305" s="248">
        <v>254</v>
      </c>
      <c r="J305" s="248" t="s">
        <v>560</v>
      </c>
      <c r="K305" s="248"/>
      <c r="L305" s="248"/>
      <c r="M305" s="248"/>
      <c r="N305" s="248"/>
      <c r="O305" s="41"/>
      <c r="R305" s="225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B308" s="226" t="s">
        <v>782</v>
      </c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A315" s="227"/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A316" s="227"/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53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</sheetData>
  <autoFilter ref="R1:R313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3 K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2022-07-21T02:36:44Z</dcterms:modified>
</cp:coreProperties>
</file>