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84" i="6"/>
  <c r="M84" s="1"/>
  <c r="K84"/>
  <c r="L83"/>
  <c r="K83"/>
  <c r="L41"/>
  <c r="K41"/>
  <c r="L45"/>
  <c r="K45"/>
  <c r="L47"/>
  <c r="K47"/>
  <c r="L48"/>
  <c r="K48"/>
  <c r="K42"/>
  <c r="M42" s="1"/>
  <c r="L42"/>
  <c r="L37"/>
  <c r="K37"/>
  <c r="M37" s="1"/>
  <c r="L82"/>
  <c r="K82"/>
  <c r="L81"/>
  <c r="K81"/>
  <c r="L80"/>
  <c r="K80"/>
  <c r="K111"/>
  <c r="M111" s="1"/>
  <c r="L78"/>
  <c r="K78"/>
  <c r="M78" s="1"/>
  <c r="L40"/>
  <c r="K40"/>
  <c r="M40" s="1"/>
  <c r="K114"/>
  <c r="M114" s="1"/>
  <c r="K113"/>
  <c r="M113" s="1"/>
  <c r="L79"/>
  <c r="K79"/>
  <c r="L77"/>
  <c r="K77"/>
  <c r="L75"/>
  <c r="K75"/>
  <c r="L38"/>
  <c r="K38"/>
  <c r="L36"/>
  <c r="K36"/>
  <c r="M36" s="1"/>
  <c r="L33"/>
  <c r="K33"/>
  <c r="L76"/>
  <c r="K76"/>
  <c r="K96"/>
  <c r="M96" s="1"/>
  <c r="K110"/>
  <c r="M110" s="1"/>
  <c r="K112"/>
  <c r="M112" s="1"/>
  <c r="K109"/>
  <c r="M109" s="1"/>
  <c r="L44"/>
  <c r="K44"/>
  <c r="L43"/>
  <c r="K43"/>
  <c r="L14"/>
  <c r="K14"/>
  <c r="H12"/>
  <c r="L72"/>
  <c r="K72"/>
  <c r="L65"/>
  <c r="K65"/>
  <c r="L71"/>
  <c r="K71"/>
  <c r="L70"/>
  <c r="K70"/>
  <c r="K108"/>
  <c r="M108" s="1"/>
  <c r="K107"/>
  <c r="M107" s="1"/>
  <c r="L74"/>
  <c r="K74"/>
  <c r="K106"/>
  <c r="M106" s="1"/>
  <c r="L73"/>
  <c r="K73"/>
  <c r="L31"/>
  <c r="K31"/>
  <c r="P16"/>
  <c r="K104"/>
  <c r="M104" s="1"/>
  <c r="K103"/>
  <c r="M103" s="1"/>
  <c r="L39"/>
  <c r="K39"/>
  <c r="L28"/>
  <c r="K28"/>
  <c r="K105"/>
  <c r="M105" s="1"/>
  <c r="P15"/>
  <c r="L69"/>
  <c r="K69"/>
  <c r="L67"/>
  <c r="K67"/>
  <c r="K102"/>
  <c r="M102" s="1"/>
  <c r="K101"/>
  <c r="M101" s="1"/>
  <c r="L68"/>
  <c r="K68"/>
  <c r="L35"/>
  <c r="K35"/>
  <c r="P13"/>
  <c r="L66"/>
  <c r="K66"/>
  <c r="K100"/>
  <c r="M100" s="1"/>
  <c r="K99"/>
  <c r="M99" s="1"/>
  <c r="K98"/>
  <c r="M98" s="1"/>
  <c r="K64"/>
  <c r="L64"/>
  <c r="L61"/>
  <c r="K61"/>
  <c r="L63"/>
  <c r="K63"/>
  <c r="L62"/>
  <c r="K62"/>
  <c r="L34"/>
  <c r="K34"/>
  <c r="K60"/>
  <c r="L60"/>
  <c r="L32"/>
  <c r="K32"/>
  <c r="L29"/>
  <c r="K29"/>
  <c r="L59"/>
  <c r="K59"/>
  <c r="L58"/>
  <c r="K58"/>
  <c r="L57"/>
  <c r="K57"/>
  <c r="L30"/>
  <c r="K30"/>
  <c r="M82" l="1"/>
  <c r="M41"/>
  <c r="M83"/>
  <c r="M48"/>
  <c r="M47"/>
  <c r="M45"/>
  <c r="M81"/>
  <c r="M80"/>
  <c r="M33"/>
  <c r="M75"/>
  <c r="M79"/>
  <c r="M77"/>
  <c r="M38"/>
  <c r="M43"/>
  <c r="M76"/>
  <c r="M14"/>
  <c r="M44"/>
  <c r="M31"/>
  <c r="M73"/>
  <c r="M70"/>
  <c r="M71"/>
  <c r="M65"/>
  <c r="M72"/>
  <c r="M28"/>
  <c r="M74"/>
  <c r="M35"/>
  <c r="M39"/>
  <c r="M69"/>
  <c r="M67"/>
  <c r="M68"/>
  <c r="M66"/>
  <c r="M63"/>
  <c r="M64"/>
  <c r="M58"/>
  <c r="M29"/>
  <c r="M61"/>
  <c r="M62"/>
  <c r="M32"/>
  <c r="M34"/>
  <c r="M30"/>
  <c r="M59"/>
  <c r="M60"/>
  <c r="M57"/>
  <c r="L121"/>
  <c r="K121"/>
  <c r="M121" l="1"/>
  <c r="L12" l="1"/>
  <c r="K12"/>
  <c r="L11"/>
  <c r="K11"/>
  <c r="L119"/>
  <c r="K119"/>
  <c r="M11" l="1"/>
  <c r="M12"/>
  <c r="M119"/>
  <c r="L120"/>
  <c r="K120"/>
  <c r="H314"/>
  <c r="M120" l="1"/>
  <c r="K314" l="1"/>
  <c r="L314" s="1"/>
  <c r="K303"/>
  <c r="L303" s="1"/>
  <c r="K293"/>
  <c r="L293" s="1"/>
  <c r="K309" l="1"/>
  <c r="L309" s="1"/>
  <c r="K310" l="1"/>
  <c r="L310" s="1"/>
  <c r="K307" l="1"/>
  <c r="L307" s="1"/>
  <c r="K286"/>
  <c r="L286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F276"/>
  <c r="K276" s="1"/>
  <c r="L276" s="1"/>
  <c r="F275"/>
  <c r="K275" s="1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F253"/>
  <c r="K253" s="1"/>
  <c r="L253" s="1"/>
  <c r="K252"/>
  <c r="L252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F205"/>
  <c r="K205" s="1"/>
  <c r="L205" s="1"/>
  <c r="H204"/>
  <c r="K204" s="1"/>
  <c r="L204" s="1"/>
  <c r="K201"/>
  <c r="L201" s="1"/>
  <c r="K200"/>
  <c r="L200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<sst xmlns="http://schemas.openxmlformats.org/spreadsheetml/2006/main" count="3045" uniqueCount="1164">
  <si>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</si>
  <si>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</si>
  <si>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</si>
  <si>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</si>
  <si>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</si>
  <si>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</si>
  <si>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</si>
  <si>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</si>
  <si>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</si>
  <si>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</si>
  <si>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</si>
  <si>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</si>
  <si>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</si>
  <si>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</si>
  <si>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</si>
  <si>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</si>
  <si>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</si>
  <si>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</si>
  <si>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</si>
  <si>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</si>
  <si>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</si>
  <si>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</si>
  <si>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</si>
  <si>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</si>
  <si>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</si>
  <si>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</si>
  <si>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</si>
  <si>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</si>
  <si>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</si>
  <si>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</si>
  <si>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</si>
  <si>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</si>
  <si>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</si>
  <si>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</si>
  <si>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</si>
  <si>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</si>
  <si>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</si>
  <si>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</si>
  <si>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</si>
  <si>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</si>
  <si>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</si>
  <si>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</si>
  <si>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</si>
  <si>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</si>
  <si>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</si>
  <si>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</si>
  <si>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</si>
  <si>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</si>
  <si>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</si>
  <si>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</si>
  <si>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</si>
  <si>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</si>
  <si>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</si>
  <si>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</si>
  <si>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</si>
  <si>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</si>
  <si>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</si>
  <si>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</si>
  <si>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</si>
  <si>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</si>
  <si>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</si>
  <si>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</si>
  <si>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</si>
  <si>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</si>
  <si>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</si>
  <si>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</si>
  <si>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</si>
  <si>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</si>
  <si>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</si>
  <si>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</si>
  <si>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</si>
  <si>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</si>
  <si>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</si>
  <si>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</si>
  <si>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</si>
  <si>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</si>
  <si>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</si>
  <si>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</si>
  <si>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</si>
  <si>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</si>
  <si>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</si>
  <si>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</si>
  <si>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</si>
  <si>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</si>
  <si>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</si>
  <si>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</si>
  <si>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</si>
  <si>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</si>
  <si>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</si>
  <si>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</si>
  <si>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</si>
  <si>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</si>
  <si>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</si>
  <si>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</si>
  <si>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</si>
  <si>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</si>
  <si>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</si>
  <si>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</si>
  <si>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</si>
  <si>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</si>
  <si>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</si>
  <si>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</si>
  <si>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</si>
  <si>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</si>
  <si>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</si>
  <si>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</si>
  <si>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</si>
  <si>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</si>
  <si>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</si>
  <si>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</si>
  <si>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</si>
  <si>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</si>
  <si>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</si>
  <si>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</si>
  <si>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</si>
  <si>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</si>
  <si>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</si>
  <si>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</si>
  <si>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</si>
  <si>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</si>
  <si>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</si>
  <si>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</si>
  <si>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</si>
  <si>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</si>
  <si>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</si>
  <si>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</si>
  <si>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</si>
  <si>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</si>
  <si>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</si>
  <si>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</si>
  <si>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</si>
  <si>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</si>
  <si>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</si>
  <si>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</si>
  <si>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</si>
  <si>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</si>
  <si>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</si>
  <si>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</si>
  <si>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</si>
  <si>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</si>
  <si>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</si>
  <si>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</si>
  <si>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</si>
  <si>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</si>
  <si>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</si>
  <si>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</si>
  <si>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</si>
  <si>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</si>
  <si>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</si>
  <si>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</si>
  <si>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</si>
  <si>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</si>
  <si>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</si>
  <si>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</si>
  <si>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</si>
  <si>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</si>
  <si>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</si>
  <si>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</si>
  <si>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</si>
  <si>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</si>
  <si>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</si>
  <si>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</si>
  <si>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</si>
  <si>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</si>
  <si>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</si>
  <si>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</si>
  <si>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</si>
  <si>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</si>
  <si>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</si>
  <si>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</si>
  <si>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</si>
  <si>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</si>
  <si>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</si>
  <si>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</si>
  <si>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</si>
  <si>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</si>
  <si>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</si>
  <si>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</si>
  <si>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</si>
  <si>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</si>
  <si>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</si>
  <si>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</si>
  <si>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</si>
  <si>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</si>
  <si>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</si>
  <si>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</si>
  <si>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</si>
  <si>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</si>
  <si>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</si>
  <si>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</si>
  <si>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</si>
  <si>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</si>
  <si>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</si>
  <si>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</si>
  <si>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</si>
  <si>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</si>
  <si>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</si>
  <si>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</si>
  <si>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</si>
  <si>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</si>
  <si>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</si>
  <si>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</si>
  <si>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</si>
  <si>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</si>
  <si>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</si>
  <si>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</si>
  <si>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</si>
  <si>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</si>
  <si>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</si>
  <si>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</si>
  <si>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</si>
  <si>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</si>
  <si>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</si>
  <si>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</si>
  <si>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</si>
  <si>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</si>
  <si>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</si>
  <si>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</si>
  <si>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</si>
  <si>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</si>
  <si>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</si>
  <si>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</si>
  <si>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</si>
  <si>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</si>
  <si>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</si>
  <si>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</si>
  <si>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</si>
  <si>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</si>
  <si>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</si>
  <si>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</si>
  <si>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</si>
  <si>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</si>
  <si>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</si>
  <si>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</si>
  <si>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</si>
  <si>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</si>
  <si>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</si>
  <si>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</si>
  <si>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</si>
  <si>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</si>
  <si>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</si>
  <si>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</si>
  <si>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</si>
  <si>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</si>
  <si>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</si>
  <si>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</si>
  <si>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</si>
  <si>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</si>
  <si>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</si>
  <si>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</si>
  <si>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</si>
  <si>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</si>
  <si>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</si>
  <si>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</si>
  <si>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</si>
  <si>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</si>
  <si>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</si>
  <si>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</si>
  <si>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</si>
  <si>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</si>
  <si>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</si>
  <si>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</si>
  <si>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</si>
  <si>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</si>
  <si>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</si>
  <si>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</si>
  <si>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</si>
  <si>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</si>
  <si>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</si>
  <si>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</si>
  <si>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</si>
  <si>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</si>
  <si>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</si>
  <si>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</si>
  <si>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</si>
  <si>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</si>
  <si>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</si>
  <si>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</si>
  <si>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</si>
  <si>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</si>
  <si>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</si>
  <si>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</si>
  <si>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</si>
  <si>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</si>
  <si>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</si>
  <si>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</si>
  <si>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</si>
  <si>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</si>
  <si>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</si>
  <si>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</si>
  <si>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</si>
  <si>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</si>
  <si>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</si>
  <si>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</si>
  <si>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</si>
  <si>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</si>
  <si>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</si>
  <si>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</si>
  <si>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</si>
  <si>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</si>
  <si>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</si>
  <si>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</si>
  <si>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</si>
  <si>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</si>
  <si>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</si>
  <si>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</si>
  <si>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</si>
  <si>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</si>
  <si>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</si>
  <si>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</si>
  <si>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</si>
  <si>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</si>
  <si>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</si>
  <si>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</si>
  <si>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</si>
  <si>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</si>
  <si>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</si>
  <si>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</si>
  <si>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</si>
  <si>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</si>
  <si>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</si>
  <si>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</si>
  <si>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</si>
  <si>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</si>
  <si>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</si>
  <si>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</si>
  <si>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</si>
  <si>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</si>
  <si>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</si>
  <si>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</si>
  <si>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</si>
  <si>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</si>
  <si>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</si>
  <si>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</si>
  <si>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</si>
  <si>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</si>
  <si>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</si>
  <si>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</si>
  <si>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</si>
  <si>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</si>
  <si>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</si>
  <si>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</si>
  <si>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</si>
  <si>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</si>
  <si>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</si>
  <si>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</si>
  <si>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</si>
  <si>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</si>
  <si>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</si>
  <si>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</si>
  <si>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</si>
  <si>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</si>
  <si>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</si>
  <si>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</si>
  <si>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</si>
  <si>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</si>
  <si>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</si>
  <si>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</si>
  <si>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</si>
  <si>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</si>
  <si>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</si>
  <si>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</si>
  <si>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</si>
  <si>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</si>
  <si>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</si>
  <si>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</si>
  <si>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</si>
  <si>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</si>
  <si>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</si>
  <si>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</si>
  <si>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</si>
  <si>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</si>
  <si>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</si>
  <si>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</si>
  <si>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</si>
  <si>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</si>
  <si>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</si>
  <si>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</si>
  <si>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</si>
  <si>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</si>
  <si>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</si>
  <si>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</si>
  <si>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</si>
  <si>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</si>
  <si>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</si>
  <si>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</si>
  <si>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</si>
  <si>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</si>
  <si>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</si>
  <si>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</si>
  <si>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</si>
  <si>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</si>
  <si>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</si>
  <si>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</si>
  <si>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</si>
  <si>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</si>
  <si>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</si>
  <si>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</si>
  <si>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</si>
  <si>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</si>
  <si>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</si>
  <si>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</si>
  <si>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</si>
  <si>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</si>
  <si>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</si>
  <si>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</si>
  <si>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</si>
  <si>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</si>
  <si>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</si>
  <si>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</si>
  <si>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</si>
  <si>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</si>
  <si>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</si>
  <si>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</si>
  <si>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</si>
  <si>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</si>
  <si>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</si>
  <si>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</si>
  <si>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</si>
  <si>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</si>
  <si>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</si>
  <si>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</si>
  <si>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</si>
  <si>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</si>
  <si>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</si>
  <si>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</si>
  <si>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</si>
  <si>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</si>
  <si>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</si>
  <si>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</si>
  <si>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</si>
  <si>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</si>
  <si>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</si>
  <si>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</si>
  <si>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</si>
  <si>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</si>
  <si>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</si>
  <si>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</si>
  <si>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</si>
  <si>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</si>
  <si>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</si>
  <si>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</si>
  <si>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</si>
  <si>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</si>
  <si>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</si>
  <si>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</si>
  <si>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</si>
  <si>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</si>
  <si>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</si>
  <si>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</si>
  <si>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</si>
  <si>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</si>
  <si>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</si>
  <si>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</si>
  <si>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</si>
  <si>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</si>
  <si>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</si>
  <si>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</si>
  <si>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</si>
  <si>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</si>
  <si>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</si>
  <si>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</si>
  <si>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</si>
  <si>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</si>
  <si>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</si>
  <si>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</si>
  <si>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</si>
  <si>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</si>
  <si>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</si>
  <si>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</si>
  <si>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</si>
  <si>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</si>
  <si>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</si>
  <si>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</si>
  <si>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</si>
  <si>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</si>
  <si>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</si>
  <si>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</si>
  <si>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</si>
  <si>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</si>
  <si>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</si>
  <si>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</si>
  <si>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</si>
  <si>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</si>
  <si>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</si>
  <si>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</si>
  <si>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</si>
  <si>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</si>
  <si>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</si>
  <si>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</si>
  <si>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</si>
  <si>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</si>
  <si>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</si>
  <si>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</si>
  <si>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</si>
  <si>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</si>
  <si>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</si>
  <si>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</si>
  <si>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</si>
  <si>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</si>
  <si>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</si>
  <si>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</si>
  <si>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</si>
  <si>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</si>
  <si>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</si>
  <si>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</si>
  <si>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</si>
  <si>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</si>
  <si>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</si>
  <si>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</si>
  <si>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</si>
  <si>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</si>
  <si>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</si>
  <si>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</si>
  <si>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</si>
  <si>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</si>
  <si>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</si>
  <si>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</si>
  <si>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</si>
  <si>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</si>
  <si>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</si>
  <si>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</si>
  <si>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</si>
  <si>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</si>
  <si>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</si>
  <si>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</si>
  <si>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</si>
  <si>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</si>
  <si>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</si>
  <si>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</si>
  <si>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</si>
  <si>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</si>
  <si>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</si>
  <si>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</si>
  <si>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</si>
  <si>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</si>
  <si>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</si>
  <si>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</si>
  <si>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</si>
  <si>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</si>
  <si>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</si>
  <si>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</si>
  <si>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</si>
  <si>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</si>
  <si>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</si>
  <si>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</si>
  <si>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</si>
  <si>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</si>
  <si>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</si>
  <si>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</si>
  <si>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</si>
  <si>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</si>
  <si>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</si>
  <si>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</si>
  <si>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</si>
  <si>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</si>
  <si>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</si>
  <si>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</si>
  <si>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</si>
  <si>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</si>
  <si>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</si>
  <si>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</si>
  <si>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</si>
  <si>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</si>
  <si>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</si>
  <si>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</si>
  <si>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</si>
  <si>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</si>
  <si>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</si>
  <si>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</si>
  <si>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</si>
  <si>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</si>
  <si>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</si>
  <si>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</si>
  <si>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</si>
  <si>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</si>
  <si>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</si>
  <si>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</si>
  <si>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</si>
  <si>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</si>
  <si>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</si>
  <si>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</si>
  <si>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</si>
  <si>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</si>
  <si>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</si>
  <si>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</si>
  <si>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</si>
  <si>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</si>
  <si>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</si>
  <si>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</si>
  <si>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</si>
  <si>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</si>
  <si>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</si>
  <si>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</si>
  <si>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</si>
  <si>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</si>
  <si>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</si>
  <si>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</si>
  <si>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</si>
  <si>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</si>
  <si>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</si>
  <si>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</si>
  <si>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</si>
  <si>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</si>
  <si>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</si>
  <si>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</si>
  <si>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</si>
  <si>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</si>
  <si>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</si>
  <si>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</si>
  <si>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</si>
  <si>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</si>
  <si>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</si>
  <si>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</si>
  <si>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</si>
  <si>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</si>
  <si>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</si>
  <si>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</si>
  <si>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</si>
  <si>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</si>
  <si>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</si>
  <si>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</si>
  <si>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</si>
  <si>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</si>
  <si>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</si>
  <si>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</si>
  <si>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</si>
  <si>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</si>
  <si>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</si>
  <si>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</si>
  <si>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</si>
  <si>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</si>
  <si>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</si>
  <si>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</si>
  <si>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</si>
  <si>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</si>
  <si>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</si>
  <si>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</si>
  <si>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</si>
  <si>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</si>
  <si>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</si>
  <si>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</si>
  <si>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</si>
  <si>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</si>
  <si>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</si>
  <si>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</si>
  <si>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</si>
  <si>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</si>
  <si>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</si>
  <si>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</si>
  <si>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</si>
  <si>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</si>
  <si>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</si>
  <si>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</si>
  <si>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</si>
  <si>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</si>
  <si>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</si>
  <si>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</si>
  <si>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</si>
  <si>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</si>
  <si>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</si>
  <si>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</si>
  <si>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</si>
  <si>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</si>
  <si>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</si>
  <si>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</si>
  <si>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</si>
  <si>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</si>
  <si>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</si>
  <si>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</si>
  <si>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</si>
  <si>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</si>
  <si>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</si>
  <si>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</si>
  <si>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</si>
  <si>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</si>
  <si>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</si>
  <si>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</si>
  <si>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</si>
  <si>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</si>
  <si>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</si>
  <si>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</si>
  <si>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</si>
  <si>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</si>
  <si>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</si>
  <si>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</si>
  <si>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</si>
  <si>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</si>
  <si>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</si>
  <si>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</si>
  <si>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</si>
  <si>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</si>
  <si>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</si>
  <si>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</si>
  <si>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</si>
  <si>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</si>
  <si>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</si>
  <si>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</si>
  <si>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</si>
  <si>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</si>
  <si>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</si>
  <si>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</si>
  <si>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</si>
  <si>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</si>
  <si>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</si>
  <si>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</si>
  <si>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</si>
  <si>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</si>
  <si>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</si>
  <si>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</si>
  <si>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</si>
  <si>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</si>
  <si>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</si>
  <si>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</si>
  <si>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</si>
  <si>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</si>
  <si>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</si>
  <si>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</si>
  <si>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</si>
  <si>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</si>
  <si>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</si>
  <si>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</si>
  <si>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</si>
  <si>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</si>
  <si>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</si>
  <si>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</si>
  <si>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</si>
  <si>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</si>
  <si>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</si>
  <si>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</si>
  <si>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</si>
  <si>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</si>
  <si>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</si>
  <si>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</si>
  <si>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</si>
  <si>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</si>
  <si>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</si>
  <si>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</si>
  <si>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</si>
  <si>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</si>
  <si>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</si>
  <si>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</si>
  <si>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</si>
  <si>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</si>
  <si>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</si>
  <si>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</si>
  <si>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</si>
  <si>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</si>
  <si>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</si>
  <si>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</si>
  <si>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</si>
  <si>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</si>
  <si>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</si>
  <si>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</si>
  <si>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</si>
  <si>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</si>
  <si>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</si>
  <si>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</si>
  <si>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</si>
  <si>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</si>
  <si>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</si>
  <si>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</si>
  <si>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</si>
  <si>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</si>
  <si>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</si>
  <si>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</si>
  <si>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</si>
  <si>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</si>
  <si>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</si>
  <si>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</si>
  <si>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</si>
  <si>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</si>
  <si>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</si>
  <si>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</si>
  <si>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</si>
  <si>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</si>
  <si>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</si>
  <si>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</si>
  <si>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</si>
  <si>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</si>
  <si>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</si>
  <si>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</si>
  <si>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</si>
  <si>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</si>
  <si>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</si>
  <si>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</si>
  <si>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</si>
  <si>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</si>
  <si>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</si>
  <si>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</si>
  <si>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</si>
  <si>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</si>
  <si>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</si>
  <si>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</si>
  <si>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</si>
  <si>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</si>
  <si>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</si>
  <si>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</si>
  <si>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</si>
  <si>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</si>
  <si>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</si>
  <si>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</si>
  <si>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</si>
  <si>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</si>
  <si>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</si>
  <si>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</si>
  <si>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</si>
  <si>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</si>
  <si>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</si>
  <si>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</si>
  <si>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</si>
  <si>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</si>
  <si>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</si>
  <si>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</si>
  <si>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</si>
  <si>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</si>
  <si>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</si>
  <si>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</si>
  <si>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</si>
  <si>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</si>
  <si>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</si>
  <si>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</si>
  <si>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</si>
  <si>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</si>
  <si>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</si>
  <si>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</si>
  <si>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</si>
  <si>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</si>
  <si>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</si>
  <si>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</si>
  <si>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</si>
  <si>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</si>
  <si>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</si>
  <si>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</si>
  <si>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</si>
  <si>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</si>
  <si>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</si>
  <si>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</si>
  <si>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</si>
  <si>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</si>
  <si>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</si>
  <si>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</si>
  <si>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</si>
  <si>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</si>
  <si>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</si>
  <si>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</si>
  <si>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</si>
  <si>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</si>
  <si>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</si>
  <si>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</si>
  <si>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</si>
  <si>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</si>
  <si>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</si>
  <si>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</si>
  <si>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</si>
  <si>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</si>
  <si>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</si>
  <si>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</si>
  <si>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</si>
  <si>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</si>
  <si>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</si>
  <si>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</si>
  <si>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</si>
  <si>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</si>
  <si>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</si>
  <si>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</si>
  <si>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</si>
  <si>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</si>
  <si>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</si>
  <si>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</si>
  <si>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</si>
  <si>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</si>
  <si>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</si>
  <si>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</si>
  <si>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</si>
  <si>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</si>
  <si>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</si>
  <si>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</si>
  <si>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</si>
  <si>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</si>
  <si>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</si>
  <si>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</si>
  <si>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</si>
  <si>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</si>
  <si>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</si>
  <si>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</si>
  <si>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</si>
  <si>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</si>
  <si>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</si>
  <si>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</si>
  <si>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</si>
  <si>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</si>
  <si>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</si>
  <si>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</si>
  <si>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</si>
  <si>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</si>
  <si>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</si>
  <si>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</si>
  <si>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</si>
  <si>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</si>
  <si>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</si>
  <si>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</si>
  <si>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</si>
  <si>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</si>
  <si>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</si>
  <si>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</si>
  <si>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</si>
  <si>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</si>
  <si>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</si>
  <si>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</si>
  <si>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</si>
  <si>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</si>
  <si>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</si>
  <si>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</si>
  <si>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</si>
  <si>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</si>
  <si>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</si>
  <si>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</si>
  <si>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</si>
  <si>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</si>
  <si>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</si>
  <si>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</si>
  <si>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</si>
  <si>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</si>
  <si>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</si>
  <si>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</si>
  <si>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</si>
  <si>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</si>
  <si>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</si>
  <si>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</si>
  <si>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</si>
  <si>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</si>
  <si>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</si>
  <si>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</si>
  <si>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</si>
  <si>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</si>
  <si>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</si>
  <si>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</si>
  <si>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</si>
  <si>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</si>
  <si>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</si>
  <si>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</si>
  <si>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</si>
  <si>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</si>
  <si>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</si>
  <si>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</si>
  <si>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</si>
  <si>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</si>
  <si>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</si>
  <si>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</si>
  <si>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</si>
  <si>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</si>
  <si>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</si>
  <si>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</si>
  <si>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</si>
  <si>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</si>
  <si>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</si>
  <si>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</si>
  <si>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</si>
  <si>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</si>
  <si>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</si>
  <si>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</si>
  <si>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</si>
  <si>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</si>
  <si>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</si>
  <si>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</si>
  <si>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</si>
  <si>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</si>
  <si>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</si>
  <si>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</si>
  <si>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</si>
  <si>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</si>
  <si>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PURAV BHARATBHAI PATEL</t>
  </si>
  <si>
    <t>XTX MARKETS LLP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</si>
  <si>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</si>
  <si>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</si>
  <si>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</si>
  <si>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</si>
  <si>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</si>
  <si>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</si>
  <si>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</si>
  <si>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</si>
  <si>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</si>
  <si>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</si>
  <si>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</si>
  <si>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</si>
  <si>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</si>
  <si>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</si>
  <si>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</si>
  <si>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</si>
  <si>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</si>
  <si>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ALPHA LEON ENTERPRISES LLP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</si>
  <si>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</si>
  <si>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</si>
  <si>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</si>
  <si>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</si>
  <si>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</si>
  <si>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</si>
  <si>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</si>
  <si>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</si>
  <si>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</si>
  <si>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</si>
  <si>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ETT</t>
  </si>
  <si>
    <t>SCANDENT</t>
  </si>
  <si>
    <t>ZENAB AIYUB YACOOBALI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</si>
  <si>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</si>
  <si>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</si>
  <si>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</si>
  <si>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</si>
  <si>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</si>
  <si>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</si>
  <si>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</si>
  <si>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</si>
  <si>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</si>
  <si>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</si>
  <si>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</si>
  <si>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</si>
  <si>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</si>
  <si>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</si>
  <si>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</si>
  <si>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</si>
  <si>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</si>
  <si>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</si>
  <si>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SUPPETRO</t>
  </si>
  <si>
    <t>HRTI PRIVATE LIMITED</t>
  </si>
  <si>
    <t>RIIL</t>
  </si>
  <si>
    <t>Reliance Indl Infra Ltd</t>
  </si>
  <si>
    <t>SKY WANDERERS  LLP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</si>
  <si>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</si>
  <si>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</si>
  <si>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</si>
  <si>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</si>
  <si>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</si>
  <si>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</si>
  <si>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</si>
  <si>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MANSI SHARE &amp; STOCK ADVISORS PRIVATE LIMITED</t>
  </si>
  <si>
    <t>GIRIRAJ STOCK BROKING PRIVATE LIMITED</t>
  </si>
  <si>
    <t>SACHINKUMAR BHAGVANDAS SAHU</t>
  </si>
  <si>
    <t>ANGAD ISHWARLAL RATHOD</t>
  </si>
  <si>
    <t>FRASER</t>
  </si>
  <si>
    <t>GOURISHANKERGUPTA</t>
  </si>
  <si>
    <t>IFL</t>
  </si>
  <si>
    <t>MOHAMMED MOHSIN HAJIMOHAMMED AJMERWALA</t>
  </si>
  <si>
    <t>NATURAL</t>
  </si>
  <si>
    <t>HANSABEN BHARATKUMAR PATEL</t>
  </si>
  <si>
    <t>PIFL</t>
  </si>
  <si>
    <t>AMBANIORG</t>
  </si>
  <si>
    <t>Ambani Organics Limited</t>
  </si>
  <si>
    <t>V N SHAH</t>
  </si>
  <si>
    <t>MANSI SHARES &amp; STOCK ADVISORS PVT LTD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</si>
  <si>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</si>
  <si>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</si>
  <si>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</si>
  <si>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</si>
  <si>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</si>
  <si>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</si>
  <si>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</si>
  <si>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1490-1495</t>
  </si>
  <si>
    <t>1530-1550</t>
  </si>
  <si>
    <t>576-578</t>
  </si>
  <si>
    <t>565-555</t>
  </si>
  <si>
    <t>2450-2460</t>
  </si>
  <si>
    <t>COROMANDEL JUNE FUT</t>
  </si>
  <si>
    <t>900-903</t>
  </si>
  <si>
    <t>930-950</t>
  </si>
  <si>
    <t>TITAN JUNE FUT</t>
  </si>
  <si>
    <t>1965-1970</t>
  </si>
  <si>
    <t>1900-1890</t>
  </si>
  <si>
    <t>ACHYUT</t>
  </si>
  <si>
    <t>ALPA TEJASKUMAR RAYCHA</t>
  </si>
  <si>
    <t>ADVIKLA</t>
  </si>
  <si>
    <t>VIKAS LIFECARE LIMITED</t>
  </si>
  <si>
    <t>GEETA GARG</t>
  </si>
  <si>
    <t>SNEHA GARG</t>
  </si>
  <si>
    <t>BHARTIA</t>
  </si>
  <si>
    <t>SEVEN HILL INDUSTRIES LIMITED</t>
  </si>
  <si>
    <t>NILMESH INFRABUILD LLP</t>
  </si>
  <si>
    <t>CRESSAN</t>
  </si>
  <si>
    <t>TANGO COMMOSALES LLP</t>
  </si>
  <si>
    <t>DANUBE</t>
  </si>
  <si>
    <t>SUNIL HUKUMAT RAJDEV</t>
  </si>
  <si>
    <t>JATIN MANUBHAI SHAH</t>
  </si>
  <si>
    <t>DAIVIK JATIN SHAH</t>
  </si>
  <si>
    <t>HELI JATIN SHAH</t>
  </si>
  <si>
    <t>APPRECIATE FINCAP PRIVATE LIMITED</t>
  </si>
  <si>
    <t>GKP</t>
  </si>
  <si>
    <t>HAFIZA MOHAMED HASANFATTA</t>
  </si>
  <si>
    <t>GROWINGTON</t>
  </si>
  <si>
    <t>A TENZING</t>
  </si>
  <si>
    <t>PLUTUS WEALTH MANAGEMENT LLP</t>
  </si>
  <si>
    <t>MORGAN STANLEY INVESTMENT FUNDS EMERGING LEADERS EQUITY FUND</t>
  </si>
  <si>
    <t>THAKOR VISHAL RAJESHBHAI</t>
  </si>
  <si>
    <t>INDOGLOBAL</t>
  </si>
  <si>
    <t>MENKA SHIVA HANDA</t>
  </si>
  <si>
    <t>KRUTI KEVIN KAPADIA</t>
  </si>
  <si>
    <t>ARVINDKUMAR H PATEL</t>
  </si>
  <si>
    <t>INTELLCAP</t>
  </si>
  <si>
    <t>SAMEER MAGAN BHUJBAL</t>
  </si>
  <si>
    <t>LAL</t>
  </si>
  <si>
    <t>HEMANT ARORA</t>
  </si>
  <si>
    <t>ANSHU AGGARWAL</t>
  </si>
  <si>
    <t>RIPALBEN DHARMIKKUMAR PARIKH</t>
  </si>
  <si>
    <t>NEWLIGHT</t>
  </si>
  <si>
    <t>VIKASKUMAR</t>
  </si>
  <si>
    <t>SMT SUSHILA ALBERT SEBASTIAN</t>
  </si>
  <si>
    <t>LALAKIA SEJALBEN DILIPKUMAR</t>
  </si>
  <si>
    <t>ROMA RUDOLPH DSOUZA</t>
  </si>
  <si>
    <t>UMAR ISMAIL NAINER RAWTHAR</t>
  </si>
  <si>
    <t>AYISHA NAINER RAWTHAR</t>
  </si>
  <si>
    <t>MUDDALURI NAVEEN KUMAR RAJU</t>
  </si>
  <si>
    <t>PMTELELIN</t>
  </si>
  <si>
    <t>DIVYA KANDA</t>
  </si>
  <si>
    <t>QUASAR</t>
  </si>
  <si>
    <t>HARDIK HIMMATBHAI MUNJPARA</t>
  </si>
  <si>
    <t>LINKPOINT BARTER PRIVATE LIMITED .</t>
  </si>
  <si>
    <t>DOLF LEASING LIMITED</t>
  </si>
  <si>
    <t>RAJNISH</t>
  </si>
  <si>
    <t>RAMASIGNS</t>
  </si>
  <si>
    <t>JITENDRA SHARMA</t>
  </si>
  <si>
    <t>SHALPRO</t>
  </si>
  <si>
    <t>MADHUSUDHANCHAKRAVARTHY</t>
  </si>
  <si>
    <t>TOPGAIN FINANCE PRIVATE LIMITED</t>
  </si>
  <si>
    <t>SOLISMAR</t>
  </si>
  <si>
    <t>LADOO GARMENTS PRIVATE LIMITED .</t>
  </si>
  <si>
    <t>STURDY</t>
  </si>
  <si>
    <t>SWAGTAM</t>
  </si>
  <si>
    <t>SAMARTH AGGARWAL</t>
  </si>
  <si>
    <t>MANSINGH HOTELS AND RESORTS LIMITED</t>
  </si>
  <si>
    <t>TERRASCOPE</t>
  </si>
  <si>
    <t>JAYASEELAN SINGARAVELU</t>
  </si>
  <si>
    <t>ZMILGFIN</t>
  </si>
  <si>
    <t>PRO FIN CAPITAL SERVICES LTD</t>
  </si>
  <si>
    <t>ABHAY NARAIN GUPTA</t>
  </si>
  <si>
    <t>AJOONI</t>
  </si>
  <si>
    <t>Ajooni Biotech Limited</t>
  </si>
  <si>
    <t>SKSE SECURITIES LTD</t>
  </si>
  <si>
    <t>APARINDS</t>
  </si>
  <si>
    <t>Apar Industries Limited</t>
  </si>
  <si>
    <t>UBS IQ MSCI ASIA APEX 50 ETHICAL ETF</t>
  </si>
  <si>
    <t>HINDMOTORS</t>
  </si>
  <si>
    <t>Hindustan Motors Limited</t>
  </si>
  <si>
    <t>JAIPURKURT</t>
  </si>
  <si>
    <t>Nandani Creation Limited</t>
  </si>
  <si>
    <t>PUNEET MITTAL HUF</t>
  </si>
  <si>
    <t>MOKSH</t>
  </si>
  <si>
    <t>Moksh Ornaments Limited</t>
  </si>
  <si>
    <t>TRIYAMB SECURITIES PRIVATE LIMITED</t>
  </si>
  <si>
    <t>PRITI</t>
  </si>
  <si>
    <t>Priti International Ltd</t>
  </si>
  <si>
    <t>VICCO PRODUCTS BOMBAY PVT LTD</t>
  </si>
  <si>
    <t>PRADEEP BABULAL SHAH</t>
  </si>
  <si>
    <t>SMSLIFE</t>
  </si>
  <si>
    <t>SMS Lifesciences (I) Ltd</t>
  </si>
  <si>
    <t>VENKATA PRAVEEN TALLURI</t>
  </si>
  <si>
    <t>UNITEDPOLY</t>
  </si>
  <si>
    <t>United Polyfab Guj. Ltd.</t>
  </si>
  <si>
    <t>NIRMALKUMAR MANGALCHAND MITTAL</t>
  </si>
  <si>
    <t>TCG FUNDS FUND 1</t>
  </si>
  <si>
    <t>ARYAMAN CAPITAL MARKETS LIMITED</t>
  </si>
  <si>
    <t>LYKALABS</t>
  </si>
  <si>
    <t>Lyka Labs Ltd</t>
  </si>
  <si>
    <t>SAHASRAR CAPITAL PRIVATE LIMITED</t>
  </si>
  <si>
    <t>MARYAM MAQBOOL DHOKI</t>
  </si>
  <si>
    <t>DHANSHREE BARTER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</si>
</sst>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8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E28" sqref="E2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9" t="s">
        <v>16</v>
      </c>
      <c r="B9" s="481" t="s">
        <v>17</v>
      </c>
      <c r="C9" s="481" t="s">
        <v>18</v>
      </c>
      <c r="D9" s="481" t="s">
        <v>19</v>
      </c>
      <c r="E9" s="23" t="s">
        <v>20</v>
      </c>
      <c r="F9" s="23" t="s">
        <v>21</v>
      </c>
      <c r="G9" s="476" t="s">
        <v>22</v>
      </c>
      <c r="H9" s="477"/>
      <c r="I9" s="478"/>
      <c r="J9" s="476" t="s">
        <v>23</v>
      </c>
      <c r="K9" s="477"/>
      <c r="L9" s="478"/>
      <c r="M9" s="23"/>
      <c r="N9" s="24"/>
      <c r="O9" s="24"/>
      <c r="P9" s="24"/>
    </row>
    <row r="10" spans="1:16" ht="59.25" customHeight="1">
      <c r="A10" s="480"/>
      <c r="B10" s="482"/>
      <c r="C10" s="482"/>
      <c r="D10" s="48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15347.65</v>
      </c>
      <c r="F11" s="32">
        <v>15311.316666666666</v>
      </c>
      <c r="G11" s="33">
        <v>15238.633333333331</v>
      </c>
      <c r="H11" s="33">
        <v>15129.616666666665</v>
      </c>
      <c r="I11" s="33">
        <v>15056.933333333331</v>
      </c>
      <c r="J11" s="33">
        <v>15420.333333333332</v>
      </c>
      <c r="K11" s="33">
        <v>15493.016666666666</v>
      </c>
      <c r="L11" s="33">
        <v>15602.033333333333</v>
      </c>
      <c r="M11" s="34">
        <v>15384</v>
      </c>
      <c r="N11" s="34">
        <v>15202.3</v>
      </c>
      <c r="O11" s="35">
        <v>13241500</v>
      </c>
      <c r="P11" s="36">
        <v>-2.8427810305551894E-3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32716.35</v>
      </c>
      <c r="F12" s="37">
        <v>32713.45</v>
      </c>
      <c r="G12" s="38">
        <v>32449.9</v>
      </c>
      <c r="H12" s="38">
        <v>32183.45</v>
      </c>
      <c r="I12" s="38">
        <v>31919.9</v>
      </c>
      <c r="J12" s="38">
        <v>32979.9</v>
      </c>
      <c r="K12" s="38">
        <v>33243.449999999997</v>
      </c>
      <c r="L12" s="38">
        <v>33509.9</v>
      </c>
      <c r="M12" s="28">
        <v>32977</v>
      </c>
      <c r="N12" s="28">
        <v>32447</v>
      </c>
      <c r="O12" s="39">
        <v>3239200</v>
      </c>
      <c r="P12" s="40">
        <v>3.3921973874254892E-2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15168.65</v>
      </c>
      <c r="F13" s="37">
        <v>15112.883333333333</v>
      </c>
      <c r="G13" s="38">
        <v>14995.766666666666</v>
      </c>
      <c r="H13" s="38">
        <v>14822.883333333333</v>
      </c>
      <c r="I13" s="38">
        <v>14705.766666666666</v>
      </c>
      <c r="J13" s="38">
        <v>15285.766666666666</v>
      </c>
      <c r="K13" s="38">
        <v>15402.883333333331</v>
      </c>
      <c r="L13" s="38">
        <v>15575.766666666666</v>
      </c>
      <c r="M13" s="28">
        <v>15230</v>
      </c>
      <c r="N13" s="28">
        <v>14940</v>
      </c>
      <c r="O13" s="39">
        <v>3200</v>
      </c>
      <c r="P13" s="40">
        <v>-0.16666666666666666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6050</v>
      </c>
      <c r="F14" s="37">
        <v>6116.6833333333334</v>
      </c>
      <c r="G14" s="38">
        <v>5954.3666666666668</v>
      </c>
      <c r="H14" s="38">
        <v>5858.7333333333336</v>
      </c>
      <c r="I14" s="38">
        <v>5696.416666666667</v>
      </c>
      <c r="J14" s="38">
        <v>6212.3166666666666</v>
      </c>
      <c r="K14" s="38">
        <v>6374.6333333333341</v>
      </c>
      <c r="L14" s="38">
        <v>6470.2666666666664</v>
      </c>
      <c r="M14" s="28">
        <v>6279</v>
      </c>
      <c r="N14" s="28">
        <v>6021.05</v>
      </c>
      <c r="O14" s="39">
        <v>1575</v>
      </c>
      <c r="P14" s="40">
        <v>0.05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687.35</v>
      </c>
      <c r="F15" s="37">
        <v>682.88333333333333</v>
      </c>
      <c r="G15" s="38">
        <v>673.16666666666663</v>
      </c>
      <c r="H15" s="38">
        <v>658.98333333333335</v>
      </c>
      <c r="I15" s="38">
        <v>649.26666666666665</v>
      </c>
      <c r="J15" s="38">
        <v>697.06666666666661</v>
      </c>
      <c r="K15" s="38">
        <v>706.7833333333333</v>
      </c>
      <c r="L15" s="38">
        <v>720.96666666666658</v>
      </c>
      <c r="M15" s="28">
        <v>692.6</v>
      </c>
      <c r="N15" s="28">
        <v>668.7</v>
      </c>
      <c r="O15" s="39">
        <v>3773150</v>
      </c>
      <c r="P15" s="40">
        <v>-3.036260375709917E-2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2177.9</v>
      </c>
      <c r="F16" s="37">
        <v>2166.75</v>
      </c>
      <c r="G16" s="38">
        <v>2135.5</v>
      </c>
      <c r="H16" s="38">
        <v>2093.1</v>
      </c>
      <c r="I16" s="38">
        <v>2061.85</v>
      </c>
      <c r="J16" s="38">
        <v>2209.15</v>
      </c>
      <c r="K16" s="38">
        <v>2240.4</v>
      </c>
      <c r="L16" s="38">
        <v>2282.8000000000002</v>
      </c>
      <c r="M16" s="28">
        <v>2198</v>
      </c>
      <c r="N16" s="28">
        <v>2124.35</v>
      </c>
      <c r="O16" s="39">
        <v>644000</v>
      </c>
      <c r="P16" s="40">
        <v>2.8753993610223641E-2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17794.5</v>
      </c>
      <c r="F17" s="37">
        <v>17818.416666666668</v>
      </c>
      <c r="G17" s="38">
        <v>17637.033333333336</v>
      </c>
      <c r="H17" s="38">
        <v>17479.566666666669</v>
      </c>
      <c r="I17" s="38">
        <v>17298.183333333338</v>
      </c>
      <c r="J17" s="38">
        <v>17975.883333333335</v>
      </c>
      <c r="K17" s="38">
        <v>18157.266666666666</v>
      </c>
      <c r="L17" s="38">
        <v>18314.733333333334</v>
      </c>
      <c r="M17" s="28">
        <v>17999.8</v>
      </c>
      <c r="N17" s="28">
        <v>17660.95</v>
      </c>
      <c r="O17" s="39">
        <v>34305</v>
      </c>
      <c r="P17" s="40">
        <v>-0.10125753209326696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87.35</v>
      </c>
      <c r="F18" s="37">
        <v>88.350000000000009</v>
      </c>
      <c r="G18" s="38">
        <v>84.700000000000017</v>
      </c>
      <c r="H18" s="38">
        <v>82.050000000000011</v>
      </c>
      <c r="I18" s="38">
        <v>78.40000000000002</v>
      </c>
      <c r="J18" s="38">
        <v>91.000000000000014</v>
      </c>
      <c r="K18" s="38">
        <v>94.65000000000002</v>
      </c>
      <c r="L18" s="38">
        <v>97.300000000000011</v>
      </c>
      <c r="M18" s="28">
        <v>92</v>
      </c>
      <c r="N18" s="28">
        <v>85.7</v>
      </c>
      <c r="O18" s="39">
        <v>18676000</v>
      </c>
      <c r="P18" s="40">
        <v>1.2644500835014207E-2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226.25</v>
      </c>
      <c r="F19" s="37">
        <v>226.31666666666669</v>
      </c>
      <c r="G19" s="38">
        <v>221.48333333333338</v>
      </c>
      <c r="H19" s="38">
        <v>216.7166666666667</v>
      </c>
      <c r="I19" s="38">
        <v>211.88333333333338</v>
      </c>
      <c r="J19" s="38">
        <v>231.08333333333337</v>
      </c>
      <c r="K19" s="38">
        <v>235.91666666666669</v>
      </c>
      <c r="L19" s="38">
        <v>240.68333333333337</v>
      </c>
      <c r="M19" s="28">
        <v>231.15</v>
      </c>
      <c r="N19" s="28">
        <v>221.55</v>
      </c>
      <c r="O19" s="39">
        <v>10374000</v>
      </c>
      <c r="P19" s="40">
        <v>-3.2492725509214358E-2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2065.6999999999998</v>
      </c>
      <c r="F20" s="37">
        <v>2069.3000000000002</v>
      </c>
      <c r="G20" s="38">
        <v>2051.2000000000003</v>
      </c>
      <c r="H20" s="38">
        <v>2036.7000000000003</v>
      </c>
      <c r="I20" s="38">
        <v>2018.6000000000004</v>
      </c>
      <c r="J20" s="38">
        <v>2083.8000000000002</v>
      </c>
      <c r="K20" s="38">
        <v>2101.9000000000005</v>
      </c>
      <c r="L20" s="38">
        <v>2116.4</v>
      </c>
      <c r="M20" s="28">
        <v>2087.4</v>
      </c>
      <c r="N20" s="28">
        <v>2054.8000000000002</v>
      </c>
      <c r="O20" s="39">
        <v>3634500</v>
      </c>
      <c r="P20" s="40">
        <v>9.3029713968342132E-3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2077.8000000000002</v>
      </c>
      <c r="F21" s="37">
        <v>2077.2333333333336</v>
      </c>
      <c r="G21" s="38">
        <v>2029.4666666666672</v>
      </c>
      <c r="H21" s="38">
        <v>1981.1333333333337</v>
      </c>
      <c r="I21" s="38">
        <v>1933.3666666666672</v>
      </c>
      <c r="J21" s="38">
        <v>2125.5666666666671</v>
      </c>
      <c r="K21" s="38">
        <v>2173.3333333333335</v>
      </c>
      <c r="L21" s="38">
        <v>2221.666666666667</v>
      </c>
      <c r="M21" s="28">
        <v>2125</v>
      </c>
      <c r="N21" s="28">
        <v>2028.9</v>
      </c>
      <c r="O21" s="39">
        <v>22545000</v>
      </c>
      <c r="P21" s="40">
        <v>6.4058210387697252E-3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663.6</v>
      </c>
      <c r="F22" s="37">
        <v>664.08333333333337</v>
      </c>
      <c r="G22" s="38">
        <v>653.81666666666672</v>
      </c>
      <c r="H22" s="38">
        <v>644.0333333333333</v>
      </c>
      <c r="I22" s="38">
        <v>633.76666666666665</v>
      </c>
      <c r="J22" s="38">
        <v>673.86666666666679</v>
      </c>
      <c r="K22" s="38">
        <v>684.13333333333344</v>
      </c>
      <c r="L22" s="38">
        <v>693.91666666666686</v>
      </c>
      <c r="M22" s="28">
        <v>674.35</v>
      </c>
      <c r="N22" s="28">
        <v>654.29999999999995</v>
      </c>
      <c r="O22" s="39">
        <v>79496250</v>
      </c>
      <c r="P22" s="40">
        <v>-2.1182451515722087E-3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3121.3</v>
      </c>
      <c r="F23" s="37">
        <v>3095.9</v>
      </c>
      <c r="G23" s="38">
        <v>3055.8</v>
      </c>
      <c r="H23" s="38">
        <v>2990.3</v>
      </c>
      <c r="I23" s="38">
        <v>2950.2000000000003</v>
      </c>
      <c r="J23" s="38">
        <v>3161.4</v>
      </c>
      <c r="K23" s="38">
        <v>3201.4999999999995</v>
      </c>
      <c r="L23" s="38">
        <v>3267</v>
      </c>
      <c r="M23" s="28">
        <v>3136</v>
      </c>
      <c r="N23" s="28">
        <v>3030.4</v>
      </c>
      <c r="O23" s="39">
        <v>238600</v>
      </c>
      <c r="P23" s="40">
        <v>8.4530853761623E-3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446.65</v>
      </c>
      <c r="F24" s="37">
        <v>449.84999999999997</v>
      </c>
      <c r="G24" s="38">
        <v>436.24999999999994</v>
      </c>
      <c r="H24" s="38">
        <v>425.84999999999997</v>
      </c>
      <c r="I24" s="38">
        <v>412.24999999999994</v>
      </c>
      <c r="J24" s="38">
        <v>460.24999999999994</v>
      </c>
      <c r="K24" s="38">
        <v>473.84999999999997</v>
      </c>
      <c r="L24" s="38">
        <v>484.24999999999994</v>
      </c>
      <c r="M24" s="28">
        <v>463.45</v>
      </c>
      <c r="N24" s="28">
        <v>439.45</v>
      </c>
      <c r="O24" s="39">
        <v>6927000</v>
      </c>
      <c r="P24" s="40">
        <v>0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357.6</v>
      </c>
      <c r="F25" s="37">
        <v>358.01666666666665</v>
      </c>
      <c r="G25" s="38">
        <v>355.83333333333331</v>
      </c>
      <c r="H25" s="38">
        <v>354.06666666666666</v>
      </c>
      <c r="I25" s="38">
        <v>351.88333333333333</v>
      </c>
      <c r="J25" s="38">
        <v>359.7833333333333</v>
      </c>
      <c r="K25" s="38">
        <v>361.9666666666667</v>
      </c>
      <c r="L25" s="38">
        <v>363.73333333333329</v>
      </c>
      <c r="M25" s="28">
        <v>360.2</v>
      </c>
      <c r="N25" s="28">
        <v>356.25</v>
      </c>
      <c r="O25" s="39">
        <v>63567000</v>
      </c>
      <c r="P25" s="40">
        <v>2.2941227587405497E-2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711.05</v>
      </c>
      <c r="F26" s="37">
        <v>714.5</v>
      </c>
      <c r="G26" s="38">
        <v>701.5</v>
      </c>
      <c r="H26" s="38">
        <v>691.95</v>
      </c>
      <c r="I26" s="38">
        <v>678.95</v>
      </c>
      <c r="J26" s="38">
        <v>724.05</v>
      </c>
      <c r="K26" s="38">
        <v>737.05</v>
      </c>
      <c r="L26" s="38">
        <v>746.59999999999991</v>
      </c>
      <c r="M26" s="28">
        <v>727.5</v>
      </c>
      <c r="N26" s="28">
        <v>704.95</v>
      </c>
      <c r="O26" s="39">
        <v>1077300</v>
      </c>
      <c r="P26" s="40">
        <v>-3.5714285714285712E-2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3807.1</v>
      </c>
      <c r="F27" s="37">
        <v>3770.7000000000003</v>
      </c>
      <c r="G27" s="38">
        <v>3721.4000000000005</v>
      </c>
      <c r="H27" s="38">
        <v>3635.7000000000003</v>
      </c>
      <c r="I27" s="38">
        <v>3586.4000000000005</v>
      </c>
      <c r="J27" s="38">
        <v>3856.4000000000005</v>
      </c>
      <c r="K27" s="38">
        <v>3905.7000000000007</v>
      </c>
      <c r="L27" s="38">
        <v>3991.4000000000005</v>
      </c>
      <c r="M27" s="28">
        <v>3820</v>
      </c>
      <c r="N27" s="28">
        <v>3685</v>
      </c>
      <c r="O27" s="39">
        <v>1858250</v>
      </c>
      <c r="P27" s="40">
        <v>-6.7263065850541474E-5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169.35</v>
      </c>
      <c r="F28" s="37">
        <v>171.5</v>
      </c>
      <c r="G28" s="38">
        <v>162.4</v>
      </c>
      <c r="H28" s="38">
        <v>155.45000000000002</v>
      </c>
      <c r="I28" s="38">
        <v>146.35000000000002</v>
      </c>
      <c r="J28" s="38">
        <v>178.45</v>
      </c>
      <c r="K28" s="38">
        <v>187.55</v>
      </c>
      <c r="L28" s="38">
        <v>194.49999999999997</v>
      </c>
      <c r="M28" s="28">
        <v>180.6</v>
      </c>
      <c r="N28" s="28">
        <v>164.55</v>
      </c>
      <c r="O28" s="39">
        <v>16102500</v>
      </c>
      <c r="P28" s="40">
        <v>0.12687637775989363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132.85</v>
      </c>
      <c r="F29" s="37">
        <v>133.25</v>
      </c>
      <c r="G29" s="38">
        <v>130.35</v>
      </c>
      <c r="H29" s="38">
        <v>127.85</v>
      </c>
      <c r="I29" s="38">
        <v>124.94999999999999</v>
      </c>
      <c r="J29" s="38">
        <v>135.75</v>
      </c>
      <c r="K29" s="38">
        <v>138.64999999999998</v>
      </c>
      <c r="L29" s="38">
        <v>141.15</v>
      </c>
      <c r="M29" s="28">
        <v>136.15</v>
      </c>
      <c r="N29" s="28">
        <v>130.75</v>
      </c>
      <c r="O29" s="39">
        <v>35583500</v>
      </c>
      <c r="P29" s="40">
        <v>-5.4598350093654102E-2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2667.75</v>
      </c>
      <c r="F30" s="37">
        <v>2648.2333333333331</v>
      </c>
      <c r="G30" s="38">
        <v>2617.4666666666662</v>
      </c>
      <c r="H30" s="38">
        <v>2567.1833333333329</v>
      </c>
      <c r="I30" s="38">
        <v>2536.4166666666661</v>
      </c>
      <c r="J30" s="38">
        <v>2698.5166666666664</v>
      </c>
      <c r="K30" s="38">
        <v>2729.2833333333338</v>
      </c>
      <c r="L30" s="38">
        <v>2779.5666666666666</v>
      </c>
      <c r="M30" s="28">
        <v>2679</v>
      </c>
      <c r="N30" s="28">
        <v>2597.9499999999998</v>
      </c>
      <c r="O30" s="39">
        <v>6214600</v>
      </c>
      <c r="P30" s="40">
        <v>-1.5805143798302293E-2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1606.35</v>
      </c>
      <c r="F31" s="37">
        <v>1613.6666666666667</v>
      </c>
      <c r="G31" s="38">
        <v>1572.6833333333334</v>
      </c>
      <c r="H31" s="38">
        <v>1539.0166666666667</v>
      </c>
      <c r="I31" s="38">
        <v>1498.0333333333333</v>
      </c>
      <c r="J31" s="38">
        <v>1647.3333333333335</v>
      </c>
      <c r="K31" s="38">
        <v>1688.3166666666666</v>
      </c>
      <c r="L31" s="38">
        <v>1721.9833333333336</v>
      </c>
      <c r="M31" s="28">
        <v>1654.65</v>
      </c>
      <c r="N31" s="28">
        <v>1580</v>
      </c>
      <c r="O31" s="39">
        <v>650375</v>
      </c>
      <c r="P31" s="40">
        <v>-1.8672199170124481E-2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7837.55</v>
      </c>
      <c r="F32" s="37">
        <v>7855.8666666666659</v>
      </c>
      <c r="G32" s="38">
        <v>7761.7333333333318</v>
      </c>
      <c r="H32" s="38">
        <v>7685.9166666666661</v>
      </c>
      <c r="I32" s="38">
        <v>7591.7833333333319</v>
      </c>
      <c r="J32" s="38">
        <v>7931.6833333333316</v>
      </c>
      <c r="K32" s="38">
        <v>8025.8166666666648</v>
      </c>
      <c r="L32" s="38">
        <v>8101.6333333333314</v>
      </c>
      <c r="M32" s="28">
        <v>7950</v>
      </c>
      <c r="N32" s="28">
        <v>7780.05</v>
      </c>
      <c r="O32" s="39">
        <v>90525</v>
      </c>
      <c r="P32" s="40">
        <v>4.1597337770382693E-3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606.25</v>
      </c>
      <c r="F33" s="37">
        <v>606.69999999999993</v>
      </c>
      <c r="G33" s="38">
        <v>596.39999999999986</v>
      </c>
      <c r="H33" s="38">
        <v>586.54999999999995</v>
      </c>
      <c r="I33" s="38">
        <v>576.24999999999989</v>
      </c>
      <c r="J33" s="38">
        <v>616.54999999999984</v>
      </c>
      <c r="K33" s="38">
        <v>626.8499999999998</v>
      </c>
      <c r="L33" s="38">
        <v>636.69999999999982</v>
      </c>
      <c r="M33" s="28">
        <v>617</v>
      </c>
      <c r="N33" s="28">
        <v>596.85</v>
      </c>
      <c r="O33" s="39">
        <v>8373000</v>
      </c>
      <c r="P33" s="40">
        <v>7.0579209819716146E-2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511</v>
      </c>
      <c r="F34" s="37">
        <v>512.4</v>
      </c>
      <c r="G34" s="38">
        <v>501.79999999999995</v>
      </c>
      <c r="H34" s="38">
        <v>492.59999999999997</v>
      </c>
      <c r="I34" s="38">
        <v>481.99999999999994</v>
      </c>
      <c r="J34" s="38">
        <v>521.59999999999991</v>
      </c>
      <c r="K34" s="38">
        <v>532.20000000000005</v>
      </c>
      <c r="L34" s="38">
        <v>541.4</v>
      </c>
      <c r="M34" s="28">
        <v>523</v>
      </c>
      <c r="N34" s="28">
        <v>503.2</v>
      </c>
      <c r="O34" s="39">
        <v>14695750</v>
      </c>
      <c r="P34" s="40">
        <v>-1.489810966617509E-2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629.25</v>
      </c>
      <c r="F35" s="37">
        <v>630.4</v>
      </c>
      <c r="G35" s="38">
        <v>621.4</v>
      </c>
      <c r="H35" s="38">
        <v>613.54999999999995</v>
      </c>
      <c r="I35" s="38">
        <v>604.54999999999995</v>
      </c>
      <c r="J35" s="38">
        <v>638.25</v>
      </c>
      <c r="K35" s="38">
        <v>647.25</v>
      </c>
      <c r="L35" s="38">
        <v>655.1</v>
      </c>
      <c r="M35" s="28">
        <v>639.4</v>
      </c>
      <c r="N35" s="28">
        <v>622.54999999999995</v>
      </c>
      <c r="O35" s="39">
        <v>61801200</v>
      </c>
      <c r="P35" s="40">
        <v>1.6199684293606947E-2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3463.3</v>
      </c>
      <c r="F36" s="37">
        <v>3464.7166666666672</v>
      </c>
      <c r="G36" s="38">
        <v>3432.6333333333341</v>
      </c>
      <c r="H36" s="38">
        <v>3401.9666666666672</v>
      </c>
      <c r="I36" s="38">
        <v>3369.8833333333341</v>
      </c>
      <c r="J36" s="38">
        <v>3495.3833333333341</v>
      </c>
      <c r="K36" s="38">
        <v>3527.4666666666672</v>
      </c>
      <c r="L36" s="38">
        <v>3558.1333333333341</v>
      </c>
      <c r="M36" s="28">
        <v>3496.8</v>
      </c>
      <c r="N36" s="28">
        <v>3434.05</v>
      </c>
      <c r="O36" s="39">
        <v>3097000</v>
      </c>
      <c r="P36" s="40">
        <v>-2.8315946348733235E-2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11707.3</v>
      </c>
      <c r="F37" s="37">
        <v>11712.75</v>
      </c>
      <c r="G37" s="38">
        <v>11545.65</v>
      </c>
      <c r="H37" s="38">
        <v>11384</v>
      </c>
      <c r="I37" s="38">
        <v>11216.9</v>
      </c>
      <c r="J37" s="38">
        <v>11874.4</v>
      </c>
      <c r="K37" s="38">
        <v>12041.499999999998</v>
      </c>
      <c r="L37" s="38">
        <v>12203.15</v>
      </c>
      <c r="M37" s="28">
        <v>11879.85</v>
      </c>
      <c r="N37" s="28">
        <v>11551.1</v>
      </c>
      <c r="O37" s="39">
        <v>1027550</v>
      </c>
      <c r="P37" s="40">
        <v>6.3297302561106242E-4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5455.9</v>
      </c>
      <c r="F38" s="37">
        <v>5434.916666666667</v>
      </c>
      <c r="G38" s="38">
        <v>5361.9833333333336</v>
      </c>
      <c r="H38" s="38">
        <v>5268.0666666666666</v>
      </c>
      <c r="I38" s="38">
        <v>5195.1333333333332</v>
      </c>
      <c r="J38" s="38">
        <v>5528.8333333333339</v>
      </c>
      <c r="K38" s="38">
        <v>5601.7666666666664</v>
      </c>
      <c r="L38" s="38">
        <v>5695.6833333333343</v>
      </c>
      <c r="M38" s="28">
        <v>5507.85</v>
      </c>
      <c r="N38" s="28">
        <v>5341</v>
      </c>
      <c r="O38" s="39">
        <v>5750875</v>
      </c>
      <c r="P38" s="40">
        <v>5.219320183546093E-4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2065.6</v>
      </c>
      <c r="F39" s="37">
        <v>2074.7833333333333</v>
      </c>
      <c r="G39" s="38">
        <v>2040.1666666666665</v>
      </c>
      <c r="H39" s="38">
        <v>2014.7333333333331</v>
      </c>
      <c r="I39" s="38">
        <v>1980.1166666666663</v>
      </c>
      <c r="J39" s="38">
        <v>2100.2166666666667</v>
      </c>
      <c r="K39" s="38">
        <v>2134.8333333333335</v>
      </c>
      <c r="L39" s="38">
        <v>2160.2666666666669</v>
      </c>
      <c r="M39" s="28">
        <v>2109.4</v>
      </c>
      <c r="N39" s="28">
        <v>2049.35</v>
      </c>
      <c r="O39" s="39">
        <v>1252900</v>
      </c>
      <c r="P39" s="40">
        <v>2.3026047195231485E-2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346.3</v>
      </c>
      <c r="F40" s="37">
        <v>352.38333333333338</v>
      </c>
      <c r="G40" s="38">
        <v>331.01666666666677</v>
      </c>
      <c r="H40" s="38">
        <v>315.73333333333341</v>
      </c>
      <c r="I40" s="38">
        <v>294.36666666666679</v>
      </c>
      <c r="J40" s="38">
        <v>367.66666666666674</v>
      </c>
      <c r="K40" s="38">
        <v>389.03333333333342</v>
      </c>
      <c r="L40" s="38">
        <v>404.31666666666672</v>
      </c>
      <c r="M40" s="28">
        <v>373.75</v>
      </c>
      <c r="N40" s="28">
        <v>337.1</v>
      </c>
      <c r="O40" s="39">
        <v>7104000</v>
      </c>
      <c r="P40" s="40">
        <v>-6.4891474602819426E-3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273.85000000000002</v>
      </c>
      <c r="F41" s="37">
        <v>286.41666666666669</v>
      </c>
      <c r="G41" s="38">
        <v>257.98333333333335</v>
      </c>
      <c r="H41" s="38">
        <v>242.11666666666667</v>
      </c>
      <c r="I41" s="38">
        <v>213.68333333333334</v>
      </c>
      <c r="J41" s="38">
        <v>302.28333333333336</v>
      </c>
      <c r="K41" s="38">
        <v>330.71666666666664</v>
      </c>
      <c r="L41" s="38">
        <v>346.58333333333337</v>
      </c>
      <c r="M41" s="28">
        <v>314.85000000000002</v>
      </c>
      <c r="N41" s="28">
        <v>270.55</v>
      </c>
      <c r="O41" s="39">
        <v>38149200</v>
      </c>
      <c r="P41" s="40">
        <v>-1.7795903234776162E-2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91.3</v>
      </c>
      <c r="F42" s="37">
        <v>92.40000000000002</v>
      </c>
      <c r="G42" s="38">
        <v>88.80000000000004</v>
      </c>
      <c r="H42" s="38">
        <v>86.300000000000026</v>
      </c>
      <c r="I42" s="38">
        <v>82.700000000000045</v>
      </c>
      <c r="J42" s="38">
        <v>94.900000000000034</v>
      </c>
      <c r="K42" s="38">
        <v>98.500000000000028</v>
      </c>
      <c r="L42" s="38">
        <v>101.00000000000003</v>
      </c>
      <c r="M42" s="28">
        <v>96</v>
      </c>
      <c r="N42" s="28">
        <v>89.9</v>
      </c>
      <c r="O42" s="39">
        <v>114946650</v>
      </c>
      <c r="P42" s="40">
        <v>6.5054809957996104E-3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1629.85</v>
      </c>
      <c r="F43" s="37">
        <v>1631.6166666666668</v>
      </c>
      <c r="G43" s="38">
        <v>1608.2333333333336</v>
      </c>
      <c r="H43" s="38">
        <v>1586.6166666666668</v>
      </c>
      <c r="I43" s="38">
        <v>1563.2333333333336</v>
      </c>
      <c r="J43" s="38">
        <v>1653.2333333333336</v>
      </c>
      <c r="K43" s="38">
        <v>1676.6166666666668</v>
      </c>
      <c r="L43" s="38">
        <v>1698.2333333333336</v>
      </c>
      <c r="M43" s="28">
        <v>1655</v>
      </c>
      <c r="N43" s="28">
        <v>1610</v>
      </c>
      <c r="O43" s="39">
        <v>1614250</v>
      </c>
      <c r="P43" s="40">
        <v>7.898351648351648E-3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227.05</v>
      </c>
      <c r="F44" s="37">
        <v>229.10000000000002</v>
      </c>
      <c r="G44" s="38">
        <v>221.55000000000004</v>
      </c>
      <c r="H44" s="38">
        <v>216.05</v>
      </c>
      <c r="I44" s="38">
        <v>208.50000000000003</v>
      </c>
      <c r="J44" s="38">
        <v>234.60000000000005</v>
      </c>
      <c r="K44" s="38">
        <v>242.15</v>
      </c>
      <c r="L44" s="38">
        <v>247.65000000000006</v>
      </c>
      <c r="M44" s="28">
        <v>236.65</v>
      </c>
      <c r="N44" s="28">
        <v>223.6</v>
      </c>
      <c r="O44" s="39">
        <v>29567800</v>
      </c>
      <c r="P44" s="40">
        <v>-3.5856063516455372E-3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579.45000000000005</v>
      </c>
      <c r="F45" s="37">
        <v>575.80000000000007</v>
      </c>
      <c r="G45" s="38">
        <v>569.00000000000011</v>
      </c>
      <c r="H45" s="38">
        <v>558.55000000000007</v>
      </c>
      <c r="I45" s="38">
        <v>551.75000000000011</v>
      </c>
      <c r="J45" s="38">
        <v>586.25000000000011</v>
      </c>
      <c r="K45" s="38">
        <v>593.05000000000007</v>
      </c>
      <c r="L45" s="38">
        <v>603.50000000000011</v>
      </c>
      <c r="M45" s="28">
        <v>582.6</v>
      </c>
      <c r="N45" s="28">
        <v>565.35</v>
      </c>
      <c r="O45" s="39">
        <v>6120400</v>
      </c>
      <c r="P45" s="40">
        <v>-1.4174344436569808E-2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612.45000000000005</v>
      </c>
      <c r="F46" s="37">
        <v>614.61666666666667</v>
      </c>
      <c r="G46" s="38">
        <v>604.23333333333335</v>
      </c>
      <c r="H46" s="38">
        <v>596.01666666666665</v>
      </c>
      <c r="I46" s="38">
        <v>585.63333333333333</v>
      </c>
      <c r="J46" s="38">
        <v>622.83333333333337</v>
      </c>
      <c r="K46" s="38">
        <v>633.21666666666681</v>
      </c>
      <c r="L46" s="38">
        <v>641.43333333333339</v>
      </c>
      <c r="M46" s="28">
        <v>625</v>
      </c>
      <c r="N46" s="28">
        <v>606.4</v>
      </c>
      <c r="O46" s="39">
        <v>8094000</v>
      </c>
      <c r="P46" s="40">
        <v>4.9295089936801165E-2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642.54999999999995</v>
      </c>
      <c r="F47" s="37">
        <v>641.76666666666677</v>
      </c>
      <c r="G47" s="38">
        <v>635.68333333333351</v>
      </c>
      <c r="H47" s="38">
        <v>628.81666666666672</v>
      </c>
      <c r="I47" s="38">
        <v>622.73333333333346</v>
      </c>
      <c r="J47" s="38">
        <v>648.63333333333355</v>
      </c>
      <c r="K47" s="38">
        <v>654.71666666666681</v>
      </c>
      <c r="L47" s="38">
        <v>661.5833333333336</v>
      </c>
      <c r="M47" s="28">
        <v>647.85</v>
      </c>
      <c r="N47" s="28">
        <v>634.9</v>
      </c>
      <c r="O47" s="39">
        <v>58220750</v>
      </c>
      <c r="P47" s="40">
        <v>-5.2266787865015343E-3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42.2</v>
      </c>
      <c r="F48" s="37">
        <v>42.916666666666664</v>
      </c>
      <c r="G48" s="38">
        <v>40.633333333333326</v>
      </c>
      <c r="H48" s="38">
        <v>39.066666666666663</v>
      </c>
      <c r="I48" s="38">
        <v>36.783333333333324</v>
      </c>
      <c r="J48" s="38">
        <v>44.483333333333327</v>
      </c>
      <c r="K48" s="38">
        <v>46.766666666666673</v>
      </c>
      <c r="L48" s="38">
        <v>48.333333333333329</v>
      </c>
      <c r="M48" s="28">
        <v>45.2</v>
      </c>
      <c r="N48" s="28">
        <v>41.35</v>
      </c>
      <c r="O48" s="39">
        <v>104485500</v>
      </c>
      <c r="P48" s="40">
        <v>1.3546547158280709E-2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315.75</v>
      </c>
      <c r="F49" s="37">
        <v>313.98333333333335</v>
      </c>
      <c r="G49" s="38">
        <v>310.61666666666667</v>
      </c>
      <c r="H49" s="38">
        <v>305.48333333333335</v>
      </c>
      <c r="I49" s="38">
        <v>302.11666666666667</v>
      </c>
      <c r="J49" s="38">
        <v>319.11666666666667</v>
      </c>
      <c r="K49" s="38">
        <v>322.48333333333335</v>
      </c>
      <c r="L49" s="38">
        <v>327.61666666666667</v>
      </c>
      <c r="M49" s="28">
        <v>317.35000000000002</v>
      </c>
      <c r="N49" s="28">
        <v>308.85000000000002</v>
      </c>
      <c r="O49" s="39">
        <v>14927000</v>
      </c>
      <c r="P49" s="40">
        <v>2.2530329289428077E-2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13300.65</v>
      </c>
      <c r="F50" s="37">
        <v>13304.75</v>
      </c>
      <c r="G50" s="38">
        <v>13164.45</v>
      </c>
      <c r="H50" s="38">
        <v>13028.25</v>
      </c>
      <c r="I50" s="38">
        <v>12887.95</v>
      </c>
      <c r="J50" s="38">
        <v>13440.95</v>
      </c>
      <c r="K50" s="38">
        <v>13581.25</v>
      </c>
      <c r="L50" s="38">
        <v>13717.45</v>
      </c>
      <c r="M50" s="28">
        <v>13445.05</v>
      </c>
      <c r="N50" s="28">
        <v>13168.55</v>
      </c>
      <c r="O50" s="39">
        <v>104400</v>
      </c>
      <c r="P50" s="40">
        <v>-1.4347202295552368E-3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295.8</v>
      </c>
      <c r="F51" s="37">
        <v>297.51666666666665</v>
      </c>
      <c r="G51" s="38">
        <v>291.83333333333331</v>
      </c>
      <c r="H51" s="38">
        <v>287.86666666666667</v>
      </c>
      <c r="I51" s="38">
        <v>282.18333333333334</v>
      </c>
      <c r="J51" s="38">
        <v>301.48333333333329</v>
      </c>
      <c r="K51" s="38">
        <v>307.16666666666669</v>
      </c>
      <c r="L51" s="38">
        <v>311.13333333333327</v>
      </c>
      <c r="M51" s="28">
        <v>303.2</v>
      </c>
      <c r="N51" s="28">
        <v>293.55</v>
      </c>
      <c r="O51" s="39">
        <v>16740000</v>
      </c>
      <c r="P51" s="40">
        <v>3.5519429907582674E-2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3387.15</v>
      </c>
      <c r="F52" s="37">
        <v>3355.0500000000006</v>
      </c>
      <c r="G52" s="38">
        <v>3302.6500000000015</v>
      </c>
      <c r="H52" s="38">
        <v>3218.150000000001</v>
      </c>
      <c r="I52" s="38">
        <v>3165.7500000000018</v>
      </c>
      <c r="J52" s="38">
        <v>3439.5500000000011</v>
      </c>
      <c r="K52" s="38">
        <v>3491.95</v>
      </c>
      <c r="L52" s="38">
        <v>3576.4500000000007</v>
      </c>
      <c r="M52" s="28">
        <v>3407.45</v>
      </c>
      <c r="N52" s="28">
        <v>3270.55</v>
      </c>
      <c r="O52" s="39">
        <v>1791400</v>
      </c>
      <c r="P52" s="40">
        <v>4.1632747993952786E-2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321.85000000000002</v>
      </c>
      <c r="F53" s="37">
        <v>324.41666666666669</v>
      </c>
      <c r="G53" s="38">
        <v>313.43333333333339</v>
      </c>
      <c r="H53" s="38">
        <v>305.01666666666671</v>
      </c>
      <c r="I53" s="38">
        <v>294.03333333333342</v>
      </c>
      <c r="J53" s="38">
        <v>332.83333333333337</v>
      </c>
      <c r="K53" s="38">
        <v>343.81666666666661</v>
      </c>
      <c r="L53" s="38">
        <v>352.23333333333335</v>
      </c>
      <c r="M53" s="28">
        <v>335.4</v>
      </c>
      <c r="N53" s="28">
        <v>316</v>
      </c>
      <c r="O53" s="39">
        <v>3455400</v>
      </c>
      <c r="P53" s="40">
        <v>-4.4915558749550846E-2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174.9</v>
      </c>
      <c r="F54" s="37">
        <v>176.58333333333334</v>
      </c>
      <c r="G54" s="38">
        <v>170.11666666666667</v>
      </c>
      <c r="H54" s="38">
        <v>165.33333333333334</v>
      </c>
      <c r="I54" s="38">
        <v>158.86666666666667</v>
      </c>
      <c r="J54" s="38">
        <v>181.36666666666667</v>
      </c>
      <c r="K54" s="38">
        <v>187.83333333333331</v>
      </c>
      <c r="L54" s="38">
        <v>192.61666666666667</v>
      </c>
      <c r="M54" s="28">
        <v>183.05</v>
      </c>
      <c r="N54" s="28">
        <v>171.8</v>
      </c>
      <c r="O54" s="39">
        <v>47479500</v>
      </c>
      <c r="P54" s="40">
        <v>2.7370701944460286E-3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416.65</v>
      </c>
      <c r="F55" s="37">
        <v>417.95</v>
      </c>
      <c r="G55" s="38">
        <v>407</v>
      </c>
      <c r="H55" s="38">
        <v>397.35</v>
      </c>
      <c r="I55" s="38">
        <v>386.40000000000003</v>
      </c>
      <c r="J55" s="38">
        <v>427.59999999999997</v>
      </c>
      <c r="K55" s="38">
        <v>438.5499999999999</v>
      </c>
      <c r="L55" s="38">
        <v>448.19999999999993</v>
      </c>
      <c r="M55" s="28">
        <v>428.9</v>
      </c>
      <c r="N55" s="28">
        <v>408.3</v>
      </c>
      <c r="O55" s="39">
        <v>3328650</v>
      </c>
      <c r="P55" s="40">
        <v>4.1176470588235297E-3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280.85000000000002</v>
      </c>
      <c r="F56" s="37">
        <v>288.01666666666671</v>
      </c>
      <c r="G56" s="38">
        <v>270.98333333333341</v>
      </c>
      <c r="H56" s="38">
        <v>261.11666666666667</v>
      </c>
      <c r="I56" s="38">
        <v>244.08333333333337</v>
      </c>
      <c r="J56" s="38">
        <v>297.88333333333344</v>
      </c>
      <c r="K56" s="38">
        <v>314.91666666666674</v>
      </c>
      <c r="L56" s="38">
        <v>324.78333333333347</v>
      </c>
      <c r="M56" s="28">
        <v>305.05</v>
      </c>
      <c r="N56" s="28">
        <v>278.14999999999998</v>
      </c>
      <c r="O56" s="39">
        <v>3970500</v>
      </c>
      <c r="P56" s="40">
        <v>0.15994741454864153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614.54999999999995</v>
      </c>
      <c r="F57" s="37">
        <v>621.33333333333337</v>
      </c>
      <c r="G57" s="38">
        <v>601.7166666666667</v>
      </c>
      <c r="H57" s="38">
        <v>588.88333333333333</v>
      </c>
      <c r="I57" s="38">
        <v>569.26666666666665</v>
      </c>
      <c r="J57" s="38">
        <v>634.16666666666674</v>
      </c>
      <c r="K57" s="38">
        <v>653.7833333333333</v>
      </c>
      <c r="L57" s="38">
        <v>666.61666666666679</v>
      </c>
      <c r="M57" s="28">
        <v>640.95000000000005</v>
      </c>
      <c r="N57" s="28">
        <v>608.5</v>
      </c>
      <c r="O57" s="39">
        <v>9170000</v>
      </c>
      <c r="P57" s="40">
        <v>2.0873921514055108E-2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925</v>
      </c>
      <c r="F58" s="37">
        <v>918.23333333333323</v>
      </c>
      <c r="G58" s="38">
        <v>909.46666666666647</v>
      </c>
      <c r="H58" s="38">
        <v>893.93333333333328</v>
      </c>
      <c r="I58" s="38">
        <v>885.16666666666652</v>
      </c>
      <c r="J58" s="38">
        <v>933.76666666666642</v>
      </c>
      <c r="K58" s="38">
        <v>942.53333333333308</v>
      </c>
      <c r="L58" s="38">
        <v>958.06666666666638</v>
      </c>
      <c r="M58" s="28">
        <v>927</v>
      </c>
      <c r="N58" s="28">
        <v>902.7</v>
      </c>
      <c r="O58" s="39">
        <v>8743800</v>
      </c>
      <c r="P58" s="40">
        <v>-1.9390581717451522E-2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175.7</v>
      </c>
      <c r="F59" s="37">
        <v>176.68333333333331</v>
      </c>
      <c r="G59" s="38">
        <v>172.41666666666663</v>
      </c>
      <c r="H59" s="38">
        <v>169.13333333333333</v>
      </c>
      <c r="I59" s="38">
        <v>164.86666666666665</v>
      </c>
      <c r="J59" s="38">
        <v>179.96666666666661</v>
      </c>
      <c r="K59" s="38">
        <v>184.23333333333332</v>
      </c>
      <c r="L59" s="38">
        <v>187.51666666666659</v>
      </c>
      <c r="M59" s="28">
        <v>180.95</v>
      </c>
      <c r="N59" s="28">
        <v>173.4</v>
      </c>
      <c r="O59" s="39">
        <v>36145200</v>
      </c>
      <c r="P59" s="40">
        <v>5.5950920245398772E-2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3371.4</v>
      </c>
      <c r="F60" s="37">
        <v>3379.2333333333336</v>
      </c>
      <c r="G60" s="38">
        <v>3321.166666666667</v>
      </c>
      <c r="H60" s="38">
        <v>3270.9333333333334</v>
      </c>
      <c r="I60" s="38">
        <v>3212.8666666666668</v>
      </c>
      <c r="J60" s="38">
        <v>3429.4666666666672</v>
      </c>
      <c r="K60" s="38">
        <v>3487.5333333333338</v>
      </c>
      <c r="L60" s="38">
        <v>3537.7666666666673</v>
      </c>
      <c r="M60" s="28">
        <v>3437.3</v>
      </c>
      <c r="N60" s="28">
        <v>3329</v>
      </c>
      <c r="O60" s="39">
        <v>584800</v>
      </c>
      <c r="P60" s="40">
        <v>-6.7527704695846291E-2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1489.35</v>
      </c>
      <c r="F61" s="37">
        <v>1487.2833333333335</v>
      </c>
      <c r="G61" s="38">
        <v>1478.5666666666671</v>
      </c>
      <c r="H61" s="38">
        <v>1467.7833333333335</v>
      </c>
      <c r="I61" s="38">
        <v>1459.0666666666671</v>
      </c>
      <c r="J61" s="38">
        <v>1498.0666666666671</v>
      </c>
      <c r="K61" s="38">
        <v>1506.7833333333338</v>
      </c>
      <c r="L61" s="38">
        <v>1517.5666666666671</v>
      </c>
      <c r="M61" s="28">
        <v>1496</v>
      </c>
      <c r="N61" s="28">
        <v>1476.5</v>
      </c>
      <c r="O61" s="39">
        <v>2667700</v>
      </c>
      <c r="P61" s="40">
        <v>1.8711574445335472E-2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614.65</v>
      </c>
      <c r="F62" s="37">
        <v>613.93333333333328</v>
      </c>
      <c r="G62" s="38">
        <v>606.16666666666652</v>
      </c>
      <c r="H62" s="38">
        <v>597.68333333333328</v>
      </c>
      <c r="I62" s="38">
        <v>589.91666666666652</v>
      </c>
      <c r="J62" s="38">
        <v>622.41666666666652</v>
      </c>
      <c r="K62" s="38">
        <v>630.18333333333317</v>
      </c>
      <c r="L62" s="38">
        <v>638.66666666666652</v>
      </c>
      <c r="M62" s="28">
        <v>621.70000000000005</v>
      </c>
      <c r="N62" s="28">
        <v>605.45000000000005</v>
      </c>
      <c r="O62" s="39">
        <v>6876600</v>
      </c>
      <c r="P62" s="40">
        <v>1.4547064030687519E-2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895</v>
      </c>
      <c r="F63" s="37">
        <v>901.43333333333339</v>
      </c>
      <c r="G63" s="38">
        <v>873.81666666666683</v>
      </c>
      <c r="H63" s="38">
        <v>852.63333333333344</v>
      </c>
      <c r="I63" s="38">
        <v>825.01666666666688</v>
      </c>
      <c r="J63" s="38">
        <v>922.61666666666679</v>
      </c>
      <c r="K63" s="38">
        <v>950.23333333333335</v>
      </c>
      <c r="L63" s="38">
        <v>971.41666666666674</v>
      </c>
      <c r="M63" s="28">
        <v>929.05</v>
      </c>
      <c r="N63" s="28">
        <v>880.25</v>
      </c>
      <c r="O63" s="39">
        <v>2074675</v>
      </c>
      <c r="P63" s="40">
        <v>1.7496321726336441E-2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329.8</v>
      </c>
      <c r="F64" s="37">
        <v>329.53333333333336</v>
      </c>
      <c r="G64" s="38">
        <v>324.9666666666667</v>
      </c>
      <c r="H64" s="38">
        <v>320.13333333333333</v>
      </c>
      <c r="I64" s="38">
        <v>315.56666666666666</v>
      </c>
      <c r="J64" s="38">
        <v>334.36666666666673</v>
      </c>
      <c r="K64" s="38">
        <v>338.93333333333345</v>
      </c>
      <c r="L64" s="38">
        <v>343.76666666666677</v>
      </c>
      <c r="M64" s="28">
        <v>334.1</v>
      </c>
      <c r="N64" s="28">
        <v>324.7</v>
      </c>
      <c r="O64" s="39">
        <v>3168200</v>
      </c>
      <c r="P64" s="40">
        <v>-8.5498210368317742E-2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124.5</v>
      </c>
      <c r="F65" s="37">
        <v>125.5</v>
      </c>
      <c r="G65" s="38">
        <v>122.05000000000001</v>
      </c>
      <c r="H65" s="38">
        <v>119.60000000000001</v>
      </c>
      <c r="I65" s="38">
        <v>116.15000000000002</v>
      </c>
      <c r="J65" s="38">
        <v>127.95</v>
      </c>
      <c r="K65" s="38">
        <v>131.39999999999998</v>
      </c>
      <c r="L65" s="38">
        <v>133.85</v>
      </c>
      <c r="M65" s="28">
        <v>128.94999999999999</v>
      </c>
      <c r="N65" s="28">
        <v>123.05</v>
      </c>
      <c r="O65" s="39">
        <v>11772800</v>
      </c>
      <c r="P65" s="40">
        <v>5.0992715326381943E-2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955.85</v>
      </c>
      <c r="F66" s="37">
        <v>955.58333333333337</v>
      </c>
      <c r="G66" s="38">
        <v>941.2166666666667</v>
      </c>
      <c r="H66" s="38">
        <v>926.58333333333337</v>
      </c>
      <c r="I66" s="38">
        <v>912.2166666666667</v>
      </c>
      <c r="J66" s="38">
        <v>970.2166666666667</v>
      </c>
      <c r="K66" s="38">
        <v>984.58333333333326</v>
      </c>
      <c r="L66" s="38">
        <v>999.2166666666667</v>
      </c>
      <c r="M66" s="28">
        <v>969.95</v>
      </c>
      <c r="N66" s="28">
        <v>940.95</v>
      </c>
      <c r="O66" s="39">
        <v>1438200</v>
      </c>
      <c r="P66" s="40">
        <v>-2.442002442002442E-2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500.95</v>
      </c>
      <c r="F67" s="37">
        <v>496.0333333333333</v>
      </c>
      <c r="G67" s="38">
        <v>489.11666666666662</v>
      </c>
      <c r="H67" s="38">
        <v>477.2833333333333</v>
      </c>
      <c r="I67" s="38">
        <v>470.36666666666662</v>
      </c>
      <c r="J67" s="38">
        <v>507.86666666666662</v>
      </c>
      <c r="K67" s="38">
        <v>514.7833333333333</v>
      </c>
      <c r="L67" s="38">
        <v>526.61666666666656</v>
      </c>
      <c r="M67" s="28">
        <v>502.95</v>
      </c>
      <c r="N67" s="28">
        <v>484.2</v>
      </c>
      <c r="O67" s="39">
        <v>13251250</v>
      </c>
      <c r="P67" s="40">
        <v>-2.7281279397930384E-3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1246.1500000000001</v>
      </c>
      <c r="F68" s="37">
        <v>1236.2666666666667</v>
      </c>
      <c r="G68" s="38">
        <v>1218.7833333333333</v>
      </c>
      <c r="H68" s="38">
        <v>1191.4166666666667</v>
      </c>
      <c r="I68" s="38">
        <v>1173.9333333333334</v>
      </c>
      <c r="J68" s="38">
        <v>1263.6333333333332</v>
      </c>
      <c r="K68" s="38">
        <v>1281.1166666666663</v>
      </c>
      <c r="L68" s="38">
        <v>1308.4833333333331</v>
      </c>
      <c r="M68" s="28">
        <v>1253.75</v>
      </c>
      <c r="N68" s="28">
        <v>1208.9000000000001</v>
      </c>
      <c r="O68" s="39">
        <v>1294500</v>
      </c>
      <c r="P68" s="40">
        <v>-7.8559110940793261E-3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1755.9</v>
      </c>
      <c r="F69" s="37">
        <v>1784.9833333333333</v>
      </c>
      <c r="G69" s="38">
        <v>1704.7166666666667</v>
      </c>
      <c r="H69" s="38">
        <v>1653.5333333333333</v>
      </c>
      <c r="I69" s="38">
        <v>1573.2666666666667</v>
      </c>
      <c r="J69" s="38">
        <v>1836.1666666666667</v>
      </c>
      <c r="K69" s="38">
        <v>1916.4333333333336</v>
      </c>
      <c r="L69" s="38">
        <v>1967.6166666666668</v>
      </c>
      <c r="M69" s="28">
        <v>1865.25</v>
      </c>
      <c r="N69" s="28">
        <v>1733.8</v>
      </c>
      <c r="O69" s="39">
        <v>1560500</v>
      </c>
      <c r="P69" s="40">
        <v>1.4439274827530884E-3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176.25</v>
      </c>
      <c r="F70" s="37">
        <v>175.56666666666669</v>
      </c>
      <c r="G70" s="38">
        <v>168.38333333333338</v>
      </c>
      <c r="H70" s="38">
        <v>160.51666666666668</v>
      </c>
      <c r="I70" s="38">
        <v>153.33333333333337</v>
      </c>
      <c r="J70" s="38">
        <v>183.43333333333339</v>
      </c>
      <c r="K70" s="38">
        <v>190.61666666666673</v>
      </c>
      <c r="L70" s="38">
        <v>198.48333333333341</v>
      </c>
      <c r="M70" s="28">
        <v>182.75</v>
      </c>
      <c r="N70" s="28">
        <v>167.7</v>
      </c>
      <c r="O70" s="39">
        <v>14559000</v>
      </c>
      <c r="P70" s="40">
        <v>-3.1665901789811837E-2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3530.7</v>
      </c>
      <c r="F71" s="37">
        <v>3506.5</v>
      </c>
      <c r="G71" s="38">
        <v>3476.35</v>
      </c>
      <c r="H71" s="38">
        <v>3422</v>
      </c>
      <c r="I71" s="38">
        <v>3391.85</v>
      </c>
      <c r="J71" s="38">
        <v>3560.85</v>
      </c>
      <c r="K71" s="38">
        <v>3590.9999999999995</v>
      </c>
      <c r="L71" s="38">
        <v>3645.35</v>
      </c>
      <c r="M71" s="28">
        <v>3536.65</v>
      </c>
      <c r="N71" s="28">
        <v>3452.15</v>
      </c>
      <c r="O71" s="39">
        <v>3024950</v>
      </c>
      <c r="P71" s="40">
        <v>-4.6396077721656435E-3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3323.4</v>
      </c>
      <c r="F72" s="37">
        <v>3324.9666666666667</v>
      </c>
      <c r="G72" s="38">
        <v>3247.4333333333334</v>
      </c>
      <c r="H72" s="38">
        <v>3171.4666666666667</v>
      </c>
      <c r="I72" s="38">
        <v>3093.9333333333334</v>
      </c>
      <c r="J72" s="38">
        <v>3400.9333333333334</v>
      </c>
      <c r="K72" s="38">
        <v>3478.4666666666672</v>
      </c>
      <c r="L72" s="38">
        <v>3554.4333333333334</v>
      </c>
      <c r="M72" s="28">
        <v>3402.5</v>
      </c>
      <c r="N72" s="28">
        <v>3249</v>
      </c>
      <c r="O72" s="39">
        <v>736250</v>
      </c>
      <c r="P72" s="40">
        <v>2.0974172300225344E-2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298.89999999999998</v>
      </c>
      <c r="F73" s="37">
        <v>300.03333333333336</v>
      </c>
      <c r="G73" s="38">
        <v>293.4666666666667</v>
      </c>
      <c r="H73" s="38">
        <v>288.03333333333336</v>
      </c>
      <c r="I73" s="38">
        <v>281.4666666666667</v>
      </c>
      <c r="J73" s="38">
        <v>305.4666666666667</v>
      </c>
      <c r="K73" s="38">
        <v>312.03333333333342</v>
      </c>
      <c r="L73" s="38">
        <v>317.4666666666667</v>
      </c>
      <c r="M73" s="28">
        <v>306.60000000000002</v>
      </c>
      <c r="N73" s="28">
        <v>294.60000000000002</v>
      </c>
      <c r="O73" s="39">
        <v>45477300</v>
      </c>
      <c r="P73" s="40">
        <v>2.3088344469190794E-2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4148.6000000000004</v>
      </c>
      <c r="F74" s="37">
        <v>4145.0166666666673</v>
      </c>
      <c r="G74" s="38">
        <v>4113.9833333333345</v>
      </c>
      <c r="H74" s="38">
        <v>4079.3666666666668</v>
      </c>
      <c r="I74" s="38">
        <v>4048.3333333333339</v>
      </c>
      <c r="J74" s="38">
        <v>4179.633333333335</v>
      </c>
      <c r="K74" s="38">
        <v>4210.6666666666679</v>
      </c>
      <c r="L74" s="38">
        <v>4245.2833333333356</v>
      </c>
      <c r="M74" s="28">
        <v>4176.05</v>
      </c>
      <c r="N74" s="28">
        <v>4110.3999999999996</v>
      </c>
      <c r="O74" s="39">
        <v>1830625</v>
      </c>
      <c r="P74" s="40">
        <v>-1.5395993007933307E-2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2620.5500000000002</v>
      </c>
      <c r="F75" s="37">
        <v>2630.8166666666671</v>
      </c>
      <c r="G75" s="38">
        <v>2593.733333333334</v>
      </c>
      <c r="H75" s="38">
        <v>2566.916666666667</v>
      </c>
      <c r="I75" s="38">
        <v>2529.8333333333339</v>
      </c>
      <c r="J75" s="38">
        <v>2657.6333333333341</v>
      </c>
      <c r="K75" s="38">
        <v>2694.7166666666672</v>
      </c>
      <c r="L75" s="38">
        <v>2721.5333333333342</v>
      </c>
      <c r="M75" s="28">
        <v>2667.9</v>
      </c>
      <c r="N75" s="28">
        <v>2604</v>
      </c>
      <c r="O75" s="39">
        <v>3264800</v>
      </c>
      <c r="P75" s="40">
        <v>3.8743004735256135E-3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1476.7</v>
      </c>
      <c r="F76" s="37">
        <v>1480.1333333333332</v>
      </c>
      <c r="G76" s="38">
        <v>1456.5666666666664</v>
      </c>
      <c r="H76" s="38">
        <v>1436.4333333333332</v>
      </c>
      <c r="I76" s="38">
        <v>1412.8666666666663</v>
      </c>
      <c r="J76" s="38">
        <v>1500.2666666666664</v>
      </c>
      <c r="K76" s="38">
        <v>1523.833333333333</v>
      </c>
      <c r="L76" s="38">
        <v>1543.9666666666665</v>
      </c>
      <c r="M76" s="28">
        <v>1503.7</v>
      </c>
      <c r="N76" s="28">
        <v>1460</v>
      </c>
      <c r="O76" s="39">
        <v>2455750</v>
      </c>
      <c r="P76" s="40">
        <v>-2.659690429474602E-2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131.9</v>
      </c>
      <c r="F77" s="37">
        <v>133.08333333333334</v>
      </c>
      <c r="G77" s="38">
        <v>128.86666666666667</v>
      </c>
      <c r="H77" s="38">
        <v>125.83333333333334</v>
      </c>
      <c r="I77" s="38">
        <v>121.61666666666667</v>
      </c>
      <c r="J77" s="38">
        <v>136.11666666666667</v>
      </c>
      <c r="K77" s="38">
        <v>140.33333333333331</v>
      </c>
      <c r="L77" s="38">
        <v>143.36666666666667</v>
      </c>
      <c r="M77" s="28">
        <v>137.30000000000001</v>
      </c>
      <c r="N77" s="28">
        <v>130.05000000000001</v>
      </c>
      <c r="O77" s="39">
        <v>20700000</v>
      </c>
      <c r="P77" s="40">
        <v>1.6619519094766621E-2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84.7</v>
      </c>
      <c r="F78" s="37">
        <v>85.666666666666671</v>
      </c>
      <c r="G78" s="38">
        <v>82.933333333333337</v>
      </c>
      <c r="H78" s="38">
        <v>81.166666666666671</v>
      </c>
      <c r="I78" s="38">
        <v>78.433333333333337</v>
      </c>
      <c r="J78" s="38">
        <v>87.433333333333337</v>
      </c>
      <c r="K78" s="38">
        <v>90.166666666666657</v>
      </c>
      <c r="L78" s="38">
        <v>91.933333333333337</v>
      </c>
      <c r="M78" s="28">
        <v>88.4</v>
      </c>
      <c r="N78" s="28">
        <v>83.9</v>
      </c>
      <c r="O78" s="39">
        <v>79390000</v>
      </c>
      <c r="P78" s="40">
        <v>-3.7645877776383485E-3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94.45</v>
      </c>
      <c r="F79" s="37">
        <v>95.55</v>
      </c>
      <c r="G79" s="38">
        <v>91.85</v>
      </c>
      <c r="H79" s="38">
        <v>89.25</v>
      </c>
      <c r="I79" s="38">
        <v>85.55</v>
      </c>
      <c r="J79" s="38">
        <v>98.149999999999991</v>
      </c>
      <c r="K79" s="38">
        <v>101.85000000000001</v>
      </c>
      <c r="L79" s="38">
        <v>104.44999999999999</v>
      </c>
      <c r="M79" s="28">
        <v>99.25</v>
      </c>
      <c r="N79" s="28">
        <v>92.95</v>
      </c>
      <c r="O79" s="39">
        <v>11419200</v>
      </c>
      <c r="P79" s="40">
        <v>1.0351966873706004E-2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130.4</v>
      </c>
      <c r="F80" s="37">
        <v>132.79999999999998</v>
      </c>
      <c r="G80" s="38">
        <v>125.94999999999996</v>
      </c>
      <c r="H80" s="38">
        <v>121.49999999999997</v>
      </c>
      <c r="I80" s="38">
        <v>114.64999999999995</v>
      </c>
      <c r="J80" s="38">
        <v>137.24999999999997</v>
      </c>
      <c r="K80" s="38">
        <v>144.1</v>
      </c>
      <c r="L80" s="38">
        <v>148.54999999999998</v>
      </c>
      <c r="M80" s="28">
        <v>139.65</v>
      </c>
      <c r="N80" s="28">
        <v>128.35</v>
      </c>
      <c r="O80" s="39">
        <v>30286500</v>
      </c>
      <c r="P80" s="40">
        <v>9.3371504073992515E-2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352.5</v>
      </c>
      <c r="F81" s="37">
        <v>356.06666666666666</v>
      </c>
      <c r="G81" s="38">
        <v>345.43333333333334</v>
      </c>
      <c r="H81" s="38">
        <v>338.36666666666667</v>
      </c>
      <c r="I81" s="38">
        <v>327.73333333333335</v>
      </c>
      <c r="J81" s="38">
        <v>363.13333333333333</v>
      </c>
      <c r="K81" s="38">
        <v>373.76666666666665</v>
      </c>
      <c r="L81" s="38">
        <v>380.83333333333331</v>
      </c>
      <c r="M81" s="28">
        <v>366.7</v>
      </c>
      <c r="N81" s="28">
        <v>349</v>
      </c>
      <c r="O81" s="39">
        <v>6444600</v>
      </c>
      <c r="P81" s="40">
        <v>7.1890726096333572E-3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33.35</v>
      </c>
      <c r="F82" s="37">
        <v>33.25</v>
      </c>
      <c r="G82" s="38">
        <v>32.35</v>
      </c>
      <c r="H82" s="38">
        <v>31.35</v>
      </c>
      <c r="I82" s="38">
        <v>30.450000000000003</v>
      </c>
      <c r="J82" s="38">
        <v>34.25</v>
      </c>
      <c r="K82" s="38">
        <v>35.150000000000006</v>
      </c>
      <c r="L82" s="38">
        <v>36.15</v>
      </c>
      <c r="M82" s="28">
        <v>34.15</v>
      </c>
      <c r="N82" s="28">
        <v>32.25</v>
      </c>
      <c r="O82" s="39">
        <v>122985000</v>
      </c>
      <c r="P82" s="40">
        <v>0.17903364969801552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543.4</v>
      </c>
      <c r="F83" s="37">
        <v>564.56666666666672</v>
      </c>
      <c r="G83" s="38">
        <v>512.13333333333344</v>
      </c>
      <c r="H83" s="38">
        <v>480.86666666666667</v>
      </c>
      <c r="I83" s="38">
        <v>428.43333333333339</v>
      </c>
      <c r="J83" s="38">
        <v>595.83333333333348</v>
      </c>
      <c r="K83" s="38">
        <v>648.26666666666665</v>
      </c>
      <c r="L83" s="38">
        <v>679.53333333333353</v>
      </c>
      <c r="M83" s="28">
        <v>617</v>
      </c>
      <c r="N83" s="28">
        <v>533.29999999999995</v>
      </c>
      <c r="O83" s="39">
        <v>3318900</v>
      </c>
      <c r="P83" s="40">
        <v>0.16788655077767611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759.8</v>
      </c>
      <c r="F84" s="37">
        <v>747.88333333333321</v>
      </c>
      <c r="G84" s="38">
        <v>732.86666666666645</v>
      </c>
      <c r="H84" s="38">
        <v>705.93333333333328</v>
      </c>
      <c r="I84" s="38">
        <v>690.91666666666652</v>
      </c>
      <c r="J84" s="38">
        <v>774.81666666666638</v>
      </c>
      <c r="K84" s="38">
        <v>789.83333333333326</v>
      </c>
      <c r="L84" s="38">
        <v>816.76666666666631</v>
      </c>
      <c r="M84" s="28">
        <v>762.9</v>
      </c>
      <c r="N84" s="28">
        <v>720.95</v>
      </c>
      <c r="O84" s="39">
        <v>7719000</v>
      </c>
      <c r="P84" s="40">
        <v>1.3058599645646039E-2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1151.1500000000001</v>
      </c>
      <c r="F85" s="37">
        <v>1161.6166666666668</v>
      </c>
      <c r="G85" s="38">
        <v>1119.8333333333335</v>
      </c>
      <c r="H85" s="38">
        <v>1088.5166666666667</v>
      </c>
      <c r="I85" s="38">
        <v>1046.7333333333333</v>
      </c>
      <c r="J85" s="38">
        <v>1192.9333333333336</v>
      </c>
      <c r="K85" s="38">
        <v>1234.7166666666669</v>
      </c>
      <c r="L85" s="38">
        <v>1266.0333333333338</v>
      </c>
      <c r="M85" s="28">
        <v>1203.4000000000001</v>
      </c>
      <c r="N85" s="28">
        <v>1130.3</v>
      </c>
      <c r="O85" s="39">
        <v>4570150</v>
      </c>
      <c r="P85" s="40">
        <v>4.0699750089253839E-3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233.8</v>
      </c>
      <c r="F86" s="37">
        <v>233.56666666666669</v>
      </c>
      <c r="G86" s="38">
        <v>226.28333333333339</v>
      </c>
      <c r="H86" s="38">
        <v>218.76666666666671</v>
      </c>
      <c r="I86" s="38">
        <v>211.48333333333341</v>
      </c>
      <c r="J86" s="38">
        <v>241.08333333333337</v>
      </c>
      <c r="K86" s="38">
        <v>248.36666666666667</v>
      </c>
      <c r="L86" s="38">
        <v>255.88333333333335</v>
      </c>
      <c r="M86" s="28">
        <v>240.85</v>
      </c>
      <c r="N86" s="28">
        <v>226.05</v>
      </c>
      <c r="O86" s="39">
        <v>8331350</v>
      </c>
      <c r="P86" s="40">
        <v>-1.3924724819505267E-2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1316.8</v>
      </c>
      <c r="F87" s="37">
        <v>1308.95</v>
      </c>
      <c r="G87" s="38">
        <v>1296.4000000000001</v>
      </c>
      <c r="H87" s="38">
        <v>1276</v>
      </c>
      <c r="I87" s="38">
        <v>1263.45</v>
      </c>
      <c r="J87" s="38">
        <v>1329.3500000000001</v>
      </c>
      <c r="K87" s="38">
        <v>1341.8999999999999</v>
      </c>
      <c r="L87" s="38">
        <v>1362.3000000000002</v>
      </c>
      <c r="M87" s="28">
        <v>1321.5</v>
      </c>
      <c r="N87" s="28">
        <v>1288.55</v>
      </c>
      <c r="O87" s="39">
        <v>13828675</v>
      </c>
      <c r="P87" s="40">
        <v>8.4869059165858397E-3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213.55</v>
      </c>
      <c r="F88" s="37">
        <v>214.68333333333337</v>
      </c>
      <c r="G88" s="38">
        <v>210.21666666666673</v>
      </c>
      <c r="H88" s="38">
        <v>206.88333333333335</v>
      </c>
      <c r="I88" s="38">
        <v>202.41666666666671</v>
      </c>
      <c r="J88" s="38">
        <v>218.01666666666674</v>
      </c>
      <c r="K88" s="38">
        <v>222.48333333333338</v>
      </c>
      <c r="L88" s="38">
        <v>225.81666666666675</v>
      </c>
      <c r="M88" s="28">
        <v>219.15</v>
      </c>
      <c r="N88" s="28">
        <v>211.35</v>
      </c>
      <c r="O88" s="39">
        <v>2794200</v>
      </c>
      <c r="P88" s="40">
        <v>-3.1775182785266295E-2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420.25</v>
      </c>
      <c r="F89" s="37">
        <v>420.95</v>
      </c>
      <c r="G89" s="38">
        <v>410.15</v>
      </c>
      <c r="H89" s="38">
        <v>400.05</v>
      </c>
      <c r="I89" s="38">
        <v>389.25</v>
      </c>
      <c r="J89" s="38">
        <v>431.04999999999995</v>
      </c>
      <c r="K89" s="38">
        <v>441.85</v>
      </c>
      <c r="L89" s="38">
        <v>451.94999999999993</v>
      </c>
      <c r="M89" s="28">
        <v>431.75</v>
      </c>
      <c r="N89" s="28">
        <v>410.85</v>
      </c>
      <c r="O89" s="39">
        <v>4810000</v>
      </c>
      <c r="P89" s="40">
        <v>-4.3262058677274985E-2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1710.2</v>
      </c>
      <c r="F90" s="37">
        <v>1761.2166666666665</v>
      </c>
      <c r="G90" s="38">
        <v>1637.633333333333</v>
      </c>
      <c r="H90" s="38">
        <v>1565.0666666666666</v>
      </c>
      <c r="I90" s="38">
        <v>1441.4833333333331</v>
      </c>
      <c r="J90" s="38">
        <v>1833.7833333333328</v>
      </c>
      <c r="K90" s="38">
        <v>1957.3666666666663</v>
      </c>
      <c r="L90" s="38">
        <v>2029.9333333333327</v>
      </c>
      <c r="M90" s="28">
        <v>1884.8</v>
      </c>
      <c r="N90" s="28">
        <v>1688.65</v>
      </c>
      <c r="O90" s="39">
        <v>2194975</v>
      </c>
      <c r="P90" s="40">
        <v>5.2140255009107468E-2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1070.55</v>
      </c>
      <c r="F91" s="37">
        <v>1071.3500000000001</v>
      </c>
      <c r="G91" s="38">
        <v>1056.7000000000003</v>
      </c>
      <c r="H91" s="38">
        <v>1042.8500000000001</v>
      </c>
      <c r="I91" s="38">
        <v>1028.2000000000003</v>
      </c>
      <c r="J91" s="38">
        <v>1085.2000000000003</v>
      </c>
      <c r="K91" s="38">
        <v>1099.8500000000004</v>
      </c>
      <c r="L91" s="38">
        <v>1113.7000000000003</v>
      </c>
      <c r="M91" s="28">
        <v>1086</v>
      </c>
      <c r="N91" s="28">
        <v>1057.5</v>
      </c>
      <c r="O91" s="39">
        <v>5600500</v>
      </c>
      <c r="P91" s="40">
        <v>3.0545588370595272E-2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962.6</v>
      </c>
      <c r="F92" s="37">
        <v>961.41666666666663</v>
      </c>
      <c r="G92" s="38">
        <v>955.43333333333328</v>
      </c>
      <c r="H92" s="38">
        <v>948.26666666666665</v>
      </c>
      <c r="I92" s="38">
        <v>942.2833333333333</v>
      </c>
      <c r="J92" s="38">
        <v>968.58333333333326</v>
      </c>
      <c r="K92" s="38">
        <v>974.56666666666661</v>
      </c>
      <c r="L92" s="38">
        <v>981.73333333333323</v>
      </c>
      <c r="M92" s="28">
        <v>967.4</v>
      </c>
      <c r="N92" s="28">
        <v>954.25</v>
      </c>
      <c r="O92" s="39">
        <v>21988400</v>
      </c>
      <c r="P92" s="40">
        <v>8.1519994864882213E-3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2133.75</v>
      </c>
      <c r="F93" s="37">
        <v>2112.0166666666669</v>
      </c>
      <c r="G93" s="38">
        <v>2086.0333333333338</v>
      </c>
      <c r="H93" s="38">
        <v>2038.3166666666671</v>
      </c>
      <c r="I93" s="38">
        <v>2012.3333333333339</v>
      </c>
      <c r="J93" s="38">
        <v>2159.7333333333336</v>
      </c>
      <c r="K93" s="38">
        <v>2185.7166666666662</v>
      </c>
      <c r="L93" s="38">
        <v>2233.4333333333334</v>
      </c>
      <c r="M93" s="28">
        <v>2138</v>
      </c>
      <c r="N93" s="28">
        <v>2064.3000000000002</v>
      </c>
      <c r="O93" s="39">
        <v>24457200</v>
      </c>
      <c r="P93" s="40">
        <v>-2.0167784428258936E-2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1784.95</v>
      </c>
      <c r="F94" s="37">
        <v>1780.6666666666667</v>
      </c>
      <c r="G94" s="38">
        <v>1765.7833333333335</v>
      </c>
      <c r="H94" s="38">
        <v>1746.6166666666668</v>
      </c>
      <c r="I94" s="38">
        <v>1731.7333333333336</v>
      </c>
      <c r="J94" s="38">
        <v>1799.8333333333335</v>
      </c>
      <c r="K94" s="38">
        <v>1814.7166666666667</v>
      </c>
      <c r="L94" s="38">
        <v>1833.8833333333334</v>
      </c>
      <c r="M94" s="28">
        <v>1795.55</v>
      </c>
      <c r="N94" s="28">
        <v>1761.5</v>
      </c>
      <c r="O94" s="39">
        <v>3897200</v>
      </c>
      <c r="P94" s="40">
        <v>-7.6137607904051335E-3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1321.55</v>
      </c>
      <c r="F95" s="37">
        <v>1313.3666666666666</v>
      </c>
      <c r="G95" s="38">
        <v>1302.5333333333331</v>
      </c>
      <c r="H95" s="38">
        <v>1283.5166666666664</v>
      </c>
      <c r="I95" s="38">
        <v>1272.6833333333329</v>
      </c>
      <c r="J95" s="38">
        <v>1332.3833333333332</v>
      </c>
      <c r="K95" s="38">
        <v>1343.2166666666667</v>
      </c>
      <c r="L95" s="38">
        <v>1362.2333333333333</v>
      </c>
      <c r="M95" s="28">
        <v>1324.2</v>
      </c>
      <c r="N95" s="28">
        <v>1294.3499999999999</v>
      </c>
      <c r="O95" s="39">
        <v>64610700</v>
      </c>
      <c r="P95" s="40">
        <v>-2.4318532914735635E-2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553.35</v>
      </c>
      <c r="F96" s="37">
        <v>553.28333333333342</v>
      </c>
      <c r="G96" s="38">
        <v>547.51666666666688</v>
      </c>
      <c r="H96" s="38">
        <v>541.68333333333351</v>
      </c>
      <c r="I96" s="38">
        <v>535.91666666666697</v>
      </c>
      <c r="J96" s="38">
        <v>559.11666666666679</v>
      </c>
      <c r="K96" s="38">
        <v>564.88333333333344</v>
      </c>
      <c r="L96" s="38">
        <v>570.7166666666667</v>
      </c>
      <c r="M96" s="28">
        <v>559.04999999999995</v>
      </c>
      <c r="N96" s="28">
        <v>547.45000000000005</v>
      </c>
      <c r="O96" s="39">
        <v>21586400</v>
      </c>
      <c r="P96" s="40">
        <v>-2.1356656157835857E-3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2457.0500000000002</v>
      </c>
      <c r="F97" s="37">
        <v>2467.5833333333335</v>
      </c>
      <c r="G97" s="38">
        <v>2428.4666666666672</v>
      </c>
      <c r="H97" s="38">
        <v>2399.8833333333337</v>
      </c>
      <c r="I97" s="38">
        <v>2360.7666666666673</v>
      </c>
      <c r="J97" s="38">
        <v>2496.166666666667</v>
      </c>
      <c r="K97" s="38">
        <v>2535.2833333333328</v>
      </c>
      <c r="L97" s="38">
        <v>2563.8666666666668</v>
      </c>
      <c r="M97" s="28">
        <v>2506.6999999999998</v>
      </c>
      <c r="N97" s="28">
        <v>2439</v>
      </c>
      <c r="O97" s="39">
        <v>3883500</v>
      </c>
      <c r="P97" s="40">
        <v>1.1091150511598844E-2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321.89999999999998</v>
      </c>
      <c r="F98" s="37">
        <v>321.91666666666669</v>
      </c>
      <c r="G98" s="38">
        <v>309.33333333333337</v>
      </c>
      <c r="H98" s="38">
        <v>296.76666666666671</v>
      </c>
      <c r="I98" s="38">
        <v>284.18333333333339</v>
      </c>
      <c r="J98" s="38">
        <v>334.48333333333335</v>
      </c>
      <c r="K98" s="38">
        <v>347.06666666666672</v>
      </c>
      <c r="L98" s="38">
        <v>359.63333333333333</v>
      </c>
      <c r="M98" s="28">
        <v>334.5</v>
      </c>
      <c r="N98" s="28">
        <v>309.35000000000002</v>
      </c>
      <c r="O98" s="39">
        <v>48186875</v>
      </c>
      <c r="P98" s="40">
        <v>1.4369766915591763E-2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84.3</v>
      </c>
      <c r="F99" s="37">
        <v>85.983333333333334</v>
      </c>
      <c r="G99" s="38">
        <v>79.516666666666666</v>
      </c>
      <c r="H99" s="38">
        <v>74.733333333333334</v>
      </c>
      <c r="I99" s="38">
        <v>68.266666666666666</v>
      </c>
      <c r="J99" s="38">
        <v>90.766666666666666</v>
      </c>
      <c r="K99" s="38">
        <v>97.233333333333334</v>
      </c>
      <c r="L99" s="38">
        <v>102.01666666666667</v>
      </c>
      <c r="M99" s="28">
        <v>92.45</v>
      </c>
      <c r="N99" s="28">
        <v>81.2</v>
      </c>
      <c r="O99" s="39">
        <v>12594700</v>
      </c>
      <c r="P99" s="40">
        <v>1.9846796657381614E-2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210.05</v>
      </c>
      <c r="F100" s="37">
        <v>211.01666666666665</v>
      </c>
      <c r="G100" s="38">
        <v>205.58333333333331</v>
      </c>
      <c r="H100" s="38">
        <v>201.11666666666667</v>
      </c>
      <c r="I100" s="38">
        <v>195.68333333333334</v>
      </c>
      <c r="J100" s="38">
        <v>215.48333333333329</v>
      </c>
      <c r="K100" s="38">
        <v>220.91666666666663</v>
      </c>
      <c r="L100" s="38">
        <v>225.38333333333327</v>
      </c>
      <c r="M100" s="28">
        <v>216.45</v>
      </c>
      <c r="N100" s="28">
        <v>206.55</v>
      </c>
      <c r="O100" s="39">
        <v>21732300</v>
      </c>
      <c r="P100" s="40">
        <v>6.5669270488547593E-2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2194.4499999999998</v>
      </c>
      <c r="F101" s="37">
        <v>2170.0833333333335</v>
      </c>
      <c r="G101" s="38">
        <v>2138.1166666666668</v>
      </c>
      <c r="H101" s="38">
        <v>2081.7833333333333</v>
      </c>
      <c r="I101" s="38">
        <v>2049.8166666666666</v>
      </c>
      <c r="J101" s="38">
        <v>2226.416666666667</v>
      </c>
      <c r="K101" s="38">
        <v>2258.3833333333332</v>
      </c>
      <c r="L101" s="38">
        <v>2314.7166666666672</v>
      </c>
      <c r="M101" s="28">
        <v>2202.0500000000002</v>
      </c>
      <c r="N101" s="28">
        <v>2113.75</v>
      </c>
      <c r="O101" s="39">
        <v>12882000</v>
      </c>
      <c r="P101" s="40">
        <v>4.115611261808998E-3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32517.55</v>
      </c>
      <c r="F102" s="37">
        <v>32413.350000000002</v>
      </c>
      <c r="G102" s="38">
        <v>31954.200000000004</v>
      </c>
      <c r="H102" s="38">
        <v>31390.850000000002</v>
      </c>
      <c r="I102" s="38">
        <v>30931.700000000004</v>
      </c>
      <c r="J102" s="38">
        <v>32976.700000000004</v>
      </c>
      <c r="K102" s="38">
        <v>33435.850000000006</v>
      </c>
      <c r="L102" s="38">
        <v>33999.200000000004</v>
      </c>
      <c r="M102" s="28">
        <v>32872.5</v>
      </c>
      <c r="N102" s="28">
        <v>31850</v>
      </c>
      <c r="O102" s="39">
        <v>18135</v>
      </c>
      <c r="P102" s="40">
        <v>5.4973821989528798E-2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94.3</v>
      </c>
      <c r="F103" s="37">
        <v>94.316666666666663</v>
      </c>
      <c r="G103" s="38">
        <v>92.48333333333332</v>
      </c>
      <c r="H103" s="38">
        <v>90.666666666666657</v>
      </c>
      <c r="I103" s="38">
        <v>88.833333333333314</v>
      </c>
      <c r="J103" s="38">
        <v>96.133333333333326</v>
      </c>
      <c r="K103" s="38">
        <v>97.966666666666669</v>
      </c>
      <c r="L103" s="38">
        <v>99.783333333333331</v>
      </c>
      <c r="M103" s="28">
        <v>96.15</v>
      </c>
      <c r="N103" s="28">
        <v>92.5</v>
      </c>
      <c r="O103" s="39">
        <v>36187800</v>
      </c>
      <c r="P103" s="40">
        <v>-2.3921973744898812E-2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685.3</v>
      </c>
      <c r="F104" s="37">
        <v>683.81666666666661</v>
      </c>
      <c r="G104" s="38">
        <v>680.23333333333323</v>
      </c>
      <c r="H104" s="38">
        <v>675.16666666666663</v>
      </c>
      <c r="I104" s="38">
        <v>671.58333333333326</v>
      </c>
      <c r="J104" s="38">
        <v>688.88333333333321</v>
      </c>
      <c r="K104" s="38">
        <v>692.4666666666667</v>
      </c>
      <c r="L104" s="38">
        <v>697.53333333333319</v>
      </c>
      <c r="M104" s="28">
        <v>687.4</v>
      </c>
      <c r="N104" s="28">
        <v>678.75</v>
      </c>
      <c r="O104" s="39">
        <v>93714500</v>
      </c>
      <c r="P104" s="40">
        <v>2.8195573792749711E-2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1126.05</v>
      </c>
      <c r="F105" s="37">
        <v>1120.5333333333333</v>
      </c>
      <c r="G105" s="38">
        <v>1112.5166666666667</v>
      </c>
      <c r="H105" s="38">
        <v>1098.9833333333333</v>
      </c>
      <c r="I105" s="38">
        <v>1090.9666666666667</v>
      </c>
      <c r="J105" s="38">
        <v>1134.0666666666666</v>
      </c>
      <c r="K105" s="38">
        <v>1142.083333333333</v>
      </c>
      <c r="L105" s="38">
        <v>1155.6166666666666</v>
      </c>
      <c r="M105" s="28">
        <v>1128.55</v>
      </c>
      <c r="N105" s="28">
        <v>1107</v>
      </c>
      <c r="O105" s="39">
        <v>3487125</v>
      </c>
      <c r="P105" s="40">
        <v>-1.32291040288635E-2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502.35</v>
      </c>
      <c r="F106" s="37">
        <v>505.66666666666669</v>
      </c>
      <c r="G106" s="38">
        <v>495.33333333333337</v>
      </c>
      <c r="H106" s="38">
        <v>488.31666666666666</v>
      </c>
      <c r="I106" s="38">
        <v>477.98333333333335</v>
      </c>
      <c r="J106" s="38">
        <v>512.68333333333339</v>
      </c>
      <c r="K106" s="38">
        <v>523.01666666666677</v>
      </c>
      <c r="L106" s="38">
        <v>530.03333333333342</v>
      </c>
      <c r="M106" s="28">
        <v>516</v>
      </c>
      <c r="N106" s="28">
        <v>498.65</v>
      </c>
      <c r="O106" s="39">
        <v>5786250</v>
      </c>
      <c r="P106" s="40">
        <v>1.2978585334198572E-3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7.95</v>
      </c>
      <c r="F107" s="37">
        <v>7.9833333333333334</v>
      </c>
      <c r="G107" s="38">
        <v>7.6666666666666661</v>
      </c>
      <c r="H107" s="38">
        <v>7.3833333333333329</v>
      </c>
      <c r="I107" s="38">
        <v>7.0666666666666655</v>
      </c>
      <c r="J107" s="38">
        <v>8.2666666666666657</v>
      </c>
      <c r="K107" s="38">
        <v>8.5833333333333357</v>
      </c>
      <c r="L107" s="38">
        <v>8.8666666666666671</v>
      </c>
      <c r="M107" s="28">
        <v>8.3000000000000007</v>
      </c>
      <c r="N107" s="28">
        <v>7.7</v>
      </c>
      <c r="O107" s="39">
        <v>734650000</v>
      </c>
      <c r="P107" s="40">
        <v>4.1894172540454681E-2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43.1</v>
      </c>
      <c r="F108" s="37">
        <v>43.483333333333327</v>
      </c>
      <c r="G108" s="38">
        <v>41.866666666666653</v>
      </c>
      <c r="H108" s="38">
        <v>40.633333333333326</v>
      </c>
      <c r="I108" s="38">
        <v>39.016666666666652</v>
      </c>
      <c r="J108" s="38">
        <v>44.716666666666654</v>
      </c>
      <c r="K108" s="38">
        <v>46.333333333333329</v>
      </c>
      <c r="L108" s="38">
        <v>47.566666666666656</v>
      </c>
      <c r="M108" s="28">
        <v>45.1</v>
      </c>
      <c r="N108" s="28">
        <v>42.25</v>
      </c>
      <c r="O108" s="39">
        <v>100580000</v>
      </c>
      <c r="P108" s="40">
        <v>-7.947546195112259E-4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29.9</v>
      </c>
      <c r="F109" s="37">
        <v>30.383333333333329</v>
      </c>
      <c r="G109" s="38">
        <v>29.066666666666659</v>
      </c>
      <c r="H109" s="38">
        <v>28.233333333333331</v>
      </c>
      <c r="I109" s="38">
        <v>26.916666666666661</v>
      </c>
      <c r="J109" s="38">
        <v>31.216666666666658</v>
      </c>
      <c r="K109" s="38">
        <v>32.533333333333331</v>
      </c>
      <c r="L109" s="38">
        <v>33.36666666666666</v>
      </c>
      <c r="M109" s="28">
        <v>31.7</v>
      </c>
      <c r="N109" s="28">
        <v>29.55</v>
      </c>
      <c r="O109" s="39">
        <v>226016400</v>
      </c>
      <c r="P109" s="40">
        <v>2.936482778974062E-2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169.25</v>
      </c>
      <c r="F110" s="37">
        <v>169.95000000000002</v>
      </c>
      <c r="G110" s="38">
        <v>164.40000000000003</v>
      </c>
      <c r="H110" s="38">
        <v>159.55000000000001</v>
      </c>
      <c r="I110" s="38">
        <v>154.00000000000003</v>
      </c>
      <c r="J110" s="38">
        <v>174.80000000000004</v>
      </c>
      <c r="K110" s="38">
        <v>180.35000000000005</v>
      </c>
      <c r="L110" s="38">
        <v>185.20000000000005</v>
      </c>
      <c r="M110" s="28">
        <v>175.5</v>
      </c>
      <c r="N110" s="28">
        <v>165.1</v>
      </c>
      <c r="O110" s="39">
        <v>40747500</v>
      </c>
      <c r="P110" s="40">
        <v>-1.8073377914332188E-2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342.1</v>
      </c>
      <c r="F111" s="37">
        <v>343.18333333333339</v>
      </c>
      <c r="G111" s="38">
        <v>337.51666666666677</v>
      </c>
      <c r="H111" s="38">
        <v>332.93333333333339</v>
      </c>
      <c r="I111" s="38">
        <v>327.26666666666677</v>
      </c>
      <c r="J111" s="38">
        <v>347.76666666666677</v>
      </c>
      <c r="K111" s="38">
        <v>353.43333333333339</v>
      </c>
      <c r="L111" s="38">
        <v>358.01666666666677</v>
      </c>
      <c r="M111" s="28">
        <v>348.85</v>
      </c>
      <c r="N111" s="28">
        <v>338.6</v>
      </c>
      <c r="O111" s="39">
        <v>11537625</v>
      </c>
      <c r="P111" s="40">
        <v>-4.1795135320315174E-2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214.35</v>
      </c>
      <c r="F112" s="37">
        <v>212.31666666666669</v>
      </c>
      <c r="G112" s="38">
        <v>209.28333333333339</v>
      </c>
      <c r="H112" s="38">
        <v>204.2166666666667</v>
      </c>
      <c r="I112" s="38">
        <v>201.18333333333339</v>
      </c>
      <c r="J112" s="38">
        <v>217.38333333333338</v>
      </c>
      <c r="K112" s="38">
        <v>220.41666666666669</v>
      </c>
      <c r="L112" s="38">
        <v>225.48333333333338</v>
      </c>
      <c r="M112" s="28">
        <v>215.35</v>
      </c>
      <c r="N112" s="28">
        <v>207.25</v>
      </c>
      <c r="O112" s="39">
        <v>20379474</v>
      </c>
      <c r="P112" s="40">
        <v>-2.3323053199691596E-2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150.5</v>
      </c>
      <c r="F113" s="37">
        <v>150.25</v>
      </c>
      <c r="G113" s="38">
        <v>146.1</v>
      </c>
      <c r="H113" s="38">
        <v>141.69999999999999</v>
      </c>
      <c r="I113" s="38">
        <v>137.54999999999998</v>
      </c>
      <c r="J113" s="38">
        <v>154.65</v>
      </c>
      <c r="K113" s="38">
        <v>158.79999999999998</v>
      </c>
      <c r="L113" s="38">
        <v>163.20000000000002</v>
      </c>
      <c r="M113" s="28">
        <v>154.4</v>
      </c>
      <c r="N113" s="28">
        <v>145.85</v>
      </c>
      <c r="O113" s="39">
        <v>10570500</v>
      </c>
      <c r="P113" s="40">
        <v>-9.7799511002444987E-3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3798.2</v>
      </c>
      <c r="F114" s="37">
        <v>3828.3833333333332</v>
      </c>
      <c r="G114" s="38">
        <v>3714.8166666666666</v>
      </c>
      <c r="H114" s="38">
        <v>3631.4333333333334</v>
      </c>
      <c r="I114" s="38">
        <v>3517.8666666666668</v>
      </c>
      <c r="J114" s="38">
        <v>3911.7666666666664</v>
      </c>
      <c r="K114" s="38">
        <v>4025.333333333333</v>
      </c>
      <c r="L114" s="38">
        <v>4108.7166666666662</v>
      </c>
      <c r="M114" s="28">
        <v>3941.95</v>
      </c>
      <c r="N114" s="28">
        <v>3745</v>
      </c>
      <c r="O114" s="39">
        <v>285900</v>
      </c>
      <c r="P114" s="40">
        <v>-6.6144047035766776E-2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1549.75</v>
      </c>
      <c r="F115" s="37">
        <v>1582.75</v>
      </c>
      <c r="G115" s="38">
        <v>1482.3</v>
      </c>
      <c r="H115" s="38">
        <v>1414.85</v>
      </c>
      <c r="I115" s="38">
        <v>1314.3999999999999</v>
      </c>
      <c r="J115" s="38">
        <v>1650.2</v>
      </c>
      <c r="K115" s="38">
        <v>1750.6499999999999</v>
      </c>
      <c r="L115" s="38">
        <v>1818.1000000000001</v>
      </c>
      <c r="M115" s="28">
        <v>1683.2</v>
      </c>
      <c r="N115" s="28">
        <v>1515.3</v>
      </c>
      <c r="O115" s="39">
        <v>2932350</v>
      </c>
      <c r="P115" s="40">
        <v>3.10835281914239E-2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786.35</v>
      </c>
      <c r="F116" s="37">
        <v>790.4</v>
      </c>
      <c r="G116" s="38">
        <v>766.44999999999993</v>
      </c>
      <c r="H116" s="38">
        <v>746.55</v>
      </c>
      <c r="I116" s="38">
        <v>722.59999999999991</v>
      </c>
      <c r="J116" s="38">
        <v>810.3</v>
      </c>
      <c r="K116" s="38">
        <v>834.25</v>
      </c>
      <c r="L116" s="38">
        <v>854.15</v>
      </c>
      <c r="M116" s="28">
        <v>814.35</v>
      </c>
      <c r="N116" s="28">
        <v>770.5</v>
      </c>
      <c r="O116" s="39">
        <v>29610900</v>
      </c>
      <c r="P116" s="40">
        <v>1.1280506546996989E-2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209.2</v>
      </c>
      <c r="F117" s="37">
        <v>209.25</v>
      </c>
      <c r="G117" s="38">
        <v>206.1</v>
      </c>
      <c r="H117" s="38">
        <v>203</v>
      </c>
      <c r="I117" s="38">
        <v>199.85</v>
      </c>
      <c r="J117" s="38">
        <v>212.35</v>
      </c>
      <c r="K117" s="38">
        <v>215.49999999999997</v>
      </c>
      <c r="L117" s="38">
        <v>218.6</v>
      </c>
      <c r="M117" s="28">
        <v>212.4</v>
      </c>
      <c r="N117" s="28">
        <v>206.15</v>
      </c>
      <c r="O117" s="39">
        <v>17024000</v>
      </c>
      <c r="P117" s="40">
        <v>-1.2024699382515438E-2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1418</v>
      </c>
      <c r="F118" s="37">
        <v>1409.3833333333332</v>
      </c>
      <c r="G118" s="38">
        <v>1393.8166666666664</v>
      </c>
      <c r="H118" s="38">
        <v>1369.6333333333332</v>
      </c>
      <c r="I118" s="38">
        <v>1354.0666666666664</v>
      </c>
      <c r="J118" s="38">
        <v>1433.5666666666664</v>
      </c>
      <c r="K118" s="38">
        <v>1449.133333333333</v>
      </c>
      <c r="L118" s="38">
        <v>1473.3166666666664</v>
      </c>
      <c r="M118" s="28">
        <v>1424.95</v>
      </c>
      <c r="N118" s="28">
        <v>1385.2</v>
      </c>
      <c r="O118" s="39">
        <v>45213000</v>
      </c>
      <c r="P118" s="40">
        <v>-3.0542011347116264E-2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611.4</v>
      </c>
      <c r="F119" s="37">
        <v>615.7166666666667</v>
      </c>
      <c r="G119" s="38">
        <v>598.08333333333337</v>
      </c>
      <c r="H119" s="38">
        <v>584.76666666666665</v>
      </c>
      <c r="I119" s="38">
        <v>567.13333333333333</v>
      </c>
      <c r="J119" s="38">
        <v>629.03333333333342</v>
      </c>
      <c r="K119" s="38">
        <v>646.66666666666663</v>
      </c>
      <c r="L119" s="38">
        <v>659.98333333333346</v>
      </c>
      <c r="M119" s="28">
        <v>633.35</v>
      </c>
      <c r="N119" s="28">
        <v>602.4</v>
      </c>
      <c r="O119" s="39">
        <v>859500</v>
      </c>
      <c r="P119" s="40">
        <v>-2.6109660574412533E-3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103</v>
      </c>
      <c r="F120" s="37">
        <v>103.35000000000001</v>
      </c>
      <c r="G120" s="38">
        <v>101.15000000000002</v>
      </c>
      <c r="H120" s="38">
        <v>99.300000000000011</v>
      </c>
      <c r="I120" s="38">
        <v>97.100000000000023</v>
      </c>
      <c r="J120" s="38">
        <v>105.20000000000002</v>
      </c>
      <c r="K120" s="38">
        <v>107.4</v>
      </c>
      <c r="L120" s="38">
        <v>109.25000000000001</v>
      </c>
      <c r="M120" s="28">
        <v>105.55</v>
      </c>
      <c r="N120" s="28">
        <v>101.5</v>
      </c>
      <c r="O120" s="39">
        <v>54827500</v>
      </c>
      <c r="P120" s="40">
        <v>4.8347004722843652E-2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874.25</v>
      </c>
      <c r="F121" s="37">
        <v>867.63333333333333</v>
      </c>
      <c r="G121" s="38">
        <v>858.9666666666667</v>
      </c>
      <c r="H121" s="38">
        <v>843.68333333333339</v>
      </c>
      <c r="I121" s="38">
        <v>835.01666666666677</v>
      </c>
      <c r="J121" s="38">
        <v>882.91666666666663</v>
      </c>
      <c r="K121" s="38">
        <v>891.58333333333337</v>
      </c>
      <c r="L121" s="38">
        <v>906.86666666666656</v>
      </c>
      <c r="M121" s="28">
        <v>876.3</v>
      </c>
      <c r="N121" s="28">
        <v>852.35</v>
      </c>
      <c r="O121" s="39">
        <v>819350</v>
      </c>
      <c r="P121" s="40">
        <v>-5.4414310444316216E-2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574.65</v>
      </c>
      <c r="F122" s="37">
        <v>579.85</v>
      </c>
      <c r="G122" s="38">
        <v>562.25</v>
      </c>
      <c r="H122" s="38">
        <v>549.85</v>
      </c>
      <c r="I122" s="38">
        <v>532.25</v>
      </c>
      <c r="J122" s="38">
        <v>592.25</v>
      </c>
      <c r="K122" s="38">
        <v>609.85000000000014</v>
      </c>
      <c r="L122" s="38">
        <v>622.25</v>
      </c>
      <c r="M122" s="28">
        <v>597.45000000000005</v>
      </c>
      <c r="N122" s="28">
        <v>567.45000000000005</v>
      </c>
      <c r="O122" s="39">
        <v>15502375</v>
      </c>
      <c r="P122" s="40">
        <v>1.1417480162128218E-2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263.89999999999998</v>
      </c>
      <c r="F123" s="37">
        <v>263.75</v>
      </c>
      <c r="G123" s="38">
        <v>261.5</v>
      </c>
      <c r="H123" s="38">
        <v>259.10000000000002</v>
      </c>
      <c r="I123" s="38">
        <v>256.85000000000002</v>
      </c>
      <c r="J123" s="38">
        <v>266.14999999999998</v>
      </c>
      <c r="K123" s="38">
        <v>268.39999999999998</v>
      </c>
      <c r="L123" s="38">
        <v>270.79999999999995</v>
      </c>
      <c r="M123" s="28">
        <v>266</v>
      </c>
      <c r="N123" s="28">
        <v>261.35000000000002</v>
      </c>
      <c r="O123" s="39">
        <v>92438400</v>
      </c>
      <c r="P123" s="40">
        <v>1.883398582160618E-2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313.5</v>
      </c>
      <c r="F124" s="37">
        <v>315.93333333333334</v>
      </c>
      <c r="G124" s="38">
        <v>305.86666666666667</v>
      </c>
      <c r="H124" s="38">
        <v>298.23333333333335</v>
      </c>
      <c r="I124" s="38">
        <v>288.16666666666669</v>
      </c>
      <c r="J124" s="38">
        <v>323.56666666666666</v>
      </c>
      <c r="K124" s="38">
        <v>333.63333333333338</v>
      </c>
      <c r="L124" s="38">
        <v>341.26666666666665</v>
      </c>
      <c r="M124" s="28">
        <v>326</v>
      </c>
      <c r="N124" s="28">
        <v>308.3</v>
      </c>
      <c r="O124" s="39">
        <v>35743750</v>
      </c>
      <c r="P124" s="40">
        <v>7.1499013806706115E-3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2028.9</v>
      </c>
      <c r="F125" s="37">
        <v>2029.6166666666668</v>
      </c>
      <c r="G125" s="38">
        <v>2001.2333333333336</v>
      </c>
      <c r="H125" s="38">
        <v>1973.5666666666668</v>
      </c>
      <c r="I125" s="38">
        <v>1945.1833333333336</v>
      </c>
      <c r="J125" s="38">
        <v>2057.2833333333338</v>
      </c>
      <c r="K125" s="38">
        <v>2085.666666666667</v>
      </c>
      <c r="L125" s="38">
        <v>2113.3333333333335</v>
      </c>
      <c r="M125" s="28">
        <v>2058</v>
      </c>
      <c r="N125" s="28">
        <v>2001.95</v>
      </c>
      <c r="O125" s="39">
        <v>464800</v>
      </c>
      <c r="P125" s="40">
        <v>3.2200755052187433E-2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549.9</v>
      </c>
      <c r="F126" s="37">
        <v>547.81666666666661</v>
      </c>
      <c r="G126" s="38">
        <v>539.58333333333326</v>
      </c>
      <c r="H126" s="38">
        <v>529.26666666666665</v>
      </c>
      <c r="I126" s="38">
        <v>521.0333333333333</v>
      </c>
      <c r="J126" s="38">
        <v>558.13333333333321</v>
      </c>
      <c r="K126" s="38">
        <v>566.36666666666656</v>
      </c>
      <c r="L126" s="38">
        <v>576.68333333333317</v>
      </c>
      <c r="M126" s="28">
        <v>556.04999999999995</v>
      </c>
      <c r="N126" s="28">
        <v>537.5</v>
      </c>
      <c r="O126" s="39">
        <v>51669900</v>
      </c>
      <c r="P126" s="40">
        <v>2.6718171575728311E-2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496.8</v>
      </c>
      <c r="F127" s="37">
        <v>497.66666666666669</v>
      </c>
      <c r="G127" s="38">
        <v>487.33333333333337</v>
      </c>
      <c r="H127" s="38">
        <v>477.86666666666667</v>
      </c>
      <c r="I127" s="38">
        <v>467.53333333333336</v>
      </c>
      <c r="J127" s="38">
        <v>507.13333333333338</v>
      </c>
      <c r="K127" s="38">
        <v>517.4666666666667</v>
      </c>
      <c r="L127" s="38">
        <v>526.93333333333339</v>
      </c>
      <c r="M127" s="28">
        <v>508</v>
      </c>
      <c r="N127" s="28">
        <v>488.2</v>
      </c>
      <c r="O127" s="39">
        <v>10283750</v>
      </c>
      <c r="P127" s="40">
        <v>3.1081589171575386E-2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1683.8</v>
      </c>
      <c r="F128" s="37">
        <v>1678.2833333333335</v>
      </c>
      <c r="G128" s="38">
        <v>1662.5666666666671</v>
      </c>
      <c r="H128" s="38">
        <v>1641.3333333333335</v>
      </c>
      <c r="I128" s="38">
        <v>1625.616666666667</v>
      </c>
      <c r="J128" s="38">
        <v>1699.5166666666671</v>
      </c>
      <c r="K128" s="38">
        <v>1715.2333333333338</v>
      </c>
      <c r="L128" s="38">
        <v>1736.4666666666672</v>
      </c>
      <c r="M128" s="28">
        <v>1694</v>
      </c>
      <c r="N128" s="28">
        <v>1657.05</v>
      </c>
      <c r="O128" s="39">
        <v>15704000</v>
      </c>
      <c r="P128" s="40">
        <v>2.4690713577282454E-2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67.5</v>
      </c>
      <c r="F129" s="37">
        <v>67.816666666666677</v>
      </c>
      <c r="G129" s="38">
        <v>65.833333333333357</v>
      </c>
      <c r="H129" s="38">
        <v>64.166666666666686</v>
      </c>
      <c r="I129" s="38">
        <v>62.183333333333366</v>
      </c>
      <c r="J129" s="38">
        <v>69.483333333333348</v>
      </c>
      <c r="K129" s="38">
        <v>71.466666666666669</v>
      </c>
      <c r="L129" s="38">
        <v>73.13333333333334</v>
      </c>
      <c r="M129" s="28">
        <v>69.8</v>
      </c>
      <c r="N129" s="28">
        <v>66.150000000000006</v>
      </c>
      <c r="O129" s="39">
        <v>56301516</v>
      </c>
      <c r="P129" s="40">
        <v>-7.5507314771118455E-3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1983.5</v>
      </c>
      <c r="F130" s="37">
        <v>1983.25</v>
      </c>
      <c r="G130" s="38">
        <v>1955.5</v>
      </c>
      <c r="H130" s="38">
        <v>1927.5</v>
      </c>
      <c r="I130" s="38">
        <v>1899.75</v>
      </c>
      <c r="J130" s="38">
        <v>2011.25</v>
      </c>
      <c r="K130" s="38">
        <v>2039</v>
      </c>
      <c r="L130" s="38">
        <v>2067</v>
      </c>
      <c r="M130" s="28">
        <v>2011</v>
      </c>
      <c r="N130" s="28">
        <v>1955.25</v>
      </c>
      <c r="O130" s="39">
        <v>1485625</v>
      </c>
      <c r="P130" s="40">
        <v>-7.5668404237430641E-4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445.7</v>
      </c>
      <c r="F131" s="37">
        <v>451.41666666666669</v>
      </c>
      <c r="G131" s="38">
        <v>432.13333333333338</v>
      </c>
      <c r="H131" s="38">
        <v>418.56666666666672</v>
      </c>
      <c r="I131" s="38">
        <v>399.28333333333342</v>
      </c>
      <c r="J131" s="38">
        <v>464.98333333333335</v>
      </c>
      <c r="K131" s="38">
        <v>484.26666666666665</v>
      </c>
      <c r="L131" s="38">
        <v>497.83333333333331</v>
      </c>
      <c r="M131" s="28">
        <v>470.7</v>
      </c>
      <c r="N131" s="28">
        <v>437.85</v>
      </c>
      <c r="O131" s="39">
        <v>7110000</v>
      </c>
      <c r="P131" s="40">
        <v>2.6907578317951385E-2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296.55</v>
      </c>
      <c r="F132" s="37">
        <v>299.0333333333333</v>
      </c>
      <c r="G132" s="38">
        <v>290.06666666666661</v>
      </c>
      <c r="H132" s="38">
        <v>283.58333333333331</v>
      </c>
      <c r="I132" s="38">
        <v>274.61666666666662</v>
      </c>
      <c r="J132" s="38">
        <v>305.51666666666659</v>
      </c>
      <c r="K132" s="38">
        <v>314.48333333333329</v>
      </c>
      <c r="L132" s="38">
        <v>320.96666666666658</v>
      </c>
      <c r="M132" s="28">
        <v>308</v>
      </c>
      <c r="N132" s="28">
        <v>292.55</v>
      </c>
      <c r="O132" s="39">
        <v>22072000</v>
      </c>
      <c r="P132" s="40">
        <v>3.9367112450555658E-2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1475.5</v>
      </c>
      <c r="F133" s="37">
        <v>1478.7</v>
      </c>
      <c r="G133" s="38">
        <v>1457.7</v>
      </c>
      <c r="H133" s="38">
        <v>1439.9</v>
      </c>
      <c r="I133" s="38">
        <v>1418.9</v>
      </c>
      <c r="J133" s="38">
        <v>1496.5</v>
      </c>
      <c r="K133" s="38">
        <v>1517.5</v>
      </c>
      <c r="L133" s="38">
        <v>1535.3</v>
      </c>
      <c r="M133" s="28">
        <v>1499.7</v>
      </c>
      <c r="N133" s="28">
        <v>1460.9</v>
      </c>
      <c r="O133" s="39">
        <v>15527150</v>
      </c>
      <c r="P133" s="40">
        <v>-2.0926698604028227E-4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3938.25</v>
      </c>
      <c r="F134" s="37">
        <v>3948.3833333333337</v>
      </c>
      <c r="G134" s="38">
        <v>3867.1666666666674</v>
      </c>
      <c r="H134" s="38">
        <v>3796.0833333333339</v>
      </c>
      <c r="I134" s="38">
        <v>3714.8666666666677</v>
      </c>
      <c r="J134" s="38">
        <v>4019.4666666666672</v>
      </c>
      <c r="K134" s="38">
        <v>4100.6833333333334</v>
      </c>
      <c r="L134" s="38">
        <v>4171.7666666666664</v>
      </c>
      <c r="M134" s="28">
        <v>4029.6</v>
      </c>
      <c r="N134" s="28">
        <v>3877.3</v>
      </c>
      <c r="O134" s="39">
        <v>1521300</v>
      </c>
      <c r="P134" s="40">
        <v>-2.7531956735496557E-3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3044</v>
      </c>
      <c r="F135" s="37">
        <v>3065.9166666666665</v>
      </c>
      <c r="G135" s="38">
        <v>2990.1333333333332</v>
      </c>
      <c r="H135" s="38">
        <v>2936.2666666666669</v>
      </c>
      <c r="I135" s="38">
        <v>2860.4833333333336</v>
      </c>
      <c r="J135" s="38">
        <v>3119.7833333333328</v>
      </c>
      <c r="K135" s="38">
        <v>3195.5666666666666</v>
      </c>
      <c r="L135" s="38">
        <v>3249.4333333333325</v>
      </c>
      <c r="M135" s="28">
        <v>3141.7</v>
      </c>
      <c r="N135" s="28">
        <v>3012.05</v>
      </c>
      <c r="O135" s="39">
        <v>1553200</v>
      </c>
      <c r="P135" s="40">
        <v>2.0633460375870681E-2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607.75</v>
      </c>
      <c r="F136" s="37">
        <v>604.55000000000007</v>
      </c>
      <c r="G136" s="38">
        <v>597.80000000000018</v>
      </c>
      <c r="H136" s="38">
        <v>587.85000000000014</v>
      </c>
      <c r="I136" s="38">
        <v>581.10000000000025</v>
      </c>
      <c r="J136" s="38">
        <v>614.50000000000011</v>
      </c>
      <c r="K136" s="38">
        <v>621.24999999999989</v>
      </c>
      <c r="L136" s="38">
        <v>631.20000000000005</v>
      </c>
      <c r="M136" s="28">
        <v>611.29999999999995</v>
      </c>
      <c r="N136" s="28">
        <v>594.6</v>
      </c>
      <c r="O136" s="39">
        <v>8649600</v>
      </c>
      <c r="P136" s="40">
        <v>4.640142166057854E-3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983.1</v>
      </c>
      <c r="F137" s="37">
        <v>989.2833333333333</v>
      </c>
      <c r="G137" s="38">
        <v>969.81666666666661</v>
      </c>
      <c r="H137" s="38">
        <v>956.5333333333333</v>
      </c>
      <c r="I137" s="38">
        <v>937.06666666666661</v>
      </c>
      <c r="J137" s="38">
        <v>1002.5666666666666</v>
      </c>
      <c r="K137" s="38">
        <v>1022.0333333333333</v>
      </c>
      <c r="L137" s="38">
        <v>1035.3166666666666</v>
      </c>
      <c r="M137" s="28">
        <v>1008.75</v>
      </c>
      <c r="N137" s="28">
        <v>976</v>
      </c>
      <c r="O137" s="39">
        <v>13081600</v>
      </c>
      <c r="P137" s="40">
        <v>9.99837864130141E-3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164.9</v>
      </c>
      <c r="F138" s="37">
        <v>167.28333333333333</v>
      </c>
      <c r="G138" s="38">
        <v>161.26666666666665</v>
      </c>
      <c r="H138" s="38">
        <v>157.63333333333333</v>
      </c>
      <c r="I138" s="38">
        <v>151.61666666666665</v>
      </c>
      <c r="J138" s="38">
        <v>170.91666666666666</v>
      </c>
      <c r="K138" s="38">
        <v>176.93333333333337</v>
      </c>
      <c r="L138" s="38">
        <v>180.56666666666666</v>
      </c>
      <c r="M138" s="28">
        <v>173.3</v>
      </c>
      <c r="N138" s="28">
        <v>163.65</v>
      </c>
      <c r="O138" s="39">
        <v>26528000</v>
      </c>
      <c r="P138" s="40">
        <v>2.0307692307692308E-2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82.75</v>
      </c>
      <c r="F139" s="37">
        <v>83.766666666666666</v>
      </c>
      <c r="G139" s="38">
        <v>80.333333333333329</v>
      </c>
      <c r="H139" s="38">
        <v>77.916666666666657</v>
      </c>
      <c r="I139" s="38">
        <v>74.48333333333332</v>
      </c>
      <c r="J139" s="38">
        <v>86.183333333333337</v>
      </c>
      <c r="K139" s="38">
        <v>89.616666666666674</v>
      </c>
      <c r="L139" s="38">
        <v>92.033333333333346</v>
      </c>
      <c r="M139" s="28">
        <v>87.2</v>
      </c>
      <c r="N139" s="28">
        <v>81.349999999999994</v>
      </c>
      <c r="O139" s="39">
        <v>26529000</v>
      </c>
      <c r="P139" s="40">
        <v>1.9013597603134362E-2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485.3</v>
      </c>
      <c r="F140" s="37">
        <v>482.08333333333331</v>
      </c>
      <c r="G140" s="38">
        <v>477.21666666666664</v>
      </c>
      <c r="H140" s="38">
        <v>469.13333333333333</v>
      </c>
      <c r="I140" s="38">
        <v>464.26666666666665</v>
      </c>
      <c r="J140" s="38">
        <v>490.16666666666663</v>
      </c>
      <c r="K140" s="38">
        <v>495.0333333333333</v>
      </c>
      <c r="L140" s="38">
        <v>503.11666666666662</v>
      </c>
      <c r="M140" s="28">
        <v>486.95</v>
      </c>
      <c r="N140" s="28">
        <v>474</v>
      </c>
      <c r="O140" s="39">
        <v>10519800</v>
      </c>
      <c r="P140" s="40">
        <v>2.9746582003317887E-3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7682.4</v>
      </c>
      <c r="F141" s="37">
        <v>7707.4666666666672</v>
      </c>
      <c r="G141" s="38">
        <v>7619.3333333333339</v>
      </c>
      <c r="H141" s="38">
        <v>7556.2666666666664</v>
      </c>
      <c r="I141" s="38">
        <v>7468.1333333333332</v>
      </c>
      <c r="J141" s="38">
        <v>7770.5333333333347</v>
      </c>
      <c r="K141" s="38">
        <v>7858.6666666666679</v>
      </c>
      <c r="L141" s="38">
        <v>7921.7333333333354</v>
      </c>
      <c r="M141" s="28">
        <v>7795.6</v>
      </c>
      <c r="N141" s="28">
        <v>7644.4</v>
      </c>
      <c r="O141" s="39">
        <v>3499800</v>
      </c>
      <c r="P141" s="40">
        <v>2.3512896999473593E-2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738.2</v>
      </c>
      <c r="F142" s="37">
        <v>739.94999999999993</v>
      </c>
      <c r="G142" s="38">
        <v>727.14999999999986</v>
      </c>
      <c r="H142" s="38">
        <v>716.09999999999991</v>
      </c>
      <c r="I142" s="38">
        <v>703.29999999999984</v>
      </c>
      <c r="J142" s="38">
        <v>750.99999999999989</v>
      </c>
      <c r="K142" s="38">
        <v>763.79999999999984</v>
      </c>
      <c r="L142" s="38">
        <v>774.84999999999991</v>
      </c>
      <c r="M142" s="28">
        <v>752.75</v>
      </c>
      <c r="N142" s="28">
        <v>728.9</v>
      </c>
      <c r="O142" s="39">
        <v>15340000</v>
      </c>
      <c r="P142" s="40">
        <v>-9.2039399321814947E-3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1168.45</v>
      </c>
      <c r="F143" s="37">
        <v>1184.9666666666669</v>
      </c>
      <c r="G143" s="38">
        <v>1135.0333333333338</v>
      </c>
      <c r="H143" s="38">
        <v>1101.6166666666668</v>
      </c>
      <c r="I143" s="38">
        <v>1051.6833333333336</v>
      </c>
      <c r="J143" s="38">
        <v>1218.3833333333339</v>
      </c>
      <c r="K143" s="38">
        <v>1268.3166666666668</v>
      </c>
      <c r="L143" s="38">
        <v>1301.733333333334</v>
      </c>
      <c r="M143" s="28">
        <v>1234.9000000000001</v>
      </c>
      <c r="N143" s="28">
        <v>1151.55</v>
      </c>
      <c r="O143" s="39">
        <v>3145450</v>
      </c>
      <c r="P143" s="40">
        <v>8.2055227014119266E-3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1427.9</v>
      </c>
      <c r="F144" s="37">
        <v>1421.6000000000001</v>
      </c>
      <c r="G144" s="38">
        <v>1399.4500000000003</v>
      </c>
      <c r="H144" s="38">
        <v>1371.0000000000002</v>
      </c>
      <c r="I144" s="38">
        <v>1348.8500000000004</v>
      </c>
      <c r="J144" s="38">
        <v>1450.0500000000002</v>
      </c>
      <c r="K144" s="38">
        <v>1472.2000000000003</v>
      </c>
      <c r="L144" s="38">
        <v>1500.65</v>
      </c>
      <c r="M144" s="28">
        <v>1443.75</v>
      </c>
      <c r="N144" s="28">
        <v>1393.15</v>
      </c>
      <c r="O144" s="39">
        <v>1016700</v>
      </c>
      <c r="P144" s="40">
        <v>-2.9681236877266655E-2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772.3</v>
      </c>
      <c r="F145" s="37">
        <v>779.68333333333328</v>
      </c>
      <c r="G145" s="38">
        <v>760.46666666666658</v>
      </c>
      <c r="H145" s="38">
        <v>748.63333333333333</v>
      </c>
      <c r="I145" s="38">
        <v>729.41666666666663</v>
      </c>
      <c r="J145" s="38">
        <v>791.51666666666654</v>
      </c>
      <c r="K145" s="38">
        <v>810.73333333333323</v>
      </c>
      <c r="L145" s="38">
        <v>822.56666666666649</v>
      </c>
      <c r="M145" s="28">
        <v>798.9</v>
      </c>
      <c r="N145" s="28">
        <v>767.85</v>
      </c>
      <c r="O145" s="39">
        <v>1716000</v>
      </c>
      <c r="P145" s="40">
        <v>-5.6497175141242938E-3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678.8</v>
      </c>
      <c r="F146" s="37">
        <v>681.01666666666654</v>
      </c>
      <c r="G146" s="38">
        <v>663.1333333333331</v>
      </c>
      <c r="H146" s="38">
        <v>647.46666666666658</v>
      </c>
      <c r="I146" s="38">
        <v>629.58333333333314</v>
      </c>
      <c r="J146" s="38">
        <v>696.68333333333305</v>
      </c>
      <c r="K146" s="38">
        <v>714.56666666666649</v>
      </c>
      <c r="L146" s="38">
        <v>730.23333333333301</v>
      </c>
      <c r="M146" s="28">
        <v>698.9</v>
      </c>
      <c r="N146" s="28">
        <v>665.35</v>
      </c>
      <c r="O146" s="39">
        <v>3166600</v>
      </c>
      <c r="P146" s="40">
        <v>3.3958074838372626E-2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2761.6</v>
      </c>
      <c r="F147" s="37">
        <v>2767.6666666666665</v>
      </c>
      <c r="G147" s="38">
        <v>2714.9833333333331</v>
      </c>
      <c r="H147" s="38">
        <v>2668.3666666666668</v>
      </c>
      <c r="I147" s="38">
        <v>2615.6833333333334</v>
      </c>
      <c r="J147" s="38">
        <v>2814.2833333333328</v>
      </c>
      <c r="K147" s="38">
        <v>2866.9666666666662</v>
      </c>
      <c r="L147" s="38">
        <v>2913.5833333333326</v>
      </c>
      <c r="M147" s="28">
        <v>2820.35</v>
      </c>
      <c r="N147" s="28">
        <v>2721.05</v>
      </c>
      <c r="O147" s="39">
        <v>2361400</v>
      </c>
      <c r="P147" s="40">
        <v>2.5415113520840392E-4</v>
      </c>
    </row>
    <row r="148" spans="1:16" ht="12.75" customHeight="1">
      <c r="A148" s="28">
        <v>138</v>
      </c>
      <c r="B148" s="29" t="s">
        <v>49</v>
      </c>
      <c r="C148" s="30" t="s">
        <v>942</v>
      </c>
      <c r="D148" s="31">
        <v>44742</v>
      </c>
      <c r="E148" s="37">
        <v>113.1</v>
      </c>
      <c r="F148" s="37">
        <v>114.25</v>
      </c>
      <c r="G148" s="38">
        <v>110.8</v>
      </c>
      <c r="H148" s="38">
        <v>108.5</v>
      </c>
      <c r="I148" s="38">
        <v>105.05</v>
      </c>
      <c r="J148" s="38">
        <v>116.55</v>
      </c>
      <c r="K148" s="38">
        <v>119.99999999999999</v>
      </c>
      <c r="L148" s="38">
        <v>122.3</v>
      </c>
      <c r="M148" s="28">
        <v>117.7</v>
      </c>
      <c r="N148" s="28">
        <v>111.95</v>
      </c>
      <c r="O148" s="39">
        <v>30973500</v>
      </c>
      <c r="P148" s="40">
        <v>1.6541131295229657E-2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2181.1999999999998</v>
      </c>
      <c r="F149" s="37">
        <v>2170.9500000000003</v>
      </c>
      <c r="G149" s="38">
        <v>2130.2500000000005</v>
      </c>
      <c r="H149" s="38">
        <v>2079.3000000000002</v>
      </c>
      <c r="I149" s="38">
        <v>2038.6000000000004</v>
      </c>
      <c r="J149" s="38">
        <v>2221.9000000000005</v>
      </c>
      <c r="K149" s="38">
        <v>2262.6000000000004</v>
      </c>
      <c r="L149" s="38">
        <v>2313.5500000000006</v>
      </c>
      <c r="M149" s="28">
        <v>2211.65</v>
      </c>
      <c r="N149" s="28">
        <v>2120</v>
      </c>
      <c r="O149" s="39">
        <v>1985550</v>
      </c>
      <c r="P149" s="40">
        <v>4.9001479289940829E-2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65900.2</v>
      </c>
      <c r="F150" s="37">
        <v>66475.8</v>
      </c>
      <c r="G150" s="38">
        <v>65046.650000000009</v>
      </c>
      <c r="H150" s="38">
        <v>64193.100000000006</v>
      </c>
      <c r="I150" s="38">
        <v>62763.950000000012</v>
      </c>
      <c r="J150" s="38">
        <v>67329.350000000006</v>
      </c>
      <c r="K150" s="38">
        <v>68758.5</v>
      </c>
      <c r="L150" s="38">
        <v>69612.05</v>
      </c>
      <c r="M150" s="28">
        <v>67904.95</v>
      </c>
      <c r="N150" s="28">
        <v>65622.25</v>
      </c>
      <c r="O150" s="39">
        <v>120600</v>
      </c>
      <c r="P150" s="40">
        <v>1.4553714141499117E-2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993.4</v>
      </c>
      <c r="F151" s="37">
        <v>996.16666666666663</v>
      </c>
      <c r="G151" s="38">
        <v>984.88333333333321</v>
      </c>
      <c r="H151" s="38">
        <v>976.36666666666656</v>
      </c>
      <c r="I151" s="38">
        <v>965.08333333333314</v>
      </c>
      <c r="J151" s="38">
        <v>1004.6833333333333</v>
      </c>
      <c r="K151" s="38">
        <v>1015.9666666666668</v>
      </c>
      <c r="L151" s="38">
        <v>1024.4833333333333</v>
      </c>
      <c r="M151" s="28">
        <v>1007.45</v>
      </c>
      <c r="N151" s="28">
        <v>987.65</v>
      </c>
      <c r="O151" s="39">
        <v>4082625</v>
      </c>
      <c r="P151" s="40">
        <v>1.0957377658092673E-2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260.10000000000002</v>
      </c>
      <c r="F152" s="37">
        <v>263.11666666666673</v>
      </c>
      <c r="G152" s="38">
        <v>254.43333333333345</v>
      </c>
      <c r="H152" s="38">
        <v>248.76666666666671</v>
      </c>
      <c r="I152" s="38">
        <v>240.08333333333343</v>
      </c>
      <c r="J152" s="38">
        <v>268.78333333333347</v>
      </c>
      <c r="K152" s="38">
        <v>277.46666666666675</v>
      </c>
      <c r="L152" s="38">
        <v>283.1333333333335</v>
      </c>
      <c r="M152" s="28">
        <v>271.8</v>
      </c>
      <c r="N152" s="28">
        <v>257.45</v>
      </c>
      <c r="O152" s="39">
        <v>3003200</v>
      </c>
      <c r="P152" s="40">
        <v>1.1314655172413793E-2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70.55</v>
      </c>
      <c r="F153" s="37">
        <v>71.516666666666666</v>
      </c>
      <c r="G153" s="38">
        <v>67.583333333333329</v>
      </c>
      <c r="H153" s="38">
        <v>64.61666666666666</v>
      </c>
      <c r="I153" s="38">
        <v>60.683333333333323</v>
      </c>
      <c r="J153" s="38">
        <v>74.483333333333334</v>
      </c>
      <c r="K153" s="38">
        <v>78.416666666666671</v>
      </c>
      <c r="L153" s="38">
        <v>81.38333333333334</v>
      </c>
      <c r="M153" s="28">
        <v>75.45</v>
      </c>
      <c r="N153" s="28">
        <v>68.55</v>
      </c>
      <c r="O153" s="39">
        <v>58752000</v>
      </c>
      <c r="P153" s="40">
        <v>-1.1300243169789729E-2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3594</v>
      </c>
      <c r="F154" s="37">
        <v>3588.8166666666671</v>
      </c>
      <c r="G154" s="38">
        <v>3556.1833333333343</v>
      </c>
      <c r="H154" s="38">
        <v>3518.3666666666672</v>
      </c>
      <c r="I154" s="38">
        <v>3485.7333333333345</v>
      </c>
      <c r="J154" s="38">
        <v>3626.6333333333341</v>
      </c>
      <c r="K154" s="38">
        <v>3659.2666666666664</v>
      </c>
      <c r="L154" s="38">
        <v>3697.0833333333339</v>
      </c>
      <c r="M154" s="28">
        <v>3621.45</v>
      </c>
      <c r="N154" s="28">
        <v>3551</v>
      </c>
      <c r="O154" s="39">
        <v>1820125</v>
      </c>
      <c r="P154" s="40">
        <v>6.1847168774051677E-4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3450.45</v>
      </c>
      <c r="F155" s="37">
        <v>3475.9500000000003</v>
      </c>
      <c r="G155" s="38">
        <v>3391.9000000000005</v>
      </c>
      <c r="H155" s="38">
        <v>3333.3500000000004</v>
      </c>
      <c r="I155" s="38">
        <v>3249.3000000000006</v>
      </c>
      <c r="J155" s="38">
        <v>3534.5000000000005</v>
      </c>
      <c r="K155" s="38">
        <v>3618.5500000000006</v>
      </c>
      <c r="L155" s="38">
        <v>3677.1000000000004</v>
      </c>
      <c r="M155" s="28">
        <v>3560</v>
      </c>
      <c r="N155" s="28">
        <v>3417.4</v>
      </c>
      <c r="O155" s="39">
        <v>429300</v>
      </c>
      <c r="P155" s="40">
        <v>1.220159151193634E-2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27.5</v>
      </c>
      <c r="F156" s="37">
        <v>27.766666666666666</v>
      </c>
      <c r="G156" s="38">
        <v>26.883333333333333</v>
      </c>
      <c r="H156" s="38">
        <v>26.266666666666666</v>
      </c>
      <c r="I156" s="38">
        <v>25.383333333333333</v>
      </c>
      <c r="J156" s="38">
        <v>28.383333333333333</v>
      </c>
      <c r="K156" s="38">
        <v>29.266666666666666</v>
      </c>
      <c r="L156" s="38">
        <v>29.883333333333333</v>
      </c>
      <c r="M156" s="28">
        <v>28.65</v>
      </c>
      <c r="N156" s="28">
        <v>27.15</v>
      </c>
      <c r="O156" s="39">
        <v>24732000</v>
      </c>
      <c r="P156" s="40">
        <v>-2.1251335628635879E-2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16970.349999999999</v>
      </c>
      <c r="F157" s="37">
        <v>16863.466666666664</v>
      </c>
      <c r="G157" s="38">
        <v>16666.933333333327</v>
      </c>
      <c r="H157" s="38">
        <v>16363.516666666663</v>
      </c>
      <c r="I157" s="38">
        <v>16166.983333333326</v>
      </c>
      <c r="J157" s="38">
        <v>17166.883333333328</v>
      </c>
      <c r="K157" s="38">
        <v>17363.416666666661</v>
      </c>
      <c r="L157" s="38">
        <v>17666.833333333328</v>
      </c>
      <c r="M157" s="28">
        <v>17060</v>
      </c>
      <c r="N157" s="28">
        <v>16560.05</v>
      </c>
      <c r="O157" s="39">
        <v>427285</v>
      </c>
      <c r="P157" s="40">
        <v>6.7916486141523906E-4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104.75</v>
      </c>
      <c r="F158" s="37">
        <v>105.06666666666666</v>
      </c>
      <c r="G158" s="38">
        <v>101.23333333333332</v>
      </c>
      <c r="H158" s="38">
        <v>97.716666666666654</v>
      </c>
      <c r="I158" s="38">
        <v>93.883333333333312</v>
      </c>
      <c r="J158" s="38">
        <v>108.58333333333333</v>
      </c>
      <c r="K158" s="38">
        <v>112.41666666666667</v>
      </c>
      <c r="L158" s="38">
        <v>115.93333333333334</v>
      </c>
      <c r="M158" s="28">
        <v>108.9</v>
      </c>
      <c r="N158" s="28">
        <v>101.55</v>
      </c>
      <c r="O158" s="39">
        <v>56206300</v>
      </c>
      <c r="P158" s="40">
        <v>6.5994720422366208E-3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137.9</v>
      </c>
      <c r="F159" s="37">
        <v>138.35</v>
      </c>
      <c r="G159" s="38">
        <v>134.94999999999999</v>
      </c>
      <c r="H159" s="38">
        <v>132</v>
      </c>
      <c r="I159" s="38">
        <v>128.6</v>
      </c>
      <c r="J159" s="38">
        <v>141.29999999999998</v>
      </c>
      <c r="K159" s="38">
        <v>144.70000000000002</v>
      </c>
      <c r="L159" s="38">
        <v>147.64999999999998</v>
      </c>
      <c r="M159" s="28">
        <v>141.75</v>
      </c>
      <c r="N159" s="28">
        <v>135.4</v>
      </c>
      <c r="O159" s="39">
        <v>70925100</v>
      </c>
      <c r="P159" s="40">
        <v>4.824314545308354E-4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741.4</v>
      </c>
      <c r="F160" s="37">
        <v>744.5</v>
      </c>
      <c r="G160" s="38">
        <v>723.3</v>
      </c>
      <c r="H160" s="38">
        <v>705.19999999999993</v>
      </c>
      <c r="I160" s="38">
        <v>683.99999999999989</v>
      </c>
      <c r="J160" s="38">
        <v>762.6</v>
      </c>
      <c r="K160" s="38">
        <v>783.80000000000007</v>
      </c>
      <c r="L160" s="38">
        <v>801.90000000000009</v>
      </c>
      <c r="M160" s="28">
        <v>765.7</v>
      </c>
      <c r="N160" s="28">
        <v>726.4</v>
      </c>
      <c r="O160" s="39">
        <v>4282600</v>
      </c>
      <c r="P160" s="40">
        <v>7.2439907803753707E-3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2989.05</v>
      </c>
      <c r="F161" s="37">
        <v>2994.0333333333333</v>
      </c>
      <c r="G161" s="38">
        <v>2958.0166666666664</v>
      </c>
      <c r="H161" s="38">
        <v>2926.9833333333331</v>
      </c>
      <c r="I161" s="38">
        <v>2890.9666666666662</v>
      </c>
      <c r="J161" s="38">
        <v>3025.0666666666666</v>
      </c>
      <c r="K161" s="38">
        <v>3061.0833333333339</v>
      </c>
      <c r="L161" s="38">
        <v>3092.1166666666668</v>
      </c>
      <c r="M161" s="28">
        <v>3030.05</v>
      </c>
      <c r="N161" s="28">
        <v>2963</v>
      </c>
      <c r="O161" s="39">
        <v>280375</v>
      </c>
      <c r="P161" s="40">
        <v>1.3922791790977308E-2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134.69999999999999</v>
      </c>
      <c r="F162" s="37">
        <v>134.51666666666668</v>
      </c>
      <c r="G162" s="38">
        <v>130.38333333333335</v>
      </c>
      <c r="H162" s="38">
        <v>126.06666666666666</v>
      </c>
      <c r="I162" s="38">
        <v>121.93333333333334</v>
      </c>
      <c r="J162" s="38">
        <v>138.83333333333337</v>
      </c>
      <c r="K162" s="38">
        <v>142.9666666666667</v>
      </c>
      <c r="L162" s="38">
        <v>147.28333333333339</v>
      </c>
      <c r="M162" s="28">
        <v>138.65</v>
      </c>
      <c r="N162" s="28">
        <v>130.19999999999999</v>
      </c>
      <c r="O162" s="39">
        <v>46049850</v>
      </c>
      <c r="P162" s="40">
        <v>3.702098144615918E-2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39889.050000000003</v>
      </c>
      <c r="F163" s="37">
        <v>39822.76666666667</v>
      </c>
      <c r="G163" s="38">
        <v>39292.28333333334</v>
      </c>
      <c r="H163" s="38">
        <v>38695.51666666667</v>
      </c>
      <c r="I163" s="38">
        <v>38165.03333333334</v>
      </c>
      <c r="J163" s="38">
        <v>40419.53333333334</v>
      </c>
      <c r="K163" s="38">
        <v>40950.016666666663</v>
      </c>
      <c r="L163" s="38">
        <v>41546.78333333334</v>
      </c>
      <c r="M163" s="28">
        <v>40353.25</v>
      </c>
      <c r="N163" s="28">
        <v>39226</v>
      </c>
      <c r="O163" s="39">
        <v>105810</v>
      </c>
      <c r="P163" s="40">
        <v>2.4158021884325706E-3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1593.6</v>
      </c>
      <c r="F164" s="37">
        <v>1614.7</v>
      </c>
      <c r="G164" s="38">
        <v>1538.0500000000002</v>
      </c>
      <c r="H164" s="38">
        <v>1482.5000000000002</v>
      </c>
      <c r="I164" s="38">
        <v>1405.8500000000004</v>
      </c>
      <c r="J164" s="38">
        <v>1670.25</v>
      </c>
      <c r="K164" s="38">
        <v>1746.9</v>
      </c>
      <c r="L164" s="38">
        <v>1802.4499999999998</v>
      </c>
      <c r="M164" s="28">
        <v>1691.35</v>
      </c>
      <c r="N164" s="28">
        <v>1559.15</v>
      </c>
      <c r="O164" s="39">
        <v>3190000</v>
      </c>
      <c r="P164" s="40">
        <v>1.6295777115822675E-2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3149.95</v>
      </c>
      <c r="F165" s="37">
        <v>3146.35</v>
      </c>
      <c r="G165" s="38">
        <v>3107.6499999999996</v>
      </c>
      <c r="H165" s="38">
        <v>3065.35</v>
      </c>
      <c r="I165" s="38">
        <v>3026.6499999999996</v>
      </c>
      <c r="J165" s="38">
        <v>3188.6499999999996</v>
      </c>
      <c r="K165" s="38">
        <v>3227.3499999999995</v>
      </c>
      <c r="L165" s="38">
        <v>3269.6499999999996</v>
      </c>
      <c r="M165" s="28">
        <v>3185.05</v>
      </c>
      <c r="N165" s="28">
        <v>3104.05</v>
      </c>
      <c r="O165" s="39">
        <v>430500</v>
      </c>
      <c r="P165" s="40">
        <v>3.052064631956912E-2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197.7</v>
      </c>
      <c r="F166" s="37">
        <v>199.13333333333333</v>
      </c>
      <c r="G166" s="38">
        <v>194.56666666666666</v>
      </c>
      <c r="H166" s="38">
        <v>191.43333333333334</v>
      </c>
      <c r="I166" s="38">
        <v>186.86666666666667</v>
      </c>
      <c r="J166" s="38">
        <v>202.26666666666665</v>
      </c>
      <c r="K166" s="38">
        <v>206.83333333333331</v>
      </c>
      <c r="L166" s="38">
        <v>209.96666666666664</v>
      </c>
      <c r="M166" s="28">
        <v>203.7</v>
      </c>
      <c r="N166" s="28">
        <v>196</v>
      </c>
      <c r="O166" s="39">
        <v>30876000</v>
      </c>
      <c r="P166" s="40">
        <v>3.6768409388536316E-2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98.35</v>
      </c>
      <c r="F167" s="37">
        <v>98.316666666666677</v>
      </c>
      <c r="G167" s="38">
        <v>97.183333333333351</v>
      </c>
      <c r="H167" s="38">
        <v>96.01666666666668</v>
      </c>
      <c r="I167" s="38">
        <v>94.883333333333354</v>
      </c>
      <c r="J167" s="38">
        <v>99.483333333333348</v>
      </c>
      <c r="K167" s="38">
        <v>100.61666666666667</v>
      </c>
      <c r="L167" s="38">
        <v>101.78333333333335</v>
      </c>
      <c r="M167" s="28">
        <v>99.45</v>
      </c>
      <c r="N167" s="28">
        <v>97.15</v>
      </c>
      <c r="O167" s="39">
        <v>40021000</v>
      </c>
      <c r="P167" s="40">
        <v>1.6215365239294711E-2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2101</v>
      </c>
      <c r="F168" s="37">
        <v>2075.5666666666671</v>
      </c>
      <c r="G168" s="38">
        <v>2035.5833333333339</v>
      </c>
      <c r="H168" s="38">
        <v>1970.166666666667</v>
      </c>
      <c r="I168" s="38">
        <v>1930.1833333333338</v>
      </c>
      <c r="J168" s="38">
        <v>2140.983333333334</v>
      </c>
      <c r="K168" s="38">
        <v>2180.9666666666667</v>
      </c>
      <c r="L168" s="38">
        <v>2246.3833333333341</v>
      </c>
      <c r="M168" s="28">
        <v>2115.5500000000002</v>
      </c>
      <c r="N168" s="28">
        <v>2010.15</v>
      </c>
      <c r="O168" s="39">
        <v>3405000</v>
      </c>
      <c r="P168" s="40">
        <v>-7.0715170955748339E-3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2471.85</v>
      </c>
      <c r="F169" s="37">
        <v>2474.35</v>
      </c>
      <c r="G169" s="38">
        <v>2441.6</v>
      </c>
      <c r="H169" s="38">
        <v>2411.35</v>
      </c>
      <c r="I169" s="38">
        <v>2378.6</v>
      </c>
      <c r="J169" s="38">
        <v>2504.6</v>
      </c>
      <c r="K169" s="38">
        <v>2537.35</v>
      </c>
      <c r="L169" s="38">
        <v>2567.6</v>
      </c>
      <c r="M169" s="28">
        <v>2507.1</v>
      </c>
      <c r="N169" s="28">
        <v>2444.1</v>
      </c>
      <c r="O169" s="39">
        <v>1719000</v>
      </c>
      <c r="P169" s="40">
        <v>4.3649061545176777E-4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27.9</v>
      </c>
      <c r="F170" s="37">
        <v>28.066666666666666</v>
      </c>
      <c r="G170" s="38">
        <v>27.283333333333331</v>
      </c>
      <c r="H170" s="38">
        <v>26.666666666666664</v>
      </c>
      <c r="I170" s="38">
        <v>25.883333333333329</v>
      </c>
      <c r="J170" s="38">
        <v>28.683333333333334</v>
      </c>
      <c r="K170" s="38">
        <v>29.466666666666672</v>
      </c>
      <c r="L170" s="38">
        <v>30.083333333333336</v>
      </c>
      <c r="M170" s="28">
        <v>28.85</v>
      </c>
      <c r="N170" s="28">
        <v>27.45</v>
      </c>
      <c r="O170" s="39">
        <v>257856000</v>
      </c>
      <c r="P170" s="40">
        <v>2.7871675489508259E-2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2069.3000000000002</v>
      </c>
      <c r="F171" s="37">
        <v>2080.8833333333332</v>
      </c>
      <c r="G171" s="38">
        <v>2024.5166666666664</v>
      </c>
      <c r="H171" s="38">
        <v>1979.7333333333331</v>
      </c>
      <c r="I171" s="38">
        <v>1923.3666666666663</v>
      </c>
      <c r="J171" s="38">
        <v>2125.6666666666665</v>
      </c>
      <c r="K171" s="38">
        <v>2182.0333333333333</v>
      </c>
      <c r="L171" s="38">
        <v>2226.8166666666666</v>
      </c>
      <c r="M171" s="28">
        <v>2137.25</v>
      </c>
      <c r="N171" s="28">
        <v>2036.1</v>
      </c>
      <c r="O171" s="39">
        <v>717900</v>
      </c>
      <c r="P171" s="40">
        <v>-3.7409493161705554E-2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208.9</v>
      </c>
      <c r="F172" s="37">
        <v>209.1</v>
      </c>
      <c r="G172" s="38">
        <v>206.6</v>
      </c>
      <c r="H172" s="38">
        <v>204.3</v>
      </c>
      <c r="I172" s="38">
        <v>201.8</v>
      </c>
      <c r="J172" s="38">
        <v>211.39999999999998</v>
      </c>
      <c r="K172" s="38">
        <v>213.89999999999998</v>
      </c>
      <c r="L172" s="38">
        <v>216.19999999999996</v>
      </c>
      <c r="M172" s="28">
        <v>211.6</v>
      </c>
      <c r="N172" s="28">
        <v>206.8</v>
      </c>
      <c r="O172" s="39">
        <v>56524134</v>
      </c>
      <c r="P172" s="40">
        <v>3.0387499812695378E-2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1695.55</v>
      </c>
      <c r="F173" s="37">
        <v>1690.45</v>
      </c>
      <c r="G173" s="38">
        <v>1675.4</v>
      </c>
      <c r="H173" s="38">
        <v>1655.25</v>
      </c>
      <c r="I173" s="38">
        <v>1640.2</v>
      </c>
      <c r="J173" s="38">
        <v>1710.6000000000001</v>
      </c>
      <c r="K173" s="38">
        <v>1725.6499999999999</v>
      </c>
      <c r="L173" s="38">
        <v>1745.8000000000002</v>
      </c>
      <c r="M173" s="28">
        <v>1705.5</v>
      </c>
      <c r="N173" s="28">
        <v>1670.3</v>
      </c>
      <c r="O173" s="39">
        <v>2083840</v>
      </c>
      <c r="P173" s="40">
        <v>5.894519131334023E-2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136.1</v>
      </c>
      <c r="F174" s="37">
        <v>138.5</v>
      </c>
      <c r="G174" s="38">
        <v>126.35</v>
      </c>
      <c r="H174" s="38">
        <v>116.6</v>
      </c>
      <c r="I174" s="38">
        <v>104.44999999999999</v>
      </c>
      <c r="J174" s="38">
        <v>148.25</v>
      </c>
      <c r="K174" s="38">
        <v>160.39999999999998</v>
      </c>
      <c r="L174" s="38">
        <v>170.15</v>
      </c>
      <c r="M174" s="28">
        <v>150.65</v>
      </c>
      <c r="N174" s="28">
        <v>128.75</v>
      </c>
      <c r="O174" s="39">
        <v>6861500</v>
      </c>
      <c r="P174" s="40">
        <v>2.090462728760601E-2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588.25</v>
      </c>
      <c r="F175" s="37">
        <v>581.88333333333333</v>
      </c>
      <c r="G175" s="38">
        <v>572.76666666666665</v>
      </c>
      <c r="H175" s="38">
        <v>557.2833333333333</v>
      </c>
      <c r="I175" s="38">
        <v>548.16666666666663</v>
      </c>
      <c r="J175" s="38">
        <v>597.36666666666667</v>
      </c>
      <c r="K175" s="38">
        <v>606.48333333333323</v>
      </c>
      <c r="L175" s="38">
        <v>621.9666666666667</v>
      </c>
      <c r="M175" s="28">
        <v>591</v>
      </c>
      <c r="N175" s="28">
        <v>566.4</v>
      </c>
      <c r="O175" s="39">
        <v>4581500</v>
      </c>
      <c r="P175" s="40">
        <v>-2.7752081406105457E-3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77.849999999999994</v>
      </c>
      <c r="F176" s="37">
        <v>78.100000000000009</v>
      </c>
      <c r="G176" s="38">
        <v>74.250000000000014</v>
      </c>
      <c r="H176" s="38">
        <v>70.650000000000006</v>
      </c>
      <c r="I176" s="38">
        <v>66.800000000000011</v>
      </c>
      <c r="J176" s="38">
        <v>81.700000000000017</v>
      </c>
      <c r="K176" s="38">
        <v>85.550000000000011</v>
      </c>
      <c r="L176" s="38">
        <v>89.15000000000002</v>
      </c>
      <c r="M176" s="28">
        <v>81.95</v>
      </c>
      <c r="N176" s="28">
        <v>74.5</v>
      </c>
      <c r="O176" s="39">
        <v>51956100</v>
      </c>
      <c r="P176" s="40">
        <v>-4.1460498787898911E-2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111</v>
      </c>
      <c r="F177" s="37">
        <v>111.41666666666667</v>
      </c>
      <c r="G177" s="38">
        <v>109.08333333333334</v>
      </c>
      <c r="H177" s="38">
        <v>107.16666666666667</v>
      </c>
      <c r="I177" s="38">
        <v>104.83333333333334</v>
      </c>
      <c r="J177" s="38">
        <v>113.33333333333334</v>
      </c>
      <c r="K177" s="38">
        <v>115.66666666666669</v>
      </c>
      <c r="L177" s="38">
        <v>117.58333333333334</v>
      </c>
      <c r="M177" s="28">
        <v>113.75</v>
      </c>
      <c r="N177" s="28">
        <v>109.5</v>
      </c>
      <c r="O177" s="39">
        <v>34692000</v>
      </c>
      <c r="P177" s="40">
        <v>6.8366592756836653E-2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2540.5</v>
      </c>
      <c r="F178" s="37">
        <v>2559.1333333333337</v>
      </c>
      <c r="G178" s="38">
        <v>2499.6666666666674</v>
      </c>
      <c r="H178" s="38">
        <v>2458.8333333333339</v>
      </c>
      <c r="I178" s="38">
        <v>2399.3666666666677</v>
      </c>
      <c r="J178" s="38">
        <v>2599.9666666666672</v>
      </c>
      <c r="K178" s="38">
        <v>2659.4333333333334</v>
      </c>
      <c r="L178" s="38">
        <v>2700.2666666666669</v>
      </c>
      <c r="M178" s="28">
        <v>2618.6</v>
      </c>
      <c r="N178" s="28">
        <v>2518.3000000000002</v>
      </c>
      <c r="O178" s="39">
        <v>33406250</v>
      </c>
      <c r="P178" s="40">
        <v>1.2513300064439748E-3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65.05</v>
      </c>
      <c r="F179" s="37">
        <v>65.633333333333326</v>
      </c>
      <c r="G179" s="38">
        <v>62.916666666666657</v>
      </c>
      <c r="H179" s="38">
        <v>60.783333333333331</v>
      </c>
      <c r="I179" s="38">
        <v>58.066666666666663</v>
      </c>
      <c r="J179" s="38">
        <v>67.766666666666652</v>
      </c>
      <c r="K179" s="38">
        <v>70.48333333333332</v>
      </c>
      <c r="L179" s="38">
        <v>72.616666666666646</v>
      </c>
      <c r="M179" s="28">
        <v>68.349999999999994</v>
      </c>
      <c r="N179" s="28">
        <v>63.5</v>
      </c>
      <c r="O179" s="39">
        <v>116868250</v>
      </c>
      <c r="P179" s="40">
        <v>3.0579671165471053E-2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674.7</v>
      </c>
      <c r="F180" s="37">
        <v>673.43333333333328</v>
      </c>
      <c r="G180" s="38">
        <v>656.46666666666658</v>
      </c>
      <c r="H180" s="38">
        <v>638.23333333333335</v>
      </c>
      <c r="I180" s="38">
        <v>621.26666666666665</v>
      </c>
      <c r="J180" s="38">
        <v>691.66666666666652</v>
      </c>
      <c r="K180" s="38">
        <v>708.63333333333321</v>
      </c>
      <c r="L180" s="38">
        <v>726.86666666666645</v>
      </c>
      <c r="M180" s="28">
        <v>690.4</v>
      </c>
      <c r="N180" s="28">
        <v>655.20000000000005</v>
      </c>
      <c r="O180" s="39">
        <v>8095700</v>
      </c>
      <c r="P180" s="40">
        <v>-2.1608556408242191E-2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1078.7</v>
      </c>
      <c r="F181" s="37">
        <v>1081.7500000000002</v>
      </c>
      <c r="G181" s="38">
        <v>1069.1000000000004</v>
      </c>
      <c r="H181" s="38">
        <v>1059.5000000000002</v>
      </c>
      <c r="I181" s="38">
        <v>1046.8500000000004</v>
      </c>
      <c r="J181" s="38">
        <v>1091.3500000000004</v>
      </c>
      <c r="K181" s="38">
        <v>1104.0000000000005</v>
      </c>
      <c r="L181" s="38">
        <v>1113.6000000000004</v>
      </c>
      <c r="M181" s="28">
        <v>1094.4000000000001</v>
      </c>
      <c r="N181" s="28">
        <v>1072.1500000000001</v>
      </c>
      <c r="O181" s="39">
        <v>7443000</v>
      </c>
      <c r="P181" s="40">
        <v>-2.8135048231511255E-3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435.6</v>
      </c>
      <c r="F182" s="37">
        <v>437.06666666666666</v>
      </c>
      <c r="G182" s="38">
        <v>430.0333333333333</v>
      </c>
      <c r="H182" s="38">
        <v>424.46666666666664</v>
      </c>
      <c r="I182" s="38">
        <v>417.43333333333328</v>
      </c>
      <c r="J182" s="38">
        <v>442.63333333333333</v>
      </c>
      <c r="K182" s="38">
        <v>449.66666666666674</v>
      </c>
      <c r="L182" s="38">
        <v>455.23333333333335</v>
      </c>
      <c r="M182" s="28">
        <v>444.1</v>
      </c>
      <c r="N182" s="28">
        <v>431.5</v>
      </c>
      <c r="O182" s="39">
        <v>71904000</v>
      </c>
      <c r="P182" s="40">
        <v>2.2285726472030878E-2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18417</v>
      </c>
      <c r="F183" s="37">
        <v>18268.633333333335</v>
      </c>
      <c r="G183" s="38">
        <v>18042.616666666669</v>
      </c>
      <c r="H183" s="38">
        <v>17668.233333333334</v>
      </c>
      <c r="I183" s="38">
        <v>17442.216666666667</v>
      </c>
      <c r="J183" s="38">
        <v>18643.01666666667</v>
      </c>
      <c r="K183" s="38">
        <v>18869.03333333334</v>
      </c>
      <c r="L183" s="38">
        <v>19243.416666666672</v>
      </c>
      <c r="M183" s="28">
        <v>18494.650000000001</v>
      </c>
      <c r="N183" s="28">
        <v>17894.25</v>
      </c>
      <c r="O183" s="39">
        <v>336700</v>
      </c>
      <c r="P183" s="40">
        <v>0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2286.4499999999998</v>
      </c>
      <c r="F184" s="37">
        <v>2299.8833333333337</v>
      </c>
      <c r="G184" s="38">
        <v>2255.6166666666672</v>
      </c>
      <c r="H184" s="38">
        <v>2224.7833333333338</v>
      </c>
      <c r="I184" s="38">
        <v>2180.5166666666673</v>
      </c>
      <c r="J184" s="38">
        <v>2330.7166666666672</v>
      </c>
      <c r="K184" s="38">
        <v>2374.9833333333336</v>
      </c>
      <c r="L184" s="38">
        <v>2405.8166666666671</v>
      </c>
      <c r="M184" s="28">
        <v>2344.15</v>
      </c>
      <c r="N184" s="28">
        <v>2269.0500000000002</v>
      </c>
      <c r="O184" s="39">
        <v>1589775</v>
      </c>
      <c r="P184" s="40">
        <v>1.0664335664335665E-2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2135.75</v>
      </c>
      <c r="F185" s="37">
        <v>2141.85</v>
      </c>
      <c r="G185" s="38">
        <v>2072.8999999999996</v>
      </c>
      <c r="H185" s="38">
        <v>2010.0499999999997</v>
      </c>
      <c r="I185" s="38">
        <v>1941.0999999999995</v>
      </c>
      <c r="J185" s="38">
        <v>2204.6999999999998</v>
      </c>
      <c r="K185" s="38">
        <v>2273.6499999999996</v>
      </c>
      <c r="L185" s="38">
        <v>2336.5</v>
      </c>
      <c r="M185" s="28">
        <v>2210.8000000000002</v>
      </c>
      <c r="N185" s="28">
        <v>2079</v>
      </c>
      <c r="O185" s="39">
        <v>3632250</v>
      </c>
      <c r="P185" s="40">
        <v>-1.1343714550892028E-3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1100.9000000000001</v>
      </c>
      <c r="F186" s="37">
        <v>1112.1166666666668</v>
      </c>
      <c r="G186" s="38">
        <v>1071.2333333333336</v>
      </c>
      <c r="H186" s="38">
        <v>1041.5666666666668</v>
      </c>
      <c r="I186" s="38">
        <v>1000.6833333333336</v>
      </c>
      <c r="J186" s="38">
        <v>1141.7833333333335</v>
      </c>
      <c r="K186" s="38">
        <v>1182.6666666666667</v>
      </c>
      <c r="L186" s="38">
        <v>1212.3333333333335</v>
      </c>
      <c r="M186" s="28">
        <v>1153</v>
      </c>
      <c r="N186" s="28">
        <v>1082.45</v>
      </c>
      <c r="O186" s="39">
        <v>3664800</v>
      </c>
      <c r="P186" s="40">
        <v>6.2630480167014613E-2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299.75</v>
      </c>
      <c r="F187" s="37">
        <v>299.33333333333331</v>
      </c>
      <c r="G187" s="38">
        <v>291.61666666666662</v>
      </c>
      <c r="H187" s="38">
        <v>283.48333333333329</v>
      </c>
      <c r="I187" s="38">
        <v>275.76666666666659</v>
      </c>
      <c r="J187" s="38">
        <v>307.46666666666664</v>
      </c>
      <c r="K187" s="38">
        <v>315.18333333333334</v>
      </c>
      <c r="L187" s="38">
        <v>323.31666666666666</v>
      </c>
      <c r="M187" s="28">
        <v>307.05</v>
      </c>
      <c r="N187" s="28">
        <v>291.2</v>
      </c>
      <c r="O187" s="39">
        <v>2835000</v>
      </c>
      <c r="P187" s="40">
        <v>-1.8997197134848955E-2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807.15</v>
      </c>
      <c r="F188" s="37">
        <v>806.5333333333333</v>
      </c>
      <c r="G188" s="38">
        <v>797.36666666666656</v>
      </c>
      <c r="H188" s="38">
        <v>787.58333333333326</v>
      </c>
      <c r="I188" s="38">
        <v>778.41666666666652</v>
      </c>
      <c r="J188" s="38">
        <v>816.31666666666661</v>
      </c>
      <c r="K188" s="38">
        <v>825.48333333333335</v>
      </c>
      <c r="L188" s="38">
        <v>835.26666666666665</v>
      </c>
      <c r="M188" s="28">
        <v>815.7</v>
      </c>
      <c r="N188" s="28">
        <v>796.75</v>
      </c>
      <c r="O188" s="39">
        <v>21833000</v>
      </c>
      <c r="P188" s="40">
        <v>2.4537660545938311E-2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428.9</v>
      </c>
      <c r="F189" s="37">
        <v>428.76666666666665</v>
      </c>
      <c r="G189" s="38">
        <v>422.13333333333333</v>
      </c>
      <c r="H189" s="38">
        <v>415.36666666666667</v>
      </c>
      <c r="I189" s="38">
        <v>408.73333333333335</v>
      </c>
      <c r="J189" s="38">
        <v>435.5333333333333</v>
      </c>
      <c r="K189" s="38">
        <v>442.16666666666663</v>
      </c>
      <c r="L189" s="38">
        <v>448.93333333333328</v>
      </c>
      <c r="M189" s="28">
        <v>435.4</v>
      </c>
      <c r="N189" s="28">
        <v>422</v>
      </c>
      <c r="O189" s="39">
        <v>12330000</v>
      </c>
      <c r="P189" s="40">
        <v>-1.3205282112845138E-2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537.95000000000005</v>
      </c>
      <c r="F190" s="37">
        <v>535.73333333333346</v>
      </c>
      <c r="G190" s="38">
        <v>530.6166666666669</v>
      </c>
      <c r="H190" s="38">
        <v>523.28333333333342</v>
      </c>
      <c r="I190" s="38">
        <v>518.16666666666686</v>
      </c>
      <c r="J190" s="38">
        <v>543.06666666666695</v>
      </c>
      <c r="K190" s="38">
        <v>548.18333333333351</v>
      </c>
      <c r="L190" s="38">
        <v>555.51666666666699</v>
      </c>
      <c r="M190" s="28">
        <v>540.85</v>
      </c>
      <c r="N190" s="28">
        <v>528.4</v>
      </c>
      <c r="O190" s="39">
        <v>1017900</v>
      </c>
      <c r="P190" s="40">
        <v>-1.1987381703470032E-2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795.3</v>
      </c>
      <c r="F191" s="37">
        <v>808.54999999999984</v>
      </c>
      <c r="G191" s="38">
        <v>768.54999999999973</v>
      </c>
      <c r="H191" s="38">
        <v>741.79999999999984</v>
      </c>
      <c r="I191" s="38">
        <v>701.79999999999973</v>
      </c>
      <c r="J191" s="38">
        <v>835.29999999999973</v>
      </c>
      <c r="K191" s="38">
        <v>875.3</v>
      </c>
      <c r="L191" s="38">
        <v>902.04999999999973</v>
      </c>
      <c r="M191" s="28">
        <v>848.55</v>
      </c>
      <c r="N191" s="28">
        <v>781.8</v>
      </c>
      <c r="O191" s="39">
        <v>5029000</v>
      </c>
      <c r="P191" s="40">
        <v>5.4961191525068176E-2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871.3</v>
      </c>
      <c r="F192" s="37">
        <v>869.08333333333337</v>
      </c>
      <c r="G192" s="38">
        <v>859.06666666666672</v>
      </c>
      <c r="H192" s="38">
        <v>846.83333333333337</v>
      </c>
      <c r="I192" s="38">
        <v>836.81666666666672</v>
      </c>
      <c r="J192" s="38">
        <v>881.31666666666672</v>
      </c>
      <c r="K192" s="38">
        <v>891.33333333333337</v>
      </c>
      <c r="L192" s="38">
        <v>903.56666666666672</v>
      </c>
      <c r="M192" s="28">
        <v>879.1</v>
      </c>
      <c r="N192" s="28">
        <v>856.85</v>
      </c>
      <c r="O192" s="39">
        <v>3608800</v>
      </c>
      <c r="P192" s="40">
        <v>-1.10438190238689E-2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717.1</v>
      </c>
      <c r="F193" s="37">
        <v>715.23333333333323</v>
      </c>
      <c r="G193" s="38">
        <v>707.81666666666649</v>
      </c>
      <c r="H193" s="38">
        <v>698.5333333333333</v>
      </c>
      <c r="I193" s="38">
        <v>691.11666666666656</v>
      </c>
      <c r="J193" s="38">
        <v>724.51666666666642</v>
      </c>
      <c r="K193" s="38">
        <v>731.93333333333317</v>
      </c>
      <c r="L193" s="38">
        <v>741.21666666666636</v>
      </c>
      <c r="M193" s="28">
        <v>722.65</v>
      </c>
      <c r="N193" s="28">
        <v>705.95</v>
      </c>
      <c r="O193" s="39">
        <v>7746075</v>
      </c>
      <c r="P193" s="40">
        <v>-2.3624503686897336E-2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383.25</v>
      </c>
      <c r="F194" s="37">
        <v>384.4666666666667</v>
      </c>
      <c r="G194" s="38">
        <v>375.28333333333342</v>
      </c>
      <c r="H194" s="38">
        <v>367.31666666666672</v>
      </c>
      <c r="I194" s="38">
        <v>358.13333333333344</v>
      </c>
      <c r="J194" s="38">
        <v>392.43333333333339</v>
      </c>
      <c r="K194" s="38">
        <v>401.61666666666667</v>
      </c>
      <c r="L194" s="38">
        <v>409.58333333333337</v>
      </c>
      <c r="M194" s="28">
        <v>393.65</v>
      </c>
      <c r="N194" s="28">
        <v>376.5</v>
      </c>
      <c r="O194" s="39">
        <v>73390350</v>
      </c>
      <c r="P194" s="40">
        <v>-3.6948909910432745E-3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195.25</v>
      </c>
      <c r="F195" s="37">
        <v>199.56666666666669</v>
      </c>
      <c r="G195" s="38">
        <v>185.78333333333339</v>
      </c>
      <c r="H195" s="38">
        <v>176.31666666666669</v>
      </c>
      <c r="I195" s="38">
        <v>162.53333333333339</v>
      </c>
      <c r="J195" s="38">
        <v>209.03333333333339</v>
      </c>
      <c r="K195" s="38">
        <v>222.81666666666669</v>
      </c>
      <c r="L195" s="38">
        <v>232.28333333333339</v>
      </c>
      <c r="M195" s="28">
        <v>213.35</v>
      </c>
      <c r="N195" s="28">
        <v>190.1</v>
      </c>
      <c r="O195" s="39">
        <v>94557375</v>
      </c>
      <c r="P195" s="40">
        <v>1.0313367711225704E-2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863.65</v>
      </c>
      <c r="F196" s="37">
        <v>872.08333333333337</v>
      </c>
      <c r="G196" s="38">
        <v>835.31666666666672</v>
      </c>
      <c r="H196" s="38">
        <v>806.98333333333335</v>
      </c>
      <c r="I196" s="38">
        <v>770.2166666666667</v>
      </c>
      <c r="J196" s="38">
        <v>900.41666666666674</v>
      </c>
      <c r="K196" s="38">
        <v>937.18333333333339</v>
      </c>
      <c r="L196" s="38">
        <v>965.51666666666677</v>
      </c>
      <c r="M196" s="28">
        <v>908.85</v>
      </c>
      <c r="N196" s="28">
        <v>843.75</v>
      </c>
      <c r="O196" s="39">
        <v>29146075</v>
      </c>
      <c r="P196" s="40">
        <v>7.0877576514678325E-2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3117.3</v>
      </c>
      <c r="F197" s="37">
        <v>3109.9666666666667</v>
      </c>
      <c r="G197" s="38">
        <v>3081.9833333333336</v>
      </c>
      <c r="H197" s="38">
        <v>3046.666666666667</v>
      </c>
      <c r="I197" s="38">
        <v>3018.6833333333338</v>
      </c>
      <c r="J197" s="38">
        <v>3145.2833333333333</v>
      </c>
      <c r="K197" s="38">
        <v>3173.266666666666</v>
      </c>
      <c r="L197" s="38">
        <v>3208.583333333333</v>
      </c>
      <c r="M197" s="28">
        <v>3137.95</v>
      </c>
      <c r="N197" s="28">
        <v>3074.65</v>
      </c>
      <c r="O197" s="39">
        <v>11952300</v>
      </c>
      <c r="P197" s="40">
        <v>-4.1938198869784775E-2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981.6</v>
      </c>
      <c r="F198" s="37">
        <v>972.75</v>
      </c>
      <c r="G198" s="38">
        <v>958</v>
      </c>
      <c r="H198" s="38">
        <v>934.4</v>
      </c>
      <c r="I198" s="38">
        <v>919.65</v>
      </c>
      <c r="J198" s="38">
        <v>996.35</v>
      </c>
      <c r="K198" s="38">
        <v>1011.1</v>
      </c>
      <c r="L198" s="38">
        <v>1034.7</v>
      </c>
      <c r="M198" s="28">
        <v>987.5</v>
      </c>
      <c r="N198" s="28">
        <v>949.15</v>
      </c>
      <c r="O198" s="39">
        <v>24069000</v>
      </c>
      <c r="P198" s="40">
        <v>3.6528309439815857E-3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1962.5</v>
      </c>
      <c r="F199" s="37">
        <v>1947.6833333333332</v>
      </c>
      <c r="G199" s="38">
        <v>1922.9166666666663</v>
      </c>
      <c r="H199" s="38">
        <v>1883.333333333333</v>
      </c>
      <c r="I199" s="38">
        <v>1858.5666666666662</v>
      </c>
      <c r="J199" s="38">
        <v>1987.2666666666664</v>
      </c>
      <c r="K199" s="38">
        <v>2012.0333333333333</v>
      </c>
      <c r="L199" s="38">
        <v>2051.6166666666668</v>
      </c>
      <c r="M199" s="28">
        <v>1972.45</v>
      </c>
      <c r="N199" s="28">
        <v>1908.1</v>
      </c>
      <c r="O199" s="39">
        <v>7228125</v>
      </c>
      <c r="P199" s="40">
        <v>1.1492443324937028E-2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2768.95</v>
      </c>
      <c r="F200" s="37">
        <v>2757.2666666666664</v>
      </c>
      <c r="G200" s="38">
        <v>2740.083333333333</v>
      </c>
      <c r="H200" s="38">
        <v>2711.2166666666667</v>
      </c>
      <c r="I200" s="38">
        <v>2694.0333333333333</v>
      </c>
      <c r="J200" s="38">
        <v>2786.1333333333328</v>
      </c>
      <c r="K200" s="38">
        <v>2803.3166666666662</v>
      </c>
      <c r="L200" s="38">
        <v>2832.1833333333325</v>
      </c>
      <c r="M200" s="28">
        <v>2774.45</v>
      </c>
      <c r="N200" s="28">
        <v>2728.4</v>
      </c>
      <c r="O200" s="39">
        <v>831750</v>
      </c>
      <c r="P200" s="40">
        <v>-5.9755004481625339E-3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449.4</v>
      </c>
      <c r="F201" s="37">
        <v>452.43333333333334</v>
      </c>
      <c r="G201" s="38">
        <v>441.16666666666669</v>
      </c>
      <c r="H201" s="38">
        <v>432.93333333333334</v>
      </c>
      <c r="I201" s="38">
        <v>421.66666666666669</v>
      </c>
      <c r="J201" s="38">
        <v>460.66666666666669</v>
      </c>
      <c r="K201" s="38">
        <v>471.93333333333334</v>
      </c>
      <c r="L201" s="38">
        <v>480.16666666666669</v>
      </c>
      <c r="M201" s="28">
        <v>463.7</v>
      </c>
      <c r="N201" s="28">
        <v>444.2</v>
      </c>
      <c r="O201" s="39">
        <v>4416000</v>
      </c>
      <c r="P201" s="40">
        <v>3.1534688156972669E-2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1049.6500000000001</v>
      </c>
      <c r="F202" s="37">
        <v>1040.7</v>
      </c>
      <c r="G202" s="38">
        <v>1023.6000000000001</v>
      </c>
      <c r="H202" s="38">
        <v>997.55000000000007</v>
      </c>
      <c r="I202" s="38">
        <v>980.45000000000016</v>
      </c>
      <c r="J202" s="38">
        <v>1066.75</v>
      </c>
      <c r="K202" s="38">
        <v>1083.8499999999999</v>
      </c>
      <c r="L202" s="38">
        <v>1109.9000000000001</v>
      </c>
      <c r="M202" s="28">
        <v>1057.8</v>
      </c>
      <c r="N202" s="28">
        <v>1014.65</v>
      </c>
      <c r="O202" s="39">
        <v>4132500</v>
      </c>
      <c r="P202" s="40">
        <v>-6.2761506276150627E-3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727.15</v>
      </c>
      <c r="F203" s="37">
        <v>729.69999999999993</v>
      </c>
      <c r="G203" s="38">
        <v>716.84999999999991</v>
      </c>
      <c r="H203" s="38">
        <v>706.55</v>
      </c>
      <c r="I203" s="38">
        <v>693.69999999999993</v>
      </c>
      <c r="J203" s="38">
        <v>739.99999999999989</v>
      </c>
      <c r="K203" s="38">
        <v>752.85</v>
      </c>
      <c r="L203" s="38">
        <v>763.14999999999986</v>
      </c>
      <c r="M203" s="28">
        <v>742.55</v>
      </c>
      <c r="N203" s="28">
        <v>719.4</v>
      </c>
      <c r="O203" s="39">
        <v>9591400</v>
      </c>
      <c r="P203" s="40">
        <v>2.3759713090257022E-2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1450.25</v>
      </c>
      <c r="F204" s="37">
        <v>1461.7333333333333</v>
      </c>
      <c r="G204" s="38">
        <v>1429.4666666666667</v>
      </c>
      <c r="H204" s="38">
        <v>1408.6833333333334</v>
      </c>
      <c r="I204" s="38">
        <v>1376.4166666666667</v>
      </c>
      <c r="J204" s="38">
        <v>1482.5166666666667</v>
      </c>
      <c r="K204" s="38">
        <v>1514.7833333333335</v>
      </c>
      <c r="L204" s="38">
        <v>1535.5666666666666</v>
      </c>
      <c r="M204" s="28">
        <v>1494</v>
      </c>
      <c r="N204" s="28">
        <v>1440.95</v>
      </c>
      <c r="O204" s="39">
        <v>1155500</v>
      </c>
      <c r="P204" s="40">
        <v>-2.2709011713959486E-2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5346.75</v>
      </c>
      <c r="F205" s="37">
        <v>5292.5</v>
      </c>
      <c r="G205" s="38">
        <v>5224.2</v>
      </c>
      <c r="H205" s="38">
        <v>5101.6499999999996</v>
      </c>
      <c r="I205" s="38">
        <v>5033.3499999999995</v>
      </c>
      <c r="J205" s="38">
        <v>5415.05</v>
      </c>
      <c r="K205" s="38">
        <v>5483.3499999999995</v>
      </c>
      <c r="L205" s="38">
        <v>5605.9000000000005</v>
      </c>
      <c r="M205" s="28">
        <v>5360.8</v>
      </c>
      <c r="N205" s="28">
        <v>5169.95</v>
      </c>
      <c r="O205" s="39">
        <v>3192500</v>
      </c>
      <c r="P205" s="40">
        <v>8.402034176695411E-3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642.35</v>
      </c>
      <c r="F206" s="37">
        <v>647.54999999999995</v>
      </c>
      <c r="G206" s="38">
        <v>626.59999999999991</v>
      </c>
      <c r="H206" s="38">
        <v>610.84999999999991</v>
      </c>
      <c r="I206" s="38">
        <v>589.89999999999986</v>
      </c>
      <c r="J206" s="38">
        <v>663.3</v>
      </c>
      <c r="K206" s="38">
        <v>684.25</v>
      </c>
      <c r="L206" s="38">
        <v>700</v>
      </c>
      <c r="M206" s="28">
        <v>668.5</v>
      </c>
      <c r="N206" s="28">
        <v>631.79999999999995</v>
      </c>
      <c r="O206" s="39">
        <v>20229300</v>
      </c>
      <c r="P206" s="40">
        <v>1.2869184737146903E-3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231.1</v>
      </c>
      <c r="F207" s="37">
        <v>238.54999999999998</v>
      </c>
      <c r="G207" s="38">
        <v>214.7</v>
      </c>
      <c r="H207" s="38">
        <v>198.3</v>
      </c>
      <c r="I207" s="38">
        <v>174.45000000000002</v>
      </c>
      <c r="J207" s="38">
        <v>254.94999999999996</v>
      </c>
      <c r="K207" s="38">
        <v>278.79999999999995</v>
      </c>
      <c r="L207" s="38">
        <v>295.19999999999993</v>
      </c>
      <c r="M207" s="28">
        <v>262.39999999999998</v>
      </c>
      <c r="N207" s="28">
        <v>222.15</v>
      </c>
      <c r="O207" s="39">
        <v>52903050</v>
      </c>
      <c r="P207" s="40">
        <v>0.11923266109198229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943.8</v>
      </c>
      <c r="F208" s="37">
        <v>942.98333333333323</v>
      </c>
      <c r="G208" s="38">
        <v>928.96666666666647</v>
      </c>
      <c r="H208" s="38">
        <v>914.13333333333321</v>
      </c>
      <c r="I208" s="38">
        <v>900.11666666666645</v>
      </c>
      <c r="J208" s="38">
        <v>957.81666666666649</v>
      </c>
      <c r="K208" s="38">
        <v>971.83333333333314</v>
      </c>
      <c r="L208" s="38">
        <v>986.66666666666652</v>
      </c>
      <c r="M208" s="28">
        <v>957</v>
      </c>
      <c r="N208" s="28">
        <v>928.15</v>
      </c>
      <c r="O208" s="39">
        <v>5277500</v>
      </c>
      <c r="P208" s="40">
        <v>2.237504843084076E-2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1412.4</v>
      </c>
      <c r="F209" s="37">
        <v>1424.7833333333335</v>
      </c>
      <c r="G209" s="38">
        <v>1385.866666666667</v>
      </c>
      <c r="H209" s="38">
        <v>1359.3333333333335</v>
      </c>
      <c r="I209" s="38">
        <v>1320.416666666667</v>
      </c>
      <c r="J209" s="38">
        <v>1451.3166666666671</v>
      </c>
      <c r="K209" s="38">
        <v>1490.2333333333336</v>
      </c>
      <c r="L209" s="38">
        <v>1516.7666666666671</v>
      </c>
      <c r="M209" s="28">
        <v>1463.7</v>
      </c>
      <c r="N209" s="28">
        <v>1398.25</v>
      </c>
      <c r="O209" s="39">
        <v>595800</v>
      </c>
      <c r="P209" s="40">
        <v>4.3249868674487831E-2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416</v>
      </c>
      <c r="F210" s="37">
        <v>413.33333333333331</v>
      </c>
      <c r="G210" s="38">
        <v>408.11666666666662</v>
      </c>
      <c r="H210" s="38">
        <v>400.23333333333329</v>
      </c>
      <c r="I210" s="38">
        <v>395.01666666666659</v>
      </c>
      <c r="J210" s="38">
        <v>421.21666666666664</v>
      </c>
      <c r="K210" s="38">
        <v>426.43333333333334</v>
      </c>
      <c r="L210" s="38">
        <v>434.31666666666666</v>
      </c>
      <c r="M210" s="28">
        <v>418.55</v>
      </c>
      <c r="N210" s="28">
        <v>405.45</v>
      </c>
      <c r="O210" s="39">
        <v>35570200</v>
      </c>
      <c r="P210" s="40">
        <v>-3.106459714632831E-2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209.2</v>
      </c>
      <c r="F211" s="37">
        <v>208.53333333333333</v>
      </c>
      <c r="G211" s="38">
        <v>201.06666666666666</v>
      </c>
      <c r="H211" s="38">
        <v>192.93333333333334</v>
      </c>
      <c r="I211" s="38">
        <v>185.46666666666667</v>
      </c>
      <c r="J211" s="38">
        <v>216.66666666666666</v>
      </c>
      <c r="K211" s="38">
        <v>224.1333333333333</v>
      </c>
      <c r="L211" s="38">
        <v>232.26666666666665</v>
      </c>
      <c r="M211" s="28">
        <v>216</v>
      </c>
      <c r="N211" s="28">
        <v>200.4</v>
      </c>
      <c r="O211" s="39">
        <v>81906000</v>
      </c>
      <c r="P211" s="40">
        <v>3.6024114100867521E-3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334.8</v>
      </c>
      <c r="F212" s="37">
        <v>334.36666666666667</v>
      </c>
      <c r="G212" s="38">
        <v>330.83333333333337</v>
      </c>
      <c r="H212" s="38">
        <v>326.86666666666667</v>
      </c>
      <c r="I212" s="38">
        <v>323.33333333333337</v>
      </c>
      <c r="J212" s="38">
        <v>338.33333333333337</v>
      </c>
      <c r="K212" s="38">
        <v>341.86666666666667</v>
      </c>
      <c r="L212" s="38">
        <v>345.83333333333337</v>
      </c>
      <c r="M212" s="28">
        <v>337.9</v>
      </c>
      <c r="N212" s="28">
        <v>330.4</v>
      </c>
      <c r="O212" s="39">
        <v>12384500</v>
      </c>
      <c r="P212" s="40">
        <v>-1.0174395370769994E-2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9" t="s">
        <v>16</v>
      </c>
      <c r="B8" s="481"/>
      <c r="C8" s="485" t="s">
        <v>20</v>
      </c>
      <c r="D8" s="485" t="s">
        <v>21</v>
      </c>
      <c r="E8" s="476" t="s">
        <v>22</v>
      </c>
      <c r="F8" s="477"/>
      <c r="G8" s="478"/>
      <c r="H8" s="476" t="s">
        <v>23</v>
      </c>
      <c r="I8" s="477"/>
      <c r="J8" s="478"/>
      <c r="K8" s="23"/>
      <c r="L8" s="50"/>
      <c r="M8" s="50"/>
      <c r="N8" s="1"/>
      <c r="O8" s="1"/>
    </row>
    <row r="9" spans="1:15" ht="36" customHeight="1">
      <c r="A9" s="483"/>
      <c r="B9" s="484"/>
      <c r="C9" s="484"/>
      <c r="D9" s="4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15350.15</v>
      </c>
      <c r="D10" s="32">
        <v>15307.916666666666</v>
      </c>
      <c r="E10" s="32">
        <v>15233.333333333332</v>
      </c>
      <c r="F10" s="32">
        <v>15116.516666666666</v>
      </c>
      <c r="G10" s="32">
        <v>15041.933333333332</v>
      </c>
      <c r="H10" s="32">
        <v>15424.733333333332</v>
      </c>
      <c r="I10" s="32">
        <v>15499.316666666664</v>
      </c>
      <c r="J10" s="32">
        <v>15616.133333333331</v>
      </c>
      <c r="K10" s="34">
        <v>15382.5</v>
      </c>
      <c r="L10" s="34">
        <v>15191.1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32684.799999999999</v>
      </c>
      <c r="D11" s="37">
        <v>32679.099999999995</v>
      </c>
      <c r="E11" s="37">
        <v>32432.099999999991</v>
      </c>
      <c r="F11" s="37">
        <v>32179.399999999998</v>
      </c>
      <c r="G11" s="37">
        <v>31932.399999999994</v>
      </c>
      <c r="H11" s="37">
        <v>32931.799999999988</v>
      </c>
      <c r="I11" s="37">
        <v>33178.799999999996</v>
      </c>
      <c r="J11" s="37">
        <v>33431.499999999985</v>
      </c>
      <c r="K11" s="28">
        <v>32926.1</v>
      </c>
      <c r="L11" s="28">
        <v>32426.400000000001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2339.4</v>
      </c>
      <c r="D12" s="37">
        <v>2350.4833333333331</v>
      </c>
      <c r="E12" s="37">
        <v>2297.2166666666662</v>
      </c>
      <c r="F12" s="37">
        <v>2255.0333333333333</v>
      </c>
      <c r="G12" s="37">
        <v>2201.7666666666664</v>
      </c>
      <c r="H12" s="37">
        <v>2392.6666666666661</v>
      </c>
      <c r="I12" s="37">
        <v>2445.9333333333334</v>
      </c>
      <c r="J12" s="37">
        <v>2488.1166666666659</v>
      </c>
      <c r="K12" s="28">
        <v>2403.75</v>
      </c>
      <c r="L12" s="28">
        <v>2308.3000000000002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4444.55</v>
      </c>
      <c r="D13" s="37">
        <v>4454.666666666667</v>
      </c>
      <c r="E13" s="37">
        <v>4395.4333333333343</v>
      </c>
      <c r="F13" s="37">
        <v>4346.3166666666675</v>
      </c>
      <c r="G13" s="37">
        <v>4287.0833333333348</v>
      </c>
      <c r="H13" s="37">
        <v>4503.7833333333338</v>
      </c>
      <c r="I13" s="37">
        <v>4563.0166666666655</v>
      </c>
      <c r="J13" s="37">
        <v>4612.1333333333332</v>
      </c>
      <c r="K13" s="28">
        <v>4513.8999999999996</v>
      </c>
      <c r="L13" s="28">
        <v>4405.55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26966.2</v>
      </c>
      <c r="D14" s="37">
        <v>26874.550000000003</v>
      </c>
      <c r="E14" s="37">
        <v>26636.450000000004</v>
      </c>
      <c r="F14" s="37">
        <v>26306.7</v>
      </c>
      <c r="G14" s="37">
        <v>26068.600000000002</v>
      </c>
      <c r="H14" s="37">
        <v>27204.300000000007</v>
      </c>
      <c r="I14" s="37">
        <v>27442.400000000005</v>
      </c>
      <c r="J14" s="37">
        <v>27772.150000000009</v>
      </c>
      <c r="K14" s="28">
        <v>27112.65</v>
      </c>
      <c r="L14" s="28">
        <v>26544.799999999999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3648.35</v>
      </c>
      <c r="D15" s="37">
        <v>3669.4666666666667</v>
      </c>
      <c r="E15" s="37">
        <v>3581.0833333333335</v>
      </c>
      <c r="F15" s="37">
        <v>3513.8166666666666</v>
      </c>
      <c r="G15" s="37">
        <v>3425.4333333333334</v>
      </c>
      <c r="H15" s="37">
        <v>3736.7333333333336</v>
      </c>
      <c r="I15" s="37">
        <v>3825.1166666666668</v>
      </c>
      <c r="J15" s="37">
        <v>3892.3833333333337</v>
      </c>
      <c r="K15" s="28">
        <v>3757.85</v>
      </c>
      <c r="L15" s="28">
        <v>3602.2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7032.3</v>
      </c>
      <c r="D16" s="37">
        <v>7057.9833333333327</v>
      </c>
      <c r="E16" s="37">
        <v>6937.4666666666653</v>
      </c>
      <c r="F16" s="37">
        <v>6842.6333333333323</v>
      </c>
      <c r="G16" s="37">
        <v>6722.116666666665</v>
      </c>
      <c r="H16" s="37">
        <v>7152.8166666666657</v>
      </c>
      <c r="I16" s="37">
        <v>7273.3333333333339</v>
      </c>
      <c r="J16" s="37">
        <v>7368.1666666666661</v>
      </c>
      <c r="K16" s="28">
        <v>7178.5</v>
      </c>
      <c r="L16" s="28">
        <v>6963.15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2060.4</v>
      </c>
      <c r="D17" s="37">
        <v>2064.3666666666668</v>
      </c>
      <c r="E17" s="37">
        <v>2043.1833333333334</v>
      </c>
      <c r="F17" s="37">
        <v>2025.9666666666667</v>
      </c>
      <c r="G17" s="37">
        <v>2004.7833333333333</v>
      </c>
      <c r="H17" s="37">
        <v>2081.5833333333335</v>
      </c>
      <c r="I17" s="37">
        <v>2102.7666666666669</v>
      </c>
      <c r="J17" s="37">
        <v>2119.9833333333336</v>
      </c>
      <c r="K17" s="28">
        <v>2085.5500000000002</v>
      </c>
      <c r="L17" s="28">
        <v>2047.15</v>
      </c>
      <c r="M17" s="28">
        <v>4.4618700000000002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614.15</v>
      </c>
      <c r="D18" s="37">
        <v>614.08333333333337</v>
      </c>
      <c r="E18" s="37">
        <v>602.26666666666677</v>
      </c>
      <c r="F18" s="37">
        <v>590.38333333333344</v>
      </c>
      <c r="G18" s="37">
        <v>578.56666666666683</v>
      </c>
      <c r="H18" s="37">
        <v>625.9666666666667</v>
      </c>
      <c r="I18" s="37">
        <v>637.7833333333333</v>
      </c>
      <c r="J18" s="37">
        <v>649.66666666666663</v>
      </c>
      <c r="K18" s="28">
        <v>625.9</v>
      </c>
      <c r="L18" s="28">
        <v>602.20000000000005</v>
      </c>
      <c r="M18" s="28">
        <v>9.7558399999999992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688.4</v>
      </c>
      <c r="D19" s="37">
        <v>683.9666666666667</v>
      </c>
      <c r="E19" s="37">
        <v>673.28333333333342</v>
      </c>
      <c r="F19" s="37">
        <v>658.16666666666674</v>
      </c>
      <c r="G19" s="37">
        <v>647.48333333333346</v>
      </c>
      <c r="H19" s="37">
        <v>699.08333333333337</v>
      </c>
      <c r="I19" s="37">
        <v>709.76666666666677</v>
      </c>
      <c r="J19" s="37">
        <v>724.88333333333333</v>
      </c>
      <c r="K19" s="28">
        <v>694.65</v>
      </c>
      <c r="L19" s="28">
        <v>668.85</v>
      </c>
      <c r="M19" s="28">
        <v>8.6473600000000008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2079.85</v>
      </c>
      <c r="D20" s="37">
        <v>2076.0499999999997</v>
      </c>
      <c r="E20" s="37">
        <v>2028.7999999999993</v>
      </c>
      <c r="F20" s="37">
        <v>1977.7499999999995</v>
      </c>
      <c r="G20" s="37">
        <v>1930.4999999999991</v>
      </c>
      <c r="H20" s="37">
        <v>2127.0999999999995</v>
      </c>
      <c r="I20" s="37">
        <v>2174.3500000000004</v>
      </c>
      <c r="J20" s="37">
        <v>2225.3999999999996</v>
      </c>
      <c r="K20" s="28">
        <v>2123.3000000000002</v>
      </c>
      <c r="L20" s="28">
        <v>2025</v>
      </c>
      <c r="M20" s="28">
        <v>26.03594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1743.65</v>
      </c>
      <c r="D21" s="37">
        <v>1728.2333333333333</v>
      </c>
      <c r="E21" s="37">
        <v>1692.4666666666667</v>
      </c>
      <c r="F21" s="37">
        <v>1641.2833333333333</v>
      </c>
      <c r="G21" s="37">
        <v>1605.5166666666667</v>
      </c>
      <c r="H21" s="37">
        <v>1779.4166666666667</v>
      </c>
      <c r="I21" s="37">
        <v>1815.1833333333336</v>
      </c>
      <c r="J21" s="37">
        <v>1866.3666666666668</v>
      </c>
      <c r="K21" s="28">
        <v>1764</v>
      </c>
      <c r="L21" s="28">
        <v>1677.05</v>
      </c>
      <c r="M21" s="28">
        <v>15.628909999999999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663.15</v>
      </c>
      <c r="D22" s="37">
        <v>663.38333333333333</v>
      </c>
      <c r="E22" s="37">
        <v>652.86666666666667</v>
      </c>
      <c r="F22" s="37">
        <v>642.58333333333337</v>
      </c>
      <c r="G22" s="37">
        <v>632.06666666666672</v>
      </c>
      <c r="H22" s="37">
        <v>673.66666666666663</v>
      </c>
      <c r="I22" s="37">
        <v>684.18333333333328</v>
      </c>
      <c r="J22" s="37">
        <v>694.46666666666658</v>
      </c>
      <c r="K22" s="28">
        <v>673.9</v>
      </c>
      <c r="L22" s="28">
        <v>653.1</v>
      </c>
      <c r="M22" s="28">
        <v>35.07676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1989.2</v>
      </c>
      <c r="D23" s="37">
        <v>2038.0666666666666</v>
      </c>
      <c r="E23" s="37">
        <v>1899.1333333333332</v>
      </c>
      <c r="F23" s="37">
        <v>1809.0666666666666</v>
      </c>
      <c r="G23" s="37">
        <v>1670.1333333333332</v>
      </c>
      <c r="H23" s="37">
        <v>2128.1333333333332</v>
      </c>
      <c r="I23" s="37">
        <v>2267.0666666666666</v>
      </c>
      <c r="J23" s="37">
        <v>2357.1333333333332</v>
      </c>
      <c r="K23" s="28">
        <v>2177</v>
      </c>
      <c r="L23" s="28">
        <v>1948</v>
      </c>
      <c r="M23" s="28">
        <v>5.5920699999999997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2060.25</v>
      </c>
      <c r="D24" s="37">
        <v>2053.75</v>
      </c>
      <c r="E24" s="37">
        <v>2019.5</v>
      </c>
      <c r="F24" s="37">
        <v>1978.75</v>
      </c>
      <c r="G24" s="37">
        <v>1944.5</v>
      </c>
      <c r="H24" s="37">
        <v>2094.5</v>
      </c>
      <c r="I24" s="37">
        <v>2128.75</v>
      </c>
      <c r="J24" s="37">
        <v>2169.5</v>
      </c>
      <c r="K24" s="28">
        <v>2088</v>
      </c>
      <c r="L24" s="28">
        <v>2013</v>
      </c>
      <c r="M24" s="28">
        <v>3.6636500000000001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87.35</v>
      </c>
      <c r="D25" s="37">
        <v>88.316666666666663</v>
      </c>
      <c r="E25" s="37">
        <v>84.633333333333326</v>
      </c>
      <c r="F25" s="37">
        <v>81.916666666666657</v>
      </c>
      <c r="G25" s="37">
        <v>78.23333333333332</v>
      </c>
      <c r="H25" s="37">
        <v>91.033333333333331</v>
      </c>
      <c r="I25" s="37">
        <v>94.716666666666669</v>
      </c>
      <c r="J25" s="37">
        <v>97.433333333333337</v>
      </c>
      <c r="K25" s="28">
        <v>92</v>
      </c>
      <c r="L25" s="28">
        <v>85.6</v>
      </c>
      <c r="M25" s="28">
        <v>32.367789999999999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226.7</v>
      </c>
      <c r="D26" s="37">
        <v>226.33333333333334</v>
      </c>
      <c r="E26" s="37">
        <v>221.66666666666669</v>
      </c>
      <c r="F26" s="37">
        <v>216.63333333333335</v>
      </c>
      <c r="G26" s="37">
        <v>211.9666666666667</v>
      </c>
      <c r="H26" s="37">
        <v>231.36666666666667</v>
      </c>
      <c r="I26" s="37">
        <v>236.03333333333336</v>
      </c>
      <c r="J26" s="37">
        <v>241.06666666666666</v>
      </c>
      <c r="K26" s="28">
        <v>231</v>
      </c>
      <c r="L26" s="28">
        <v>221.3</v>
      </c>
      <c r="M26" s="28">
        <v>22.260470000000002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1800.75</v>
      </c>
      <c r="D27" s="37">
        <v>1806.8999999999999</v>
      </c>
      <c r="E27" s="37">
        <v>1775.0499999999997</v>
      </c>
      <c r="F27" s="37">
        <v>1749.35</v>
      </c>
      <c r="G27" s="37">
        <v>1717.4999999999998</v>
      </c>
      <c r="H27" s="37">
        <v>1832.5999999999997</v>
      </c>
      <c r="I27" s="37">
        <v>1864.4499999999996</v>
      </c>
      <c r="J27" s="37">
        <v>1890.1499999999996</v>
      </c>
      <c r="K27" s="28">
        <v>1838.75</v>
      </c>
      <c r="L27" s="28">
        <v>1781.2</v>
      </c>
      <c r="M27" s="28">
        <v>2.2564199999999999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710.45</v>
      </c>
      <c r="D28" s="37">
        <v>713.63333333333333</v>
      </c>
      <c r="E28" s="37">
        <v>700.01666666666665</v>
      </c>
      <c r="F28" s="37">
        <v>689.58333333333337</v>
      </c>
      <c r="G28" s="37">
        <v>675.9666666666667</v>
      </c>
      <c r="H28" s="37">
        <v>724.06666666666661</v>
      </c>
      <c r="I28" s="37">
        <v>737.68333333333317</v>
      </c>
      <c r="J28" s="37">
        <v>748.11666666666656</v>
      </c>
      <c r="K28" s="28">
        <v>727.25</v>
      </c>
      <c r="L28" s="28">
        <v>703.2</v>
      </c>
      <c r="M28" s="28">
        <v>1.01868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3118.2</v>
      </c>
      <c r="D29" s="37">
        <v>3094.7666666666664</v>
      </c>
      <c r="E29" s="37">
        <v>3048.4333333333329</v>
      </c>
      <c r="F29" s="37">
        <v>2978.6666666666665</v>
      </c>
      <c r="G29" s="37">
        <v>2932.333333333333</v>
      </c>
      <c r="H29" s="37">
        <v>3164.5333333333328</v>
      </c>
      <c r="I29" s="37">
        <v>3210.8666666666668</v>
      </c>
      <c r="J29" s="37">
        <v>3280.6333333333328</v>
      </c>
      <c r="K29" s="28">
        <v>3141.1</v>
      </c>
      <c r="L29" s="28">
        <v>3025</v>
      </c>
      <c r="M29" s="28">
        <v>1.31165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445.3</v>
      </c>
      <c r="D30" s="37">
        <v>448.7833333333333</v>
      </c>
      <c r="E30" s="37">
        <v>434.56666666666661</v>
      </c>
      <c r="F30" s="37">
        <v>423.83333333333331</v>
      </c>
      <c r="G30" s="37">
        <v>409.61666666666662</v>
      </c>
      <c r="H30" s="37">
        <v>459.51666666666659</v>
      </c>
      <c r="I30" s="37">
        <v>473.73333333333329</v>
      </c>
      <c r="J30" s="37">
        <v>484.46666666666658</v>
      </c>
      <c r="K30" s="28">
        <v>463</v>
      </c>
      <c r="L30" s="28">
        <v>438.05</v>
      </c>
      <c r="M30" s="28">
        <v>5.3747100000000003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357.3</v>
      </c>
      <c r="D31" s="37">
        <v>357.7833333333333</v>
      </c>
      <c r="E31" s="37">
        <v>355.61666666666662</v>
      </c>
      <c r="F31" s="37">
        <v>353.93333333333334</v>
      </c>
      <c r="G31" s="37">
        <v>351.76666666666665</v>
      </c>
      <c r="H31" s="37">
        <v>359.46666666666658</v>
      </c>
      <c r="I31" s="37">
        <v>361.63333333333333</v>
      </c>
      <c r="J31" s="37">
        <v>363.31666666666655</v>
      </c>
      <c r="K31" s="28">
        <v>359.95</v>
      </c>
      <c r="L31" s="28">
        <v>356.1</v>
      </c>
      <c r="M31" s="28">
        <v>22.978370000000002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3811.7</v>
      </c>
      <c r="D32" s="37">
        <v>3773.2000000000003</v>
      </c>
      <c r="E32" s="37">
        <v>3721.4000000000005</v>
      </c>
      <c r="F32" s="37">
        <v>3631.1000000000004</v>
      </c>
      <c r="G32" s="37">
        <v>3579.3000000000006</v>
      </c>
      <c r="H32" s="37">
        <v>3863.5000000000005</v>
      </c>
      <c r="I32" s="37">
        <v>3915.3000000000006</v>
      </c>
      <c r="J32" s="37">
        <v>4005.6000000000004</v>
      </c>
      <c r="K32" s="28">
        <v>3825</v>
      </c>
      <c r="L32" s="28">
        <v>3682.9</v>
      </c>
      <c r="M32" s="28">
        <v>6.7321900000000001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176.45</v>
      </c>
      <c r="D33" s="37">
        <v>175.1</v>
      </c>
      <c r="E33" s="37">
        <v>168.45</v>
      </c>
      <c r="F33" s="37">
        <v>160.44999999999999</v>
      </c>
      <c r="G33" s="37">
        <v>153.79999999999998</v>
      </c>
      <c r="H33" s="37">
        <v>183.1</v>
      </c>
      <c r="I33" s="37">
        <v>189.75000000000003</v>
      </c>
      <c r="J33" s="37">
        <v>197.75</v>
      </c>
      <c r="K33" s="28">
        <v>181.75</v>
      </c>
      <c r="L33" s="28">
        <v>167.1</v>
      </c>
      <c r="M33" s="28">
        <v>52.679470000000002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132.9</v>
      </c>
      <c r="D34" s="37">
        <v>133.28333333333333</v>
      </c>
      <c r="E34" s="37">
        <v>130.36666666666667</v>
      </c>
      <c r="F34" s="37">
        <v>127.83333333333334</v>
      </c>
      <c r="G34" s="37">
        <v>124.91666666666669</v>
      </c>
      <c r="H34" s="37">
        <v>135.81666666666666</v>
      </c>
      <c r="I34" s="37">
        <v>138.73333333333335</v>
      </c>
      <c r="J34" s="37">
        <v>141.26666666666665</v>
      </c>
      <c r="K34" s="28">
        <v>136.19999999999999</v>
      </c>
      <c r="L34" s="28">
        <v>130.75</v>
      </c>
      <c r="M34" s="28">
        <v>246.07883000000001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2660.7</v>
      </c>
      <c r="D35" s="37">
        <v>2640.7999999999997</v>
      </c>
      <c r="E35" s="37">
        <v>2608.2499999999995</v>
      </c>
      <c r="F35" s="37">
        <v>2555.7999999999997</v>
      </c>
      <c r="G35" s="37">
        <v>2523.2499999999995</v>
      </c>
      <c r="H35" s="37">
        <v>2693.2499999999995</v>
      </c>
      <c r="I35" s="37">
        <v>2725.7999999999997</v>
      </c>
      <c r="J35" s="37">
        <v>2778.2499999999995</v>
      </c>
      <c r="K35" s="28">
        <v>2673.35</v>
      </c>
      <c r="L35" s="28">
        <v>2588.35</v>
      </c>
      <c r="M35" s="28">
        <v>15.9536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1607.65</v>
      </c>
      <c r="D36" s="37">
        <v>1612.0666666666666</v>
      </c>
      <c r="E36" s="37">
        <v>1577.1333333333332</v>
      </c>
      <c r="F36" s="37">
        <v>1546.6166666666666</v>
      </c>
      <c r="G36" s="37">
        <v>1511.6833333333332</v>
      </c>
      <c r="H36" s="37">
        <v>1642.5833333333333</v>
      </c>
      <c r="I36" s="37">
        <v>1677.5166666666667</v>
      </c>
      <c r="J36" s="37">
        <v>1708.0333333333333</v>
      </c>
      <c r="K36" s="28">
        <v>1647</v>
      </c>
      <c r="L36" s="28">
        <v>1581.55</v>
      </c>
      <c r="M36" s="28">
        <v>2.33311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509.75</v>
      </c>
      <c r="D37" s="37">
        <v>512.38333333333333</v>
      </c>
      <c r="E37" s="37">
        <v>500.81666666666661</v>
      </c>
      <c r="F37" s="37">
        <v>491.88333333333327</v>
      </c>
      <c r="G37" s="37">
        <v>480.31666666666655</v>
      </c>
      <c r="H37" s="37">
        <v>521.31666666666661</v>
      </c>
      <c r="I37" s="37">
        <v>532.88333333333344</v>
      </c>
      <c r="J37" s="37">
        <v>541.81666666666672</v>
      </c>
      <c r="K37" s="28">
        <v>523.95000000000005</v>
      </c>
      <c r="L37" s="28">
        <v>503.45</v>
      </c>
      <c r="M37" s="28">
        <v>19.167390000000001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3479.1</v>
      </c>
      <c r="D38" s="37">
        <v>3492.1166666666663</v>
      </c>
      <c r="E38" s="37">
        <v>3447.5333333333328</v>
      </c>
      <c r="F38" s="37">
        <v>3415.9666666666667</v>
      </c>
      <c r="G38" s="37">
        <v>3371.3833333333332</v>
      </c>
      <c r="H38" s="37">
        <v>3523.6833333333325</v>
      </c>
      <c r="I38" s="37">
        <v>3568.2666666666655</v>
      </c>
      <c r="J38" s="37">
        <v>3599.8333333333321</v>
      </c>
      <c r="K38" s="28">
        <v>3536.7</v>
      </c>
      <c r="L38" s="28">
        <v>3460.55</v>
      </c>
      <c r="M38" s="28">
        <v>2.2223000000000002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628.29999999999995</v>
      </c>
      <c r="D39" s="37">
        <v>629.21666666666658</v>
      </c>
      <c r="E39" s="37">
        <v>621.28333333333319</v>
      </c>
      <c r="F39" s="37">
        <v>614.26666666666665</v>
      </c>
      <c r="G39" s="37">
        <v>606.33333333333326</v>
      </c>
      <c r="H39" s="37">
        <v>636.23333333333312</v>
      </c>
      <c r="I39" s="37">
        <v>644.16666666666652</v>
      </c>
      <c r="J39" s="37">
        <v>651.18333333333305</v>
      </c>
      <c r="K39" s="28">
        <v>637.15</v>
      </c>
      <c r="L39" s="28">
        <v>622.20000000000005</v>
      </c>
      <c r="M39" s="28">
        <v>53.052219999999998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3615.95</v>
      </c>
      <c r="D40" s="37">
        <v>3609.85</v>
      </c>
      <c r="E40" s="37">
        <v>3580.8999999999996</v>
      </c>
      <c r="F40" s="37">
        <v>3545.85</v>
      </c>
      <c r="G40" s="37">
        <v>3516.8999999999996</v>
      </c>
      <c r="H40" s="37">
        <v>3644.8999999999996</v>
      </c>
      <c r="I40" s="37">
        <v>3673.8499999999995</v>
      </c>
      <c r="J40" s="37">
        <v>3708.8999999999996</v>
      </c>
      <c r="K40" s="28">
        <v>3638.8</v>
      </c>
      <c r="L40" s="28">
        <v>3574.8</v>
      </c>
      <c r="M40" s="28">
        <v>2.68242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5470.45</v>
      </c>
      <c r="D41" s="37">
        <v>5444.1500000000005</v>
      </c>
      <c r="E41" s="37">
        <v>5378.3000000000011</v>
      </c>
      <c r="F41" s="37">
        <v>5286.1500000000005</v>
      </c>
      <c r="G41" s="37">
        <v>5220.3000000000011</v>
      </c>
      <c r="H41" s="37">
        <v>5536.3000000000011</v>
      </c>
      <c r="I41" s="37">
        <v>5602.1500000000015</v>
      </c>
      <c r="J41" s="37">
        <v>5694.3000000000011</v>
      </c>
      <c r="K41" s="28">
        <v>5510</v>
      </c>
      <c r="L41" s="28">
        <v>5352</v>
      </c>
      <c r="M41" s="28">
        <v>11.194559999999999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11709.65</v>
      </c>
      <c r="D42" s="37">
        <v>11697.233333333332</v>
      </c>
      <c r="E42" s="37">
        <v>11544.466666666664</v>
      </c>
      <c r="F42" s="37">
        <v>11379.283333333331</v>
      </c>
      <c r="G42" s="37">
        <v>11226.516666666663</v>
      </c>
      <c r="H42" s="37">
        <v>11862.416666666664</v>
      </c>
      <c r="I42" s="37">
        <v>12015.183333333331</v>
      </c>
      <c r="J42" s="37">
        <v>12180.366666666665</v>
      </c>
      <c r="K42" s="28">
        <v>11850</v>
      </c>
      <c r="L42" s="28">
        <v>11532.05</v>
      </c>
      <c r="M42" s="28">
        <v>2.4285800000000002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4495.8</v>
      </c>
      <c r="D43" s="37">
        <v>4444.95</v>
      </c>
      <c r="E43" s="37">
        <v>4344.8999999999996</v>
      </c>
      <c r="F43" s="37">
        <v>4194</v>
      </c>
      <c r="G43" s="37">
        <v>4093.95</v>
      </c>
      <c r="H43" s="37">
        <v>4595.8499999999995</v>
      </c>
      <c r="I43" s="37">
        <v>4695.9000000000005</v>
      </c>
      <c r="J43" s="37">
        <v>4846.7999999999993</v>
      </c>
      <c r="K43" s="28">
        <v>4545</v>
      </c>
      <c r="L43" s="28">
        <v>4294.05</v>
      </c>
      <c r="M43" s="28">
        <v>0.42221999999999998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2074.0500000000002</v>
      </c>
      <c r="D44" s="37">
        <v>2080.1333333333332</v>
      </c>
      <c r="E44" s="37">
        <v>2047.2666666666664</v>
      </c>
      <c r="F44" s="37">
        <v>2020.4833333333331</v>
      </c>
      <c r="G44" s="37">
        <v>1987.6166666666663</v>
      </c>
      <c r="H44" s="37">
        <v>2106.9166666666665</v>
      </c>
      <c r="I44" s="37">
        <v>2139.7833333333333</v>
      </c>
      <c r="J44" s="37">
        <v>2166.5666666666666</v>
      </c>
      <c r="K44" s="28">
        <v>2113</v>
      </c>
      <c r="L44" s="28">
        <v>2053.35</v>
      </c>
      <c r="M44" s="28">
        <v>2.7146499999999998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274.05</v>
      </c>
      <c r="D45" s="37">
        <v>283.95</v>
      </c>
      <c r="E45" s="37">
        <v>254</v>
      </c>
      <c r="F45" s="37">
        <v>233.95</v>
      </c>
      <c r="G45" s="37">
        <v>204</v>
      </c>
      <c r="H45" s="37">
        <v>304</v>
      </c>
      <c r="I45" s="37">
        <v>333.94999999999993</v>
      </c>
      <c r="J45" s="37">
        <v>354</v>
      </c>
      <c r="K45" s="28">
        <v>313.89999999999998</v>
      </c>
      <c r="L45" s="28">
        <v>263.89999999999998</v>
      </c>
      <c r="M45" s="28">
        <v>99.765680000000003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91.15</v>
      </c>
      <c r="D46" s="37">
        <v>92.333333333333329</v>
      </c>
      <c r="E46" s="37">
        <v>88.666666666666657</v>
      </c>
      <c r="F46" s="37">
        <v>86.183333333333323</v>
      </c>
      <c r="G46" s="37">
        <v>82.516666666666652</v>
      </c>
      <c r="H46" s="37">
        <v>94.816666666666663</v>
      </c>
      <c r="I46" s="37">
        <v>98.48333333333332</v>
      </c>
      <c r="J46" s="37">
        <v>100.96666666666667</v>
      </c>
      <c r="K46" s="28">
        <v>96</v>
      </c>
      <c r="L46" s="28">
        <v>89.85</v>
      </c>
      <c r="M46" s="28">
        <v>217.03028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41.05</v>
      </c>
      <c r="D47" s="37">
        <v>41.183333333333337</v>
      </c>
      <c r="E47" s="37">
        <v>40.266666666666673</v>
      </c>
      <c r="F47" s="37">
        <v>39.483333333333334</v>
      </c>
      <c r="G47" s="37">
        <v>38.56666666666667</v>
      </c>
      <c r="H47" s="37">
        <v>41.966666666666676</v>
      </c>
      <c r="I47" s="37">
        <v>42.883333333333333</v>
      </c>
      <c r="J47" s="37">
        <v>43.666666666666679</v>
      </c>
      <c r="K47" s="28">
        <v>42.1</v>
      </c>
      <c r="L47" s="28">
        <v>40.4</v>
      </c>
      <c r="M47" s="28">
        <v>20.405470000000001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1628.9</v>
      </c>
      <c r="D48" s="37">
        <v>1630.4833333333333</v>
      </c>
      <c r="E48" s="37">
        <v>1609.9666666666667</v>
      </c>
      <c r="F48" s="37">
        <v>1591.0333333333333</v>
      </c>
      <c r="G48" s="37">
        <v>1570.5166666666667</v>
      </c>
      <c r="H48" s="37">
        <v>1649.4166666666667</v>
      </c>
      <c r="I48" s="37">
        <v>1669.9333333333336</v>
      </c>
      <c r="J48" s="37">
        <v>1688.8666666666668</v>
      </c>
      <c r="K48" s="28">
        <v>1651</v>
      </c>
      <c r="L48" s="28">
        <v>1611.55</v>
      </c>
      <c r="M48" s="28">
        <v>1.9917899999999999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578.70000000000005</v>
      </c>
      <c r="D49" s="37">
        <v>574.65</v>
      </c>
      <c r="E49" s="37">
        <v>567.29999999999995</v>
      </c>
      <c r="F49" s="37">
        <v>555.9</v>
      </c>
      <c r="G49" s="37">
        <v>548.54999999999995</v>
      </c>
      <c r="H49" s="37">
        <v>586.04999999999995</v>
      </c>
      <c r="I49" s="37">
        <v>593.40000000000009</v>
      </c>
      <c r="J49" s="37">
        <v>604.79999999999995</v>
      </c>
      <c r="K49" s="28">
        <v>582</v>
      </c>
      <c r="L49" s="28">
        <v>563.25</v>
      </c>
      <c r="M49" s="28">
        <v>14.369859999999999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227.15</v>
      </c>
      <c r="D50" s="37">
        <v>229.0333333333333</v>
      </c>
      <c r="E50" s="37">
        <v>221.81666666666661</v>
      </c>
      <c r="F50" s="37">
        <v>216.48333333333329</v>
      </c>
      <c r="G50" s="37">
        <v>209.26666666666659</v>
      </c>
      <c r="H50" s="37">
        <v>234.36666666666662</v>
      </c>
      <c r="I50" s="37">
        <v>241.58333333333331</v>
      </c>
      <c r="J50" s="37">
        <v>246.91666666666663</v>
      </c>
      <c r="K50" s="28">
        <v>236.25</v>
      </c>
      <c r="L50" s="28">
        <v>223.7</v>
      </c>
      <c r="M50" s="28">
        <v>43.048999999999999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622.9</v>
      </c>
      <c r="D51" s="37">
        <v>624.1</v>
      </c>
      <c r="E51" s="37">
        <v>613.80000000000007</v>
      </c>
      <c r="F51" s="37">
        <v>604.70000000000005</v>
      </c>
      <c r="G51" s="37">
        <v>594.40000000000009</v>
      </c>
      <c r="H51" s="37">
        <v>633.20000000000005</v>
      </c>
      <c r="I51" s="37">
        <v>643.5</v>
      </c>
      <c r="J51" s="37">
        <v>652.6</v>
      </c>
      <c r="K51" s="28">
        <v>634.4</v>
      </c>
      <c r="L51" s="28">
        <v>615</v>
      </c>
      <c r="M51" s="28">
        <v>9.2175100000000008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42.1</v>
      </c>
      <c r="D52" s="37">
        <v>42.949999999999996</v>
      </c>
      <c r="E52" s="37">
        <v>40.54999999999999</v>
      </c>
      <c r="F52" s="37">
        <v>38.999999999999993</v>
      </c>
      <c r="G52" s="37">
        <v>36.599999999999987</v>
      </c>
      <c r="H52" s="37">
        <v>44.499999999999993</v>
      </c>
      <c r="I52" s="37">
        <v>46.9</v>
      </c>
      <c r="J52" s="37">
        <v>48.449999999999996</v>
      </c>
      <c r="K52" s="28">
        <v>45.35</v>
      </c>
      <c r="L52" s="28">
        <v>41.4</v>
      </c>
      <c r="M52" s="28">
        <v>295.13123000000002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296.05</v>
      </c>
      <c r="D53" s="37">
        <v>298.18333333333334</v>
      </c>
      <c r="E53" s="37">
        <v>291.86666666666667</v>
      </c>
      <c r="F53" s="37">
        <v>287.68333333333334</v>
      </c>
      <c r="G53" s="37">
        <v>281.36666666666667</v>
      </c>
      <c r="H53" s="37">
        <v>302.36666666666667</v>
      </c>
      <c r="I53" s="37">
        <v>308.68333333333339</v>
      </c>
      <c r="J53" s="37">
        <v>312.86666666666667</v>
      </c>
      <c r="K53" s="28">
        <v>304.5</v>
      </c>
      <c r="L53" s="28">
        <v>294</v>
      </c>
      <c r="M53" s="28">
        <v>37.284089999999999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640.9</v>
      </c>
      <c r="D54" s="37">
        <v>640.85</v>
      </c>
      <c r="E54" s="37">
        <v>634.25</v>
      </c>
      <c r="F54" s="37">
        <v>627.6</v>
      </c>
      <c r="G54" s="37">
        <v>621</v>
      </c>
      <c r="H54" s="37">
        <v>647.5</v>
      </c>
      <c r="I54" s="37">
        <v>654.10000000000014</v>
      </c>
      <c r="J54" s="37">
        <v>660.75</v>
      </c>
      <c r="K54" s="28">
        <v>647.45000000000005</v>
      </c>
      <c r="L54" s="28">
        <v>634.20000000000005</v>
      </c>
      <c r="M54" s="28">
        <v>38.830010000000001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316.10000000000002</v>
      </c>
      <c r="D55" s="37">
        <v>314.48333333333335</v>
      </c>
      <c r="E55" s="37">
        <v>311.06666666666672</v>
      </c>
      <c r="F55" s="37">
        <v>306.03333333333336</v>
      </c>
      <c r="G55" s="37">
        <v>302.61666666666673</v>
      </c>
      <c r="H55" s="37">
        <v>319.51666666666671</v>
      </c>
      <c r="I55" s="37">
        <v>322.93333333333334</v>
      </c>
      <c r="J55" s="37">
        <v>327.9666666666667</v>
      </c>
      <c r="K55" s="28">
        <v>317.89999999999998</v>
      </c>
      <c r="L55" s="28">
        <v>309.45</v>
      </c>
      <c r="M55" s="28">
        <v>16.423110000000001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13286.2</v>
      </c>
      <c r="D56" s="37">
        <v>13296.5</v>
      </c>
      <c r="E56" s="37">
        <v>13154.7</v>
      </c>
      <c r="F56" s="37">
        <v>13023.2</v>
      </c>
      <c r="G56" s="37">
        <v>12881.400000000001</v>
      </c>
      <c r="H56" s="37">
        <v>13428</v>
      </c>
      <c r="I56" s="37">
        <v>13569.8</v>
      </c>
      <c r="J56" s="37">
        <v>13701.3</v>
      </c>
      <c r="K56" s="28">
        <v>13438.3</v>
      </c>
      <c r="L56" s="28">
        <v>13165</v>
      </c>
      <c r="M56" s="28">
        <v>0.11196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3378.6</v>
      </c>
      <c r="D57" s="37">
        <v>3349.8166666666671</v>
      </c>
      <c r="E57" s="37">
        <v>3299.733333333334</v>
      </c>
      <c r="F57" s="37">
        <v>3220.8666666666668</v>
      </c>
      <c r="G57" s="37">
        <v>3170.7833333333338</v>
      </c>
      <c r="H57" s="37">
        <v>3428.6833333333343</v>
      </c>
      <c r="I57" s="37">
        <v>3478.7666666666673</v>
      </c>
      <c r="J57" s="37">
        <v>3557.6333333333346</v>
      </c>
      <c r="K57" s="28">
        <v>3399.9</v>
      </c>
      <c r="L57" s="28">
        <v>3270.95</v>
      </c>
      <c r="M57" s="28">
        <v>3.64703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610.70000000000005</v>
      </c>
      <c r="D58" s="37">
        <v>615.36666666666667</v>
      </c>
      <c r="E58" s="37">
        <v>597.33333333333337</v>
      </c>
      <c r="F58" s="37">
        <v>583.9666666666667</v>
      </c>
      <c r="G58" s="37">
        <v>565.93333333333339</v>
      </c>
      <c r="H58" s="37">
        <v>628.73333333333335</v>
      </c>
      <c r="I58" s="37">
        <v>646.76666666666665</v>
      </c>
      <c r="J58" s="37">
        <v>660.13333333333333</v>
      </c>
      <c r="K58" s="28">
        <v>633.4</v>
      </c>
      <c r="L58" s="28">
        <v>602</v>
      </c>
      <c r="M58" s="28">
        <v>4.3267499999999997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174.55</v>
      </c>
      <c r="D59" s="37">
        <v>176.54999999999998</v>
      </c>
      <c r="E59" s="37">
        <v>169.74999999999997</v>
      </c>
      <c r="F59" s="37">
        <v>164.95</v>
      </c>
      <c r="G59" s="37">
        <v>158.14999999999998</v>
      </c>
      <c r="H59" s="37">
        <v>181.34999999999997</v>
      </c>
      <c r="I59" s="37">
        <v>188.14999999999998</v>
      </c>
      <c r="J59" s="37">
        <v>192.94999999999996</v>
      </c>
      <c r="K59" s="28">
        <v>183.35</v>
      </c>
      <c r="L59" s="28">
        <v>171.75</v>
      </c>
      <c r="M59" s="28">
        <v>95.886709999999994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102.25</v>
      </c>
      <c r="D60" s="37">
        <v>102.14999999999999</v>
      </c>
      <c r="E60" s="37">
        <v>101.34999999999998</v>
      </c>
      <c r="F60" s="37">
        <v>100.44999999999999</v>
      </c>
      <c r="G60" s="37">
        <v>99.649999999999977</v>
      </c>
      <c r="H60" s="37">
        <v>103.04999999999998</v>
      </c>
      <c r="I60" s="37">
        <v>103.85</v>
      </c>
      <c r="J60" s="37">
        <v>104.74999999999999</v>
      </c>
      <c r="K60" s="28">
        <v>102.95</v>
      </c>
      <c r="L60" s="28">
        <v>101.25</v>
      </c>
      <c r="M60" s="28">
        <v>6.4940800000000003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619.20000000000005</v>
      </c>
      <c r="D61" s="37">
        <v>625.29999999999995</v>
      </c>
      <c r="E61" s="37">
        <v>605.19999999999993</v>
      </c>
      <c r="F61" s="37">
        <v>591.19999999999993</v>
      </c>
      <c r="G61" s="37">
        <v>571.09999999999991</v>
      </c>
      <c r="H61" s="37">
        <v>639.29999999999995</v>
      </c>
      <c r="I61" s="37">
        <v>659.39999999999986</v>
      </c>
      <c r="J61" s="37">
        <v>673.4</v>
      </c>
      <c r="K61" s="28">
        <v>645.4</v>
      </c>
      <c r="L61" s="28">
        <v>611.29999999999995</v>
      </c>
      <c r="M61" s="28">
        <v>15.557449999999999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925.85</v>
      </c>
      <c r="D62" s="37">
        <v>918.66666666666663</v>
      </c>
      <c r="E62" s="37">
        <v>909.18333333333328</v>
      </c>
      <c r="F62" s="37">
        <v>892.51666666666665</v>
      </c>
      <c r="G62" s="37">
        <v>883.0333333333333</v>
      </c>
      <c r="H62" s="37">
        <v>935.33333333333326</v>
      </c>
      <c r="I62" s="37">
        <v>944.81666666666661</v>
      </c>
      <c r="J62" s="37">
        <v>961.48333333333323</v>
      </c>
      <c r="K62" s="28">
        <v>928.15</v>
      </c>
      <c r="L62" s="28">
        <v>902</v>
      </c>
      <c r="M62" s="28">
        <v>9.42685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124.1</v>
      </c>
      <c r="D63" s="37">
        <v>125.18333333333332</v>
      </c>
      <c r="E63" s="37">
        <v>121.76666666666665</v>
      </c>
      <c r="F63" s="37">
        <v>119.43333333333332</v>
      </c>
      <c r="G63" s="37">
        <v>116.01666666666665</v>
      </c>
      <c r="H63" s="37">
        <v>127.51666666666665</v>
      </c>
      <c r="I63" s="37">
        <v>130.93333333333331</v>
      </c>
      <c r="J63" s="37">
        <v>133.26666666666665</v>
      </c>
      <c r="K63" s="28">
        <v>128.6</v>
      </c>
      <c r="L63" s="28">
        <v>122.85</v>
      </c>
      <c r="M63" s="28">
        <v>25.11544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176.85</v>
      </c>
      <c r="D64" s="37">
        <v>177.83333333333334</v>
      </c>
      <c r="E64" s="37">
        <v>173.76666666666668</v>
      </c>
      <c r="F64" s="37">
        <v>170.68333333333334</v>
      </c>
      <c r="G64" s="37">
        <v>166.61666666666667</v>
      </c>
      <c r="H64" s="37">
        <v>180.91666666666669</v>
      </c>
      <c r="I64" s="37">
        <v>184.98333333333335</v>
      </c>
      <c r="J64" s="37">
        <v>188.06666666666669</v>
      </c>
      <c r="K64" s="28">
        <v>181.9</v>
      </c>
      <c r="L64" s="28">
        <v>174.75</v>
      </c>
      <c r="M64" s="28">
        <v>232.76003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3369.7</v>
      </c>
      <c r="D65" s="37">
        <v>3385.3833333333332</v>
      </c>
      <c r="E65" s="37">
        <v>3322.7666666666664</v>
      </c>
      <c r="F65" s="37">
        <v>3275.833333333333</v>
      </c>
      <c r="G65" s="37">
        <v>3213.2166666666662</v>
      </c>
      <c r="H65" s="37">
        <v>3432.3166666666666</v>
      </c>
      <c r="I65" s="37">
        <v>3494.9333333333334</v>
      </c>
      <c r="J65" s="37">
        <v>3541.8666666666668</v>
      </c>
      <c r="K65" s="28">
        <v>3448</v>
      </c>
      <c r="L65" s="28">
        <v>3338.45</v>
      </c>
      <c r="M65" s="28">
        <v>4.3319099999999997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1485.8</v>
      </c>
      <c r="D66" s="37">
        <v>1482.8</v>
      </c>
      <c r="E66" s="37">
        <v>1473.55</v>
      </c>
      <c r="F66" s="37">
        <v>1461.3</v>
      </c>
      <c r="G66" s="37">
        <v>1452.05</v>
      </c>
      <c r="H66" s="37">
        <v>1495.05</v>
      </c>
      <c r="I66" s="37">
        <v>1504.3</v>
      </c>
      <c r="J66" s="37">
        <v>1516.55</v>
      </c>
      <c r="K66" s="28">
        <v>1492.05</v>
      </c>
      <c r="L66" s="28">
        <v>1470.55</v>
      </c>
      <c r="M66" s="28">
        <v>2.28789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614.04999999999995</v>
      </c>
      <c r="D67" s="37">
        <v>612.41666666666663</v>
      </c>
      <c r="E67" s="37">
        <v>603.63333333333321</v>
      </c>
      <c r="F67" s="37">
        <v>593.21666666666658</v>
      </c>
      <c r="G67" s="37">
        <v>584.43333333333317</v>
      </c>
      <c r="H67" s="37">
        <v>622.83333333333326</v>
      </c>
      <c r="I67" s="37">
        <v>631.61666666666679</v>
      </c>
      <c r="J67" s="37">
        <v>642.0333333333333</v>
      </c>
      <c r="K67" s="28">
        <v>621.20000000000005</v>
      </c>
      <c r="L67" s="28">
        <v>602</v>
      </c>
      <c r="M67" s="28">
        <v>8.7608499999999996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904.35</v>
      </c>
      <c r="D68" s="37">
        <v>907.63333333333333</v>
      </c>
      <c r="E68" s="37">
        <v>884.4666666666667</v>
      </c>
      <c r="F68" s="37">
        <v>864.58333333333337</v>
      </c>
      <c r="G68" s="37">
        <v>841.41666666666674</v>
      </c>
      <c r="H68" s="37">
        <v>927.51666666666665</v>
      </c>
      <c r="I68" s="37">
        <v>950.68333333333339</v>
      </c>
      <c r="J68" s="37">
        <v>970.56666666666661</v>
      </c>
      <c r="K68" s="28">
        <v>930.8</v>
      </c>
      <c r="L68" s="28">
        <v>887.75</v>
      </c>
      <c r="M68" s="28">
        <v>3.4129900000000002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329.1</v>
      </c>
      <c r="D69" s="37">
        <v>329.00000000000006</v>
      </c>
      <c r="E69" s="37">
        <v>324.2000000000001</v>
      </c>
      <c r="F69" s="37">
        <v>319.30000000000007</v>
      </c>
      <c r="G69" s="37">
        <v>314.50000000000011</v>
      </c>
      <c r="H69" s="37">
        <v>333.90000000000009</v>
      </c>
      <c r="I69" s="37">
        <v>338.70000000000005</v>
      </c>
      <c r="J69" s="37">
        <v>343.60000000000008</v>
      </c>
      <c r="K69" s="28">
        <v>333.8</v>
      </c>
      <c r="L69" s="28">
        <v>324.10000000000002</v>
      </c>
      <c r="M69" s="28">
        <v>26.17069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961</v>
      </c>
      <c r="D70" s="37">
        <v>962.94999999999993</v>
      </c>
      <c r="E70" s="37">
        <v>948.89999999999986</v>
      </c>
      <c r="F70" s="37">
        <v>936.8</v>
      </c>
      <c r="G70" s="37">
        <v>922.74999999999989</v>
      </c>
      <c r="H70" s="37">
        <v>975.04999999999984</v>
      </c>
      <c r="I70" s="37">
        <v>989.0999999999998</v>
      </c>
      <c r="J70" s="37">
        <v>1001.1999999999998</v>
      </c>
      <c r="K70" s="28">
        <v>977</v>
      </c>
      <c r="L70" s="28">
        <v>950.85</v>
      </c>
      <c r="M70" s="28">
        <v>3.2335699999999998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298.5</v>
      </c>
      <c r="D71" s="37">
        <v>299.83333333333331</v>
      </c>
      <c r="E71" s="37">
        <v>293.36666666666662</v>
      </c>
      <c r="F71" s="37">
        <v>288.23333333333329</v>
      </c>
      <c r="G71" s="37">
        <v>281.76666666666659</v>
      </c>
      <c r="H71" s="37">
        <v>304.96666666666664</v>
      </c>
      <c r="I71" s="37">
        <v>311.43333333333334</v>
      </c>
      <c r="J71" s="37">
        <v>316.56666666666666</v>
      </c>
      <c r="K71" s="28">
        <v>306.3</v>
      </c>
      <c r="L71" s="28">
        <v>294.7</v>
      </c>
      <c r="M71" s="28">
        <v>77.085999999999999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500.8</v>
      </c>
      <c r="D72" s="37">
        <v>496.16666666666669</v>
      </c>
      <c r="E72" s="37">
        <v>489.23333333333335</v>
      </c>
      <c r="F72" s="37">
        <v>477.66666666666669</v>
      </c>
      <c r="G72" s="37">
        <v>470.73333333333335</v>
      </c>
      <c r="H72" s="37">
        <v>507.73333333333335</v>
      </c>
      <c r="I72" s="37">
        <v>514.66666666666663</v>
      </c>
      <c r="J72" s="37">
        <v>526.23333333333335</v>
      </c>
      <c r="K72" s="28">
        <v>503.1</v>
      </c>
      <c r="L72" s="28">
        <v>484.6</v>
      </c>
      <c r="M72" s="28">
        <v>31.398949999999999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1253.4000000000001</v>
      </c>
      <c r="D73" s="37">
        <v>1242.1333333333334</v>
      </c>
      <c r="E73" s="37">
        <v>1223.7666666666669</v>
      </c>
      <c r="F73" s="37">
        <v>1194.1333333333334</v>
      </c>
      <c r="G73" s="37">
        <v>1175.7666666666669</v>
      </c>
      <c r="H73" s="37">
        <v>1271.7666666666669</v>
      </c>
      <c r="I73" s="37">
        <v>1290.1333333333332</v>
      </c>
      <c r="J73" s="37">
        <v>1319.7666666666669</v>
      </c>
      <c r="K73" s="28">
        <v>1260.5</v>
      </c>
      <c r="L73" s="28">
        <v>1212.5</v>
      </c>
      <c r="M73" s="28">
        <v>1.82152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1753.65</v>
      </c>
      <c r="D74" s="37">
        <v>1784.5166666666667</v>
      </c>
      <c r="E74" s="37">
        <v>1704.7833333333333</v>
      </c>
      <c r="F74" s="37">
        <v>1655.9166666666667</v>
      </c>
      <c r="G74" s="37">
        <v>1576.1833333333334</v>
      </c>
      <c r="H74" s="37">
        <v>1833.3833333333332</v>
      </c>
      <c r="I74" s="37">
        <v>1913.1166666666663</v>
      </c>
      <c r="J74" s="37">
        <v>1961.9833333333331</v>
      </c>
      <c r="K74" s="28">
        <v>1864.25</v>
      </c>
      <c r="L74" s="28">
        <v>1735.65</v>
      </c>
      <c r="M74" s="28">
        <v>10.421150000000001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34.15</v>
      </c>
      <c r="D75" s="37">
        <v>34.616666666666667</v>
      </c>
      <c r="E75" s="37">
        <v>33.683333333333337</v>
      </c>
      <c r="F75" s="37">
        <v>33.216666666666669</v>
      </c>
      <c r="G75" s="37">
        <v>32.283333333333339</v>
      </c>
      <c r="H75" s="37">
        <v>35.083333333333336</v>
      </c>
      <c r="I75" s="37">
        <v>36.016666666666659</v>
      </c>
      <c r="J75" s="37">
        <v>36.483333333333334</v>
      </c>
      <c r="K75" s="28">
        <v>35.549999999999997</v>
      </c>
      <c r="L75" s="28">
        <v>34.15</v>
      </c>
      <c r="M75" s="28">
        <v>12.71932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3533.55</v>
      </c>
      <c r="D76" s="37">
        <v>3508.5166666666664</v>
      </c>
      <c r="E76" s="37">
        <v>3477.083333333333</v>
      </c>
      <c r="F76" s="37">
        <v>3420.6166666666668</v>
      </c>
      <c r="G76" s="37">
        <v>3389.1833333333334</v>
      </c>
      <c r="H76" s="37">
        <v>3564.9833333333327</v>
      </c>
      <c r="I76" s="37">
        <v>3596.4166666666661</v>
      </c>
      <c r="J76" s="37">
        <v>3652.8833333333323</v>
      </c>
      <c r="K76" s="28">
        <v>3539.95</v>
      </c>
      <c r="L76" s="28">
        <v>3452.05</v>
      </c>
      <c r="M76" s="28">
        <v>2.4779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3325.95</v>
      </c>
      <c r="D77" s="37">
        <v>3328.2166666666667</v>
      </c>
      <c r="E77" s="37">
        <v>3257.7333333333336</v>
      </c>
      <c r="F77" s="37">
        <v>3189.5166666666669</v>
      </c>
      <c r="G77" s="37">
        <v>3119.0333333333338</v>
      </c>
      <c r="H77" s="37">
        <v>3396.4333333333334</v>
      </c>
      <c r="I77" s="37">
        <v>3466.9166666666661</v>
      </c>
      <c r="J77" s="37">
        <v>3535.1333333333332</v>
      </c>
      <c r="K77" s="28">
        <v>3398.7</v>
      </c>
      <c r="L77" s="28">
        <v>3260</v>
      </c>
      <c r="M77" s="28">
        <v>3.60697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1995.75</v>
      </c>
      <c r="D78" s="37">
        <v>2005.9166666666667</v>
      </c>
      <c r="E78" s="37">
        <v>1961.8333333333335</v>
      </c>
      <c r="F78" s="37">
        <v>1927.9166666666667</v>
      </c>
      <c r="G78" s="37">
        <v>1883.8333333333335</v>
      </c>
      <c r="H78" s="37">
        <v>2039.8333333333335</v>
      </c>
      <c r="I78" s="37">
        <v>2083.916666666667</v>
      </c>
      <c r="J78" s="37">
        <v>2117.8333333333335</v>
      </c>
      <c r="K78" s="28">
        <v>2050</v>
      </c>
      <c r="L78" s="28">
        <v>1972</v>
      </c>
      <c r="M78" s="28">
        <v>1.6715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4151.8</v>
      </c>
      <c r="D79" s="37">
        <v>4146.0333333333338</v>
      </c>
      <c r="E79" s="37">
        <v>4112.8666666666677</v>
      </c>
      <c r="F79" s="37">
        <v>4073.9333333333343</v>
      </c>
      <c r="G79" s="37">
        <v>4040.7666666666682</v>
      </c>
      <c r="H79" s="37">
        <v>4184.9666666666672</v>
      </c>
      <c r="I79" s="37">
        <v>4218.1333333333332</v>
      </c>
      <c r="J79" s="37">
        <v>4257.0666666666666</v>
      </c>
      <c r="K79" s="28">
        <v>4179.2</v>
      </c>
      <c r="L79" s="28">
        <v>4107.1000000000004</v>
      </c>
      <c r="M79" s="28">
        <v>2.77515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2623.25</v>
      </c>
      <c r="D80" s="37">
        <v>2628.3666666666663</v>
      </c>
      <c r="E80" s="37">
        <v>2594.8333333333326</v>
      </c>
      <c r="F80" s="37">
        <v>2566.4166666666661</v>
      </c>
      <c r="G80" s="37">
        <v>2532.8833333333323</v>
      </c>
      <c r="H80" s="37">
        <v>2656.7833333333328</v>
      </c>
      <c r="I80" s="37">
        <v>2690.3166666666666</v>
      </c>
      <c r="J80" s="37">
        <v>2718.7333333333331</v>
      </c>
      <c r="K80" s="28">
        <v>2661.9</v>
      </c>
      <c r="L80" s="28">
        <v>2599.9499999999998</v>
      </c>
      <c r="M80" s="28">
        <v>7.1765499999999998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402.15</v>
      </c>
      <c r="D81" s="37">
        <v>400.18333333333334</v>
      </c>
      <c r="E81" s="37">
        <v>395.36666666666667</v>
      </c>
      <c r="F81" s="37">
        <v>388.58333333333331</v>
      </c>
      <c r="G81" s="37">
        <v>383.76666666666665</v>
      </c>
      <c r="H81" s="37">
        <v>406.9666666666667</v>
      </c>
      <c r="I81" s="37">
        <v>411.78333333333342</v>
      </c>
      <c r="J81" s="37">
        <v>418.56666666666672</v>
      </c>
      <c r="K81" s="28">
        <v>405</v>
      </c>
      <c r="L81" s="28">
        <v>393.4</v>
      </c>
      <c r="M81" s="28">
        <v>6.4585699999999999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1242.45</v>
      </c>
      <c r="D82" s="37">
        <v>1243.3999999999999</v>
      </c>
      <c r="E82" s="37">
        <v>1225.0499999999997</v>
      </c>
      <c r="F82" s="37">
        <v>1207.6499999999999</v>
      </c>
      <c r="G82" s="37">
        <v>1189.2999999999997</v>
      </c>
      <c r="H82" s="37">
        <v>1260.7999999999997</v>
      </c>
      <c r="I82" s="37">
        <v>1279.1499999999996</v>
      </c>
      <c r="J82" s="37">
        <v>1296.5499999999997</v>
      </c>
      <c r="K82" s="28">
        <v>1261.75</v>
      </c>
      <c r="L82" s="28">
        <v>1226</v>
      </c>
      <c r="M82" s="28">
        <v>0.94025000000000003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1484.7</v>
      </c>
      <c r="D83" s="37">
        <v>1486.5666666666666</v>
      </c>
      <c r="E83" s="37">
        <v>1466.1333333333332</v>
      </c>
      <c r="F83" s="37">
        <v>1447.5666666666666</v>
      </c>
      <c r="G83" s="37">
        <v>1427.1333333333332</v>
      </c>
      <c r="H83" s="37">
        <v>1505.1333333333332</v>
      </c>
      <c r="I83" s="37">
        <v>1525.5666666666666</v>
      </c>
      <c r="J83" s="37">
        <v>1544.1333333333332</v>
      </c>
      <c r="K83" s="28">
        <v>1507</v>
      </c>
      <c r="L83" s="28">
        <v>1468</v>
      </c>
      <c r="M83" s="28">
        <v>3.7385199999999998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131.85</v>
      </c>
      <c r="D84" s="37">
        <v>133.23333333333332</v>
      </c>
      <c r="E84" s="37">
        <v>128.86666666666665</v>
      </c>
      <c r="F84" s="37">
        <v>125.88333333333333</v>
      </c>
      <c r="G84" s="37">
        <v>121.51666666666665</v>
      </c>
      <c r="H84" s="37">
        <v>136.21666666666664</v>
      </c>
      <c r="I84" s="37">
        <v>140.58333333333331</v>
      </c>
      <c r="J84" s="37">
        <v>143.56666666666663</v>
      </c>
      <c r="K84" s="28">
        <v>137.6</v>
      </c>
      <c r="L84" s="28">
        <v>130.25</v>
      </c>
      <c r="M84" s="28">
        <v>19.61598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84.8</v>
      </c>
      <c r="D85" s="37">
        <v>85.633333333333326</v>
      </c>
      <c r="E85" s="37">
        <v>83.166666666666657</v>
      </c>
      <c r="F85" s="37">
        <v>81.533333333333331</v>
      </c>
      <c r="G85" s="37">
        <v>79.066666666666663</v>
      </c>
      <c r="H85" s="37">
        <v>87.266666666666652</v>
      </c>
      <c r="I85" s="37">
        <v>89.73333333333332</v>
      </c>
      <c r="J85" s="37">
        <v>91.366666666666646</v>
      </c>
      <c r="K85" s="28">
        <v>88.1</v>
      </c>
      <c r="L85" s="28">
        <v>84</v>
      </c>
      <c r="M85" s="28">
        <v>95.675449999999998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226.05</v>
      </c>
      <c r="D86" s="37">
        <v>225.1</v>
      </c>
      <c r="E86" s="37">
        <v>220.7</v>
      </c>
      <c r="F86" s="37">
        <v>215.35</v>
      </c>
      <c r="G86" s="37">
        <v>210.95</v>
      </c>
      <c r="H86" s="37">
        <v>230.45</v>
      </c>
      <c r="I86" s="37">
        <v>234.85000000000002</v>
      </c>
      <c r="J86" s="37">
        <v>240.2</v>
      </c>
      <c r="K86" s="28">
        <v>229.5</v>
      </c>
      <c r="L86" s="28">
        <v>219.75</v>
      </c>
      <c r="M86" s="28">
        <v>22.69181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131.15</v>
      </c>
      <c r="D87" s="37">
        <v>133.36666666666667</v>
      </c>
      <c r="E87" s="37">
        <v>126.78333333333336</v>
      </c>
      <c r="F87" s="37">
        <v>122.41666666666669</v>
      </c>
      <c r="G87" s="37">
        <v>115.83333333333337</v>
      </c>
      <c r="H87" s="37">
        <v>137.73333333333335</v>
      </c>
      <c r="I87" s="37">
        <v>144.31666666666666</v>
      </c>
      <c r="J87" s="37">
        <v>148.68333333333334</v>
      </c>
      <c r="K87" s="28">
        <v>139.94999999999999</v>
      </c>
      <c r="L87" s="28">
        <v>129</v>
      </c>
      <c r="M87" s="28">
        <v>113.74439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33.4</v>
      </c>
      <c r="D88" s="37">
        <v>33.383333333333333</v>
      </c>
      <c r="E88" s="37">
        <v>32.316666666666663</v>
      </c>
      <c r="F88" s="37">
        <v>31.233333333333327</v>
      </c>
      <c r="G88" s="37">
        <v>30.166666666666657</v>
      </c>
      <c r="H88" s="37">
        <v>34.466666666666669</v>
      </c>
      <c r="I88" s="37">
        <v>35.533333333333346</v>
      </c>
      <c r="J88" s="37">
        <v>36.616666666666674</v>
      </c>
      <c r="K88" s="28">
        <v>34.450000000000003</v>
      </c>
      <c r="L88" s="28">
        <v>32.299999999999997</v>
      </c>
      <c r="M88" s="28">
        <v>147.76159999999999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2572.4499999999998</v>
      </c>
      <c r="D89" s="37">
        <v>2552.5333333333333</v>
      </c>
      <c r="E89" s="37">
        <v>2515.0666666666666</v>
      </c>
      <c r="F89" s="37">
        <v>2457.6833333333334</v>
      </c>
      <c r="G89" s="37">
        <v>2420.2166666666667</v>
      </c>
      <c r="H89" s="37">
        <v>2609.9166666666665</v>
      </c>
      <c r="I89" s="37">
        <v>2647.3833333333328</v>
      </c>
      <c r="J89" s="37">
        <v>2704.7666666666664</v>
      </c>
      <c r="K89" s="28">
        <v>2590</v>
      </c>
      <c r="L89" s="28">
        <v>2495.15</v>
      </c>
      <c r="M89" s="28">
        <v>2.34822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352.45</v>
      </c>
      <c r="D90" s="37">
        <v>355.7833333333333</v>
      </c>
      <c r="E90" s="37">
        <v>345.16666666666663</v>
      </c>
      <c r="F90" s="37">
        <v>337.88333333333333</v>
      </c>
      <c r="G90" s="37">
        <v>327.26666666666665</v>
      </c>
      <c r="H90" s="37">
        <v>363.06666666666661</v>
      </c>
      <c r="I90" s="37">
        <v>373.68333333333328</v>
      </c>
      <c r="J90" s="37">
        <v>380.96666666666658</v>
      </c>
      <c r="K90" s="28">
        <v>366.4</v>
      </c>
      <c r="L90" s="28">
        <v>348.5</v>
      </c>
      <c r="M90" s="28">
        <v>5.0563799999999999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759</v>
      </c>
      <c r="D91" s="37">
        <v>746.58333333333337</v>
      </c>
      <c r="E91" s="37">
        <v>729.9666666666667</v>
      </c>
      <c r="F91" s="37">
        <v>700.93333333333328</v>
      </c>
      <c r="G91" s="37">
        <v>684.31666666666661</v>
      </c>
      <c r="H91" s="37">
        <v>775.61666666666679</v>
      </c>
      <c r="I91" s="37">
        <v>792.23333333333335</v>
      </c>
      <c r="J91" s="37">
        <v>821.26666666666688</v>
      </c>
      <c r="K91" s="28">
        <v>763.2</v>
      </c>
      <c r="L91" s="28">
        <v>717.55</v>
      </c>
      <c r="M91" s="28">
        <v>16.718129999999999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407.75</v>
      </c>
      <c r="D92" s="37">
        <v>414.13333333333338</v>
      </c>
      <c r="E92" s="37">
        <v>398.61666666666679</v>
      </c>
      <c r="F92" s="37">
        <v>389.48333333333341</v>
      </c>
      <c r="G92" s="37">
        <v>373.96666666666681</v>
      </c>
      <c r="H92" s="37">
        <v>423.26666666666677</v>
      </c>
      <c r="I92" s="37">
        <v>438.7833333333333</v>
      </c>
      <c r="J92" s="37">
        <v>447.91666666666674</v>
      </c>
      <c r="K92" s="28">
        <v>429.65</v>
      </c>
      <c r="L92" s="28">
        <v>405</v>
      </c>
      <c r="M92" s="28">
        <v>0.76287000000000005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1150.9000000000001</v>
      </c>
      <c r="D93" s="37">
        <v>1159.5</v>
      </c>
      <c r="E93" s="37">
        <v>1120.95</v>
      </c>
      <c r="F93" s="37">
        <v>1091</v>
      </c>
      <c r="G93" s="37">
        <v>1052.45</v>
      </c>
      <c r="H93" s="37">
        <v>1189.45</v>
      </c>
      <c r="I93" s="37">
        <v>1228.0000000000002</v>
      </c>
      <c r="J93" s="37">
        <v>1257.95</v>
      </c>
      <c r="K93" s="28">
        <v>1198.05</v>
      </c>
      <c r="L93" s="28">
        <v>1129.55</v>
      </c>
      <c r="M93" s="28">
        <v>7.5793600000000003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1316</v>
      </c>
      <c r="D94" s="37">
        <v>1307.5</v>
      </c>
      <c r="E94" s="37">
        <v>1293.5</v>
      </c>
      <c r="F94" s="37">
        <v>1271</v>
      </c>
      <c r="G94" s="37">
        <v>1257</v>
      </c>
      <c r="H94" s="37">
        <v>1330</v>
      </c>
      <c r="I94" s="37">
        <v>1344</v>
      </c>
      <c r="J94" s="37">
        <v>1366.5</v>
      </c>
      <c r="K94" s="28">
        <v>1321.5</v>
      </c>
      <c r="L94" s="28">
        <v>1285</v>
      </c>
      <c r="M94" s="28">
        <v>6.6811600000000002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419.8</v>
      </c>
      <c r="D95" s="37">
        <v>420.2166666666667</v>
      </c>
      <c r="E95" s="37">
        <v>409.63333333333338</v>
      </c>
      <c r="F95" s="37">
        <v>399.4666666666667</v>
      </c>
      <c r="G95" s="37">
        <v>388.88333333333338</v>
      </c>
      <c r="H95" s="37">
        <v>430.38333333333338</v>
      </c>
      <c r="I95" s="37">
        <v>440.96666666666664</v>
      </c>
      <c r="J95" s="37">
        <v>451.13333333333338</v>
      </c>
      <c r="K95" s="28">
        <v>430.8</v>
      </c>
      <c r="L95" s="28">
        <v>410.05</v>
      </c>
      <c r="M95" s="28">
        <v>25.795000000000002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213.85</v>
      </c>
      <c r="D96" s="37">
        <v>215.35</v>
      </c>
      <c r="E96" s="37">
        <v>209.5</v>
      </c>
      <c r="F96" s="37">
        <v>205.15</v>
      </c>
      <c r="G96" s="37">
        <v>199.3</v>
      </c>
      <c r="H96" s="37">
        <v>219.7</v>
      </c>
      <c r="I96" s="37">
        <v>225.54999999999995</v>
      </c>
      <c r="J96" s="37">
        <v>229.89999999999998</v>
      </c>
      <c r="K96" s="28">
        <v>221.2</v>
      </c>
      <c r="L96" s="28">
        <v>211</v>
      </c>
      <c r="M96" s="28">
        <v>4.6579699999999997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960.05</v>
      </c>
      <c r="D97" s="37">
        <v>959.38333333333333</v>
      </c>
      <c r="E97" s="37">
        <v>952.76666666666665</v>
      </c>
      <c r="F97" s="37">
        <v>945.48333333333335</v>
      </c>
      <c r="G97" s="37">
        <v>938.86666666666667</v>
      </c>
      <c r="H97" s="37">
        <v>966.66666666666663</v>
      </c>
      <c r="I97" s="37">
        <v>973.28333333333319</v>
      </c>
      <c r="J97" s="37">
        <v>980.56666666666661</v>
      </c>
      <c r="K97" s="28">
        <v>966</v>
      </c>
      <c r="L97" s="28">
        <v>952.1</v>
      </c>
      <c r="M97" s="28">
        <v>13.054069999999999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1787.35</v>
      </c>
      <c r="D98" s="37">
        <v>1779.4333333333334</v>
      </c>
      <c r="E98" s="37">
        <v>1763.9166666666667</v>
      </c>
      <c r="F98" s="37">
        <v>1740.4833333333333</v>
      </c>
      <c r="G98" s="37">
        <v>1724.9666666666667</v>
      </c>
      <c r="H98" s="37">
        <v>1802.8666666666668</v>
      </c>
      <c r="I98" s="37">
        <v>1818.3833333333332</v>
      </c>
      <c r="J98" s="37">
        <v>1841.8166666666668</v>
      </c>
      <c r="K98" s="28">
        <v>1794.95</v>
      </c>
      <c r="L98" s="28">
        <v>1756</v>
      </c>
      <c r="M98" s="28">
        <v>2.8491200000000001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1322.15</v>
      </c>
      <c r="D99" s="37">
        <v>1313.7666666666667</v>
      </c>
      <c r="E99" s="37">
        <v>1302.5333333333333</v>
      </c>
      <c r="F99" s="37">
        <v>1282.9166666666667</v>
      </c>
      <c r="G99" s="37">
        <v>1271.6833333333334</v>
      </c>
      <c r="H99" s="37">
        <v>1333.3833333333332</v>
      </c>
      <c r="I99" s="37">
        <v>1344.6166666666663</v>
      </c>
      <c r="J99" s="37">
        <v>1364.2333333333331</v>
      </c>
      <c r="K99" s="28">
        <v>1325</v>
      </c>
      <c r="L99" s="28">
        <v>1294.1500000000001</v>
      </c>
      <c r="M99" s="28">
        <v>79.684200000000004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553.15</v>
      </c>
      <c r="D100" s="37">
        <v>552.48333333333323</v>
      </c>
      <c r="E100" s="37">
        <v>546.51666666666642</v>
      </c>
      <c r="F100" s="37">
        <v>539.88333333333321</v>
      </c>
      <c r="G100" s="37">
        <v>533.9166666666664</v>
      </c>
      <c r="H100" s="37">
        <v>559.11666666666645</v>
      </c>
      <c r="I100" s="37">
        <v>565.08333333333337</v>
      </c>
      <c r="J100" s="37">
        <v>571.71666666666647</v>
      </c>
      <c r="K100" s="28">
        <v>558.45000000000005</v>
      </c>
      <c r="L100" s="28">
        <v>545.85</v>
      </c>
      <c r="M100" s="28">
        <v>12.78783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1071.2</v>
      </c>
      <c r="D101" s="37">
        <v>1071.2166666666665</v>
      </c>
      <c r="E101" s="37">
        <v>1057.4333333333329</v>
      </c>
      <c r="F101" s="37">
        <v>1043.6666666666665</v>
      </c>
      <c r="G101" s="37">
        <v>1029.883333333333</v>
      </c>
      <c r="H101" s="37">
        <v>1084.9833333333329</v>
      </c>
      <c r="I101" s="37">
        <v>1098.7666666666662</v>
      </c>
      <c r="J101" s="37">
        <v>1112.5333333333328</v>
      </c>
      <c r="K101" s="28">
        <v>1085</v>
      </c>
      <c r="L101" s="28">
        <v>1057.45</v>
      </c>
      <c r="M101" s="28">
        <v>6.0254500000000002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2452.5500000000002</v>
      </c>
      <c r="D102" s="37">
        <v>2462.6333333333332</v>
      </c>
      <c r="E102" s="37">
        <v>2423.8166666666666</v>
      </c>
      <c r="F102" s="37">
        <v>2395.0833333333335</v>
      </c>
      <c r="G102" s="37">
        <v>2356.2666666666669</v>
      </c>
      <c r="H102" s="37">
        <v>2491.3666666666663</v>
      </c>
      <c r="I102" s="37">
        <v>2530.1833333333329</v>
      </c>
      <c r="J102" s="37">
        <v>2558.9166666666661</v>
      </c>
      <c r="K102" s="28">
        <v>2501.4499999999998</v>
      </c>
      <c r="L102" s="28">
        <v>2433.9</v>
      </c>
      <c r="M102" s="28">
        <v>3.7738499999999999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321.5</v>
      </c>
      <c r="D103" s="37">
        <v>321.68333333333334</v>
      </c>
      <c r="E103" s="37">
        <v>308.76666666666665</v>
      </c>
      <c r="F103" s="37">
        <v>296.0333333333333</v>
      </c>
      <c r="G103" s="37">
        <v>283.11666666666662</v>
      </c>
      <c r="H103" s="37">
        <v>334.41666666666669</v>
      </c>
      <c r="I103" s="37">
        <v>347.33333333333331</v>
      </c>
      <c r="J103" s="37">
        <v>360.06666666666672</v>
      </c>
      <c r="K103" s="28">
        <v>334.6</v>
      </c>
      <c r="L103" s="28">
        <v>308.95</v>
      </c>
      <c r="M103" s="28">
        <v>206.46347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1724.8</v>
      </c>
      <c r="D104" s="37">
        <v>1788.6000000000001</v>
      </c>
      <c r="E104" s="37">
        <v>1636.2000000000003</v>
      </c>
      <c r="F104" s="37">
        <v>1547.6000000000001</v>
      </c>
      <c r="G104" s="37">
        <v>1395.2000000000003</v>
      </c>
      <c r="H104" s="37">
        <v>1877.2000000000003</v>
      </c>
      <c r="I104" s="37">
        <v>2029.6000000000004</v>
      </c>
      <c r="J104" s="37">
        <v>2118.2000000000003</v>
      </c>
      <c r="K104" s="28">
        <v>1941</v>
      </c>
      <c r="L104" s="28">
        <v>1700</v>
      </c>
      <c r="M104" s="28">
        <v>25.82554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84.35</v>
      </c>
      <c r="D105" s="37">
        <v>86.11666666666666</v>
      </c>
      <c r="E105" s="37">
        <v>79.433333333333323</v>
      </c>
      <c r="F105" s="37">
        <v>74.516666666666666</v>
      </c>
      <c r="G105" s="37">
        <v>67.833333333333329</v>
      </c>
      <c r="H105" s="37">
        <v>91.033333333333317</v>
      </c>
      <c r="I105" s="37">
        <v>97.716666666666654</v>
      </c>
      <c r="J105" s="37">
        <v>102.63333333333331</v>
      </c>
      <c r="K105" s="28">
        <v>92.8</v>
      </c>
      <c r="L105" s="28">
        <v>81.2</v>
      </c>
      <c r="M105" s="28">
        <v>101.92601000000001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210.35</v>
      </c>
      <c r="D106" s="37">
        <v>210.79999999999998</v>
      </c>
      <c r="E106" s="37">
        <v>206.04999999999995</v>
      </c>
      <c r="F106" s="37">
        <v>201.74999999999997</v>
      </c>
      <c r="G106" s="37">
        <v>196.99999999999994</v>
      </c>
      <c r="H106" s="37">
        <v>215.09999999999997</v>
      </c>
      <c r="I106" s="37">
        <v>219.85000000000002</v>
      </c>
      <c r="J106" s="37">
        <v>224.14999999999998</v>
      </c>
      <c r="K106" s="28">
        <v>215.55</v>
      </c>
      <c r="L106" s="28">
        <v>206.5</v>
      </c>
      <c r="M106" s="28">
        <v>58.721789999999999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2195.9</v>
      </c>
      <c r="D107" s="37">
        <v>2168.9833333333336</v>
      </c>
      <c r="E107" s="37">
        <v>2135.0666666666671</v>
      </c>
      <c r="F107" s="37">
        <v>2074.2333333333336</v>
      </c>
      <c r="G107" s="37">
        <v>2040.3166666666671</v>
      </c>
      <c r="H107" s="37">
        <v>2229.8166666666671</v>
      </c>
      <c r="I107" s="37">
        <v>2263.7333333333331</v>
      </c>
      <c r="J107" s="37">
        <v>2324.5666666666671</v>
      </c>
      <c r="K107" s="28">
        <v>2202.9</v>
      </c>
      <c r="L107" s="28">
        <v>2108.15</v>
      </c>
      <c r="M107" s="28">
        <v>20.22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257.7</v>
      </c>
      <c r="D108" s="37">
        <v>259.88333333333338</v>
      </c>
      <c r="E108" s="37">
        <v>251.26666666666677</v>
      </c>
      <c r="F108" s="37">
        <v>244.83333333333337</v>
      </c>
      <c r="G108" s="37">
        <v>236.21666666666675</v>
      </c>
      <c r="H108" s="37">
        <v>266.31666666666678</v>
      </c>
      <c r="I108" s="37">
        <v>274.93333333333345</v>
      </c>
      <c r="J108" s="37">
        <v>281.36666666666679</v>
      </c>
      <c r="K108" s="28">
        <v>268.5</v>
      </c>
      <c r="L108" s="28">
        <v>253.45</v>
      </c>
      <c r="M108" s="28">
        <v>5.8456900000000003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2135.25</v>
      </c>
      <c r="D109" s="37">
        <v>2112.4</v>
      </c>
      <c r="E109" s="37">
        <v>2084.9500000000003</v>
      </c>
      <c r="F109" s="37">
        <v>2034.65</v>
      </c>
      <c r="G109" s="37">
        <v>2007.2000000000003</v>
      </c>
      <c r="H109" s="37">
        <v>2162.7000000000003</v>
      </c>
      <c r="I109" s="37">
        <v>2190.15</v>
      </c>
      <c r="J109" s="37">
        <v>2240.4500000000003</v>
      </c>
      <c r="K109" s="28">
        <v>2139.85</v>
      </c>
      <c r="L109" s="28">
        <v>2062.1</v>
      </c>
      <c r="M109" s="28">
        <v>58.452039999999997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685.95</v>
      </c>
      <c r="D110" s="37">
        <v>683.7833333333333</v>
      </c>
      <c r="E110" s="37">
        <v>679.76666666666665</v>
      </c>
      <c r="F110" s="37">
        <v>673.58333333333337</v>
      </c>
      <c r="G110" s="37">
        <v>669.56666666666672</v>
      </c>
      <c r="H110" s="37">
        <v>689.96666666666658</v>
      </c>
      <c r="I110" s="37">
        <v>693.98333333333323</v>
      </c>
      <c r="J110" s="37">
        <v>700.16666666666652</v>
      </c>
      <c r="K110" s="28">
        <v>687.8</v>
      </c>
      <c r="L110" s="28">
        <v>677.6</v>
      </c>
      <c r="M110" s="28">
        <v>109.81041999999999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1126.3499999999999</v>
      </c>
      <c r="D111" s="37">
        <v>1120.5333333333333</v>
      </c>
      <c r="E111" s="37">
        <v>1112.0666666666666</v>
      </c>
      <c r="F111" s="37">
        <v>1097.7833333333333</v>
      </c>
      <c r="G111" s="37">
        <v>1089.3166666666666</v>
      </c>
      <c r="H111" s="37">
        <v>1134.8166666666666</v>
      </c>
      <c r="I111" s="37">
        <v>1143.2833333333333</v>
      </c>
      <c r="J111" s="37">
        <v>1157.5666666666666</v>
      </c>
      <c r="K111" s="28">
        <v>1129</v>
      </c>
      <c r="L111" s="28">
        <v>1106.25</v>
      </c>
      <c r="M111" s="28">
        <v>3.88341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501.25</v>
      </c>
      <c r="D112" s="37">
        <v>503.26666666666665</v>
      </c>
      <c r="E112" s="37">
        <v>495.0333333333333</v>
      </c>
      <c r="F112" s="37">
        <v>488.81666666666666</v>
      </c>
      <c r="G112" s="37">
        <v>480.58333333333331</v>
      </c>
      <c r="H112" s="37">
        <v>509.48333333333329</v>
      </c>
      <c r="I112" s="37">
        <v>517.7166666666667</v>
      </c>
      <c r="J112" s="37">
        <v>523.93333333333328</v>
      </c>
      <c r="K112" s="28">
        <v>511.5</v>
      </c>
      <c r="L112" s="28">
        <v>497.05</v>
      </c>
      <c r="M112" s="28">
        <v>5.8303599999999998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428.75</v>
      </c>
      <c r="D113" s="37">
        <v>429.31666666666666</v>
      </c>
      <c r="E113" s="37">
        <v>419.48333333333335</v>
      </c>
      <c r="F113" s="37">
        <v>410.2166666666667</v>
      </c>
      <c r="G113" s="37">
        <v>400.38333333333338</v>
      </c>
      <c r="H113" s="37">
        <v>438.58333333333331</v>
      </c>
      <c r="I113" s="37">
        <v>448.41666666666669</v>
      </c>
      <c r="J113" s="37">
        <v>457.68333333333328</v>
      </c>
      <c r="K113" s="28">
        <v>439.15</v>
      </c>
      <c r="L113" s="28">
        <v>420.05</v>
      </c>
      <c r="M113" s="28">
        <v>1.72546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29.85</v>
      </c>
      <c r="D114" s="37">
        <v>30.400000000000002</v>
      </c>
      <c r="E114" s="37">
        <v>29.050000000000004</v>
      </c>
      <c r="F114" s="37">
        <v>28.250000000000004</v>
      </c>
      <c r="G114" s="37">
        <v>26.900000000000006</v>
      </c>
      <c r="H114" s="37">
        <v>31.200000000000003</v>
      </c>
      <c r="I114" s="37">
        <v>32.550000000000004</v>
      </c>
      <c r="J114" s="37">
        <v>33.35</v>
      </c>
      <c r="K114" s="28">
        <v>31.75</v>
      </c>
      <c r="L114" s="28">
        <v>29.6</v>
      </c>
      <c r="M114" s="28">
        <v>349.64209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264.10000000000002</v>
      </c>
      <c r="D115" s="37">
        <v>263.86666666666667</v>
      </c>
      <c r="E115" s="37">
        <v>261.58333333333337</v>
      </c>
      <c r="F115" s="37">
        <v>259.06666666666672</v>
      </c>
      <c r="G115" s="37">
        <v>256.78333333333342</v>
      </c>
      <c r="H115" s="37">
        <v>266.38333333333333</v>
      </c>
      <c r="I115" s="37">
        <v>268.66666666666663</v>
      </c>
      <c r="J115" s="37">
        <v>271.18333333333328</v>
      </c>
      <c r="K115" s="28">
        <v>266.14999999999998</v>
      </c>
      <c r="L115" s="28">
        <v>261.35000000000002</v>
      </c>
      <c r="M115" s="28">
        <v>170.81136000000001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3812.8</v>
      </c>
      <c r="D116" s="37">
        <v>3876.9</v>
      </c>
      <c r="E116" s="37">
        <v>3721</v>
      </c>
      <c r="F116" s="37">
        <v>3629.2</v>
      </c>
      <c r="G116" s="37">
        <v>3473.2999999999997</v>
      </c>
      <c r="H116" s="37">
        <v>3968.7000000000003</v>
      </c>
      <c r="I116" s="37">
        <v>4124.6000000000004</v>
      </c>
      <c r="J116" s="37">
        <v>4216.4000000000005</v>
      </c>
      <c r="K116" s="28">
        <v>4032.8</v>
      </c>
      <c r="L116" s="28">
        <v>3785.1</v>
      </c>
      <c r="M116" s="28">
        <v>1.16242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141.44999999999999</v>
      </c>
      <c r="D117" s="37">
        <v>142.88333333333333</v>
      </c>
      <c r="E117" s="37">
        <v>138.56666666666666</v>
      </c>
      <c r="F117" s="37">
        <v>135.68333333333334</v>
      </c>
      <c r="G117" s="37">
        <v>131.36666666666667</v>
      </c>
      <c r="H117" s="37">
        <v>145.76666666666665</v>
      </c>
      <c r="I117" s="37">
        <v>150.08333333333331</v>
      </c>
      <c r="J117" s="37">
        <v>152.96666666666664</v>
      </c>
      <c r="K117" s="28">
        <v>147.19999999999999</v>
      </c>
      <c r="L117" s="28">
        <v>140</v>
      </c>
      <c r="M117" s="28">
        <v>13.66038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215.1</v>
      </c>
      <c r="D118" s="37">
        <v>212.96666666666667</v>
      </c>
      <c r="E118" s="37">
        <v>209.38333333333333</v>
      </c>
      <c r="F118" s="37">
        <v>203.66666666666666</v>
      </c>
      <c r="G118" s="37">
        <v>200.08333333333331</v>
      </c>
      <c r="H118" s="37">
        <v>218.68333333333334</v>
      </c>
      <c r="I118" s="37">
        <v>222.26666666666665</v>
      </c>
      <c r="J118" s="37">
        <v>227.98333333333335</v>
      </c>
      <c r="K118" s="28">
        <v>216.55</v>
      </c>
      <c r="L118" s="28">
        <v>207.25</v>
      </c>
      <c r="M118" s="28">
        <v>59.820950000000003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103.05</v>
      </c>
      <c r="D119" s="37">
        <v>103.35000000000001</v>
      </c>
      <c r="E119" s="37">
        <v>101.25000000000001</v>
      </c>
      <c r="F119" s="37">
        <v>99.45</v>
      </c>
      <c r="G119" s="37">
        <v>97.350000000000009</v>
      </c>
      <c r="H119" s="37">
        <v>105.15000000000002</v>
      </c>
      <c r="I119" s="37">
        <v>107.25000000000001</v>
      </c>
      <c r="J119" s="37">
        <v>109.05000000000003</v>
      </c>
      <c r="K119" s="28">
        <v>105.45</v>
      </c>
      <c r="L119" s="28">
        <v>101.55</v>
      </c>
      <c r="M119" s="28">
        <v>127.75588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574.25</v>
      </c>
      <c r="D120" s="37">
        <v>580.20000000000005</v>
      </c>
      <c r="E120" s="37">
        <v>562.50000000000011</v>
      </c>
      <c r="F120" s="37">
        <v>550.75000000000011</v>
      </c>
      <c r="G120" s="37">
        <v>533.05000000000018</v>
      </c>
      <c r="H120" s="37">
        <v>591.95000000000005</v>
      </c>
      <c r="I120" s="37">
        <v>609.64999999999986</v>
      </c>
      <c r="J120" s="37">
        <v>621.4</v>
      </c>
      <c r="K120" s="28">
        <v>597.9</v>
      </c>
      <c r="L120" s="28">
        <v>568.45000000000005</v>
      </c>
      <c r="M120" s="28">
        <v>24.269369999999999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19.5</v>
      </c>
      <c r="D121" s="37">
        <v>19.55</v>
      </c>
      <c r="E121" s="37">
        <v>19.25</v>
      </c>
      <c r="F121" s="37">
        <v>19</v>
      </c>
      <c r="G121" s="37">
        <v>18.7</v>
      </c>
      <c r="H121" s="37">
        <v>19.8</v>
      </c>
      <c r="I121" s="37">
        <v>20.100000000000005</v>
      </c>
      <c r="J121" s="37">
        <v>20.350000000000001</v>
      </c>
      <c r="K121" s="28">
        <v>19.850000000000001</v>
      </c>
      <c r="L121" s="28">
        <v>19.3</v>
      </c>
      <c r="M121" s="28">
        <v>47.805720000000001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342.5</v>
      </c>
      <c r="D122" s="37">
        <v>342.76666666666665</v>
      </c>
      <c r="E122" s="37">
        <v>337.63333333333333</v>
      </c>
      <c r="F122" s="37">
        <v>332.76666666666665</v>
      </c>
      <c r="G122" s="37">
        <v>327.63333333333333</v>
      </c>
      <c r="H122" s="37">
        <v>347.63333333333333</v>
      </c>
      <c r="I122" s="37">
        <v>352.76666666666665</v>
      </c>
      <c r="J122" s="37">
        <v>357.63333333333333</v>
      </c>
      <c r="K122" s="28">
        <v>347.9</v>
      </c>
      <c r="L122" s="28">
        <v>337.9</v>
      </c>
      <c r="M122" s="28">
        <v>18.737169999999999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209.4</v>
      </c>
      <c r="D123" s="37">
        <v>209.35</v>
      </c>
      <c r="E123" s="37">
        <v>206.2</v>
      </c>
      <c r="F123" s="37">
        <v>203</v>
      </c>
      <c r="G123" s="37">
        <v>199.85</v>
      </c>
      <c r="H123" s="37">
        <v>212.54999999999998</v>
      </c>
      <c r="I123" s="37">
        <v>215.70000000000002</v>
      </c>
      <c r="J123" s="37">
        <v>218.89999999999998</v>
      </c>
      <c r="K123" s="28">
        <v>212.5</v>
      </c>
      <c r="L123" s="28">
        <v>206.15</v>
      </c>
      <c r="M123" s="28">
        <v>28.508400000000002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784.05</v>
      </c>
      <c r="D124" s="37">
        <v>789.38333333333333</v>
      </c>
      <c r="E124" s="37">
        <v>764.16666666666663</v>
      </c>
      <c r="F124" s="37">
        <v>744.2833333333333</v>
      </c>
      <c r="G124" s="37">
        <v>719.06666666666661</v>
      </c>
      <c r="H124" s="37">
        <v>809.26666666666665</v>
      </c>
      <c r="I124" s="37">
        <v>834.48333333333335</v>
      </c>
      <c r="J124" s="37">
        <v>854.36666666666667</v>
      </c>
      <c r="K124" s="28">
        <v>814.6</v>
      </c>
      <c r="L124" s="28">
        <v>769.5</v>
      </c>
      <c r="M124" s="28">
        <v>31.03978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3595.7</v>
      </c>
      <c r="D125" s="37">
        <v>3590.9</v>
      </c>
      <c r="E125" s="37">
        <v>3551.8</v>
      </c>
      <c r="F125" s="37">
        <v>3507.9</v>
      </c>
      <c r="G125" s="37">
        <v>3468.8</v>
      </c>
      <c r="H125" s="37">
        <v>3634.8</v>
      </c>
      <c r="I125" s="37">
        <v>3673.8999999999996</v>
      </c>
      <c r="J125" s="37">
        <v>3717.8</v>
      </c>
      <c r="K125" s="28">
        <v>3630</v>
      </c>
      <c r="L125" s="28">
        <v>3547</v>
      </c>
      <c r="M125" s="28">
        <v>2.3444199999999999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1414.15</v>
      </c>
      <c r="D126" s="37">
        <v>1406.1666666666667</v>
      </c>
      <c r="E126" s="37">
        <v>1389.9833333333336</v>
      </c>
      <c r="F126" s="37">
        <v>1365.8166666666668</v>
      </c>
      <c r="G126" s="37">
        <v>1349.6333333333337</v>
      </c>
      <c r="H126" s="37">
        <v>1430.3333333333335</v>
      </c>
      <c r="I126" s="37">
        <v>1446.5166666666664</v>
      </c>
      <c r="J126" s="37">
        <v>1470.6833333333334</v>
      </c>
      <c r="K126" s="28">
        <v>1422.35</v>
      </c>
      <c r="L126" s="28">
        <v>1382</v>
      </c>
      <c r="M126" s="28">
        <v>45.95194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1549.3</v>
      </c>
      <c r="D127" s="37">
        <v>1579.7833333333335</v>
      </c>
      <c r="E127" s="37">
        <v>1481.2666666666671</v>
      </c>
      <c r="F127" s="37">
        <v>1413.2333333333336</v>
      </c>
      <c r="G127" s="37">
        <v>1314.7166666666672</v>
      </c>
      <c r="H127" s="37">
        <v>1647.8166666666671</v>
      </c>
      <c r="I127" s="37">
        <v>1746.3333333333335</v>
      </c>
      <c r="J127" s="37">
        <v>1814.366666666667</v>
      </c>
      <c r="K127" s="28">
        <v>1678.3</v>
      </c>
      <c r="L127" s="28">
        <v>1511.75</v>
      </c>
      <c r="M127" s="28">
        <v>19.541160000000001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876.35</v>
      </c>
      <c r="D128" s="37">
        <v>869.86666666666679</v>
      </c>
      <c r="E128" s="37">
        <v>858.93333333333362</v>
      </c>
      <c r="F128" s="37">
        <v>841.51666666666688</v>
      </c>
      <c r="G128" s="37">
        <v>830.58333333333371</v>
      </c>
      <c r="H128" s="37">
        <v>887.28333333333353</v>
      </c>
      <c r="I128" s="37">
        <v>898.2166666666667</v>
      </c>
      <c r="J128" s="37">
        <v>915.63333333333344</v>
      </c>
      <c r="K128" s="28">
        <v>880.8</v>
      </c>
      <c r="L128" s="28">
        <v>852.45</v>
      </c>
      <c r="M128" s="28">
        <v>2.12331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195.5</v>
      </c>
      <c r="D129" s="37">
        <v>195.9</v>
      </c>
      <c r="E129" s="37">
        <v>181.65</v>
      </c>
      <c r="F129" s="37">
        <v>167.8</v>
      </c>
      <c r="G129" s="37">
        <v>153.55000000000001</v>
      </c>
      <c r="H129" s="37">
        <v>209.75</v>
      </c>
      <c r="I129" s="37">
        <v>224</v>
      </c>
      <c r="J129" s="37">
        <v>237.85</v>
      </c>
      <c r="K129" s="28">
        <v>210.15</v>
      </c>
      <c r="L129" s="28">
        <v>182.05</v>
      </c>
      <c r="M129" s="28">
        <v>27.23526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550.35</v>
      </c>
      <c r="D130" s="37">
        <v>547.01666666666677</v>
      </c>
      <c r="E130" s="37">
        <v>539.43333333333351</v>
      </c>
      <c r="F130" s="37">
        <v>528.51666666666677</v>
      </c>
      <c r="G130" s="37">
        <v>520.93333333333351</v>
      </c>
      <c r="H130" s="37">
        <v>557.93333333333351</v>
      </c>
      <c r="I130" s="37">
        <v>565.51666666666677</v>
      </c>
      <c r="J130" s="37">
        <v>576.43333333333351</v>
      </c>
      <c r="K130" s="28">
        <v>554.6</v>
      </c>
      <c r="L130" s="28">
        <v>536.1</v>
      </c>
      <c r="M130" s="28">
        <v>56.145200000000003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313.3</v>
      </c>
      <c r="D131" s="37">
        <v>316.8</v>
      </c>
      <c r="E131" s="37">
        <v>304.75</v>
      </c>
      <c r="F131" s="37">
        <v>296.2</v>
      </c>
      <c r="G131" s="37">
        <v>284.14999999999998</v>
      </c>
      <c r="H131" s="37">
        <v>325.35000000000002</v>
      </c>
      <c r="I131" s="37">
        <v>337.40000000000009</v>
      </c>
      <c r="J131" s="37">
        <v>345.95000000000005</v>
      </c>
      <c r="K131" s="28">
        <v>328.85</v>
      </c>
      <c r="L131" s="28">
        <v>308.25</v>
      </c>
      <c r="M131" s="28">
        <v>68.310460000000006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496.9</v>
      </c>
      <c r="D132" s="37">
        <v>497.56666666666666</v>
      </c>
      <c r="E132" s="37">
        <v>487.33333333333331</v>
      </c>
      <c r="F132" s="37">
        <v>477.76666666666665</v>
      </c>
      <c r="G132" s="37">
        <v>467.5333333333333</v>
      </c>
      <c r="H132" s="37">
        <v>507.13333333333333</v>
      </c>
      <c r="I132" s="37">
        <v>517.36666666666667</v>
      </c>
      <c r="J132" s="37">
        <v>526.93333333333339</v>
      </c>
      <c r="K132" s="28">
        <v>507.8</v>
      </c>
      <c r="L132" s="28">
        <v>488</v>
      </c>
      <c r="M132" s="28">
        <v>47.82123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1679.2</v>
      </c>
      <c r="D133" s="37">
        <v>1673.6833333333334</v>
      </c>
      <c r="E133" s="37">
        <v>1657.5166666666669</v>
      </c>
      <c r="F133" s="37">
        <v>1635.8333333333335</v>
      </c>
      <c r="G133" s="37">
        <v>1619.666666666667</v>
      </c>
      <c r="H133" s="37">
        <v>1695.3666666666668</v>
      </c>
      <c r="I133" s="37">
        <v>1711.5333333333333</v>
      </c>
      <c r="J133" s="37">
        <v>1733.2166666666667</v>
      </c>
      <c r="K133" s="28">
        <v>1689.85</v>
      </c>
      <c r="L133" s="28">
        <v>1652</v>
      </c>
      <c r="M133" s="28">
        <v>17.67577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67.45</v>
      </c>
      <c r="D134" s="37">
        <v>67.7</v>
      </c>
      <c r="E134" s="37">
        <v>65.7</v>
      </c>
      <c r="F134" s="37">
        <v>63.95</v>
      </c>
      <c r="G134" s="37">
        <v>61.95</v>
      </c>
      <c r="H134" s="37">
        <v>69.45</v>
      </c>
      <c r="I134" s="37">
        <v>71.45</v>
      </c>
      <c r="J134" s="37">
        <v>73.2</v>
      </c>
      <c r="K134" s="28">
        <v>69.7</v>
      </c>
      <c r="L134" s="28">
        <v>65.95</v>
      </c>
      <c r="M134" s="28">
        <v>132.03263999999999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3041.6</v>
      </c>
      <c r="D135" s="37">
        <v>3065.3833333333337</v>
      </c>
      <c r="E135" s="37">
        <v>2990.7666666666673</v>
      </c>
      <c r="F135" s="37">
        <v>2939.9333333333338</v>
      </c>
      <c r="G135" s="37">
        <v>2865.3166666666675</v>
      </c>
      <c r="H135" s="37">
        <v>3116.2166666666672</v>
      </c>
      <c r="I135" s="37">
        <v>3190.833333333333</v>
      </c>
      <c r="J135" s="37">
        <v>3241.666666666667</v>
      </c>
      <c r="K135" s="28">
        <v>3140</v>
      </c>
      <c r="L135" s="28">
        <v>3014.55</v>
      </c>
      <c r="M135" s="28">
        <v>2.8173400000000002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296.45</v>
      </c>
      <c r="D136" s="37">
        <v>298.71666666666664</v>
      </c>
      <c r="E136" s="37">
        <v>289.48333333333329</v>
      </c>
      <c r="F136" s="37">
        <v>282.51666666666665</v>
      </c>
      <c r="G136" s="37">
        <v>273.2833333333333</v>
      </c>
      <c r="H136" s="37">
        <v>305.68333333333328</v>
      </c>
      <c r="I136" s="37">
        <v>314.91666666666663</v>
      </c>
      <c r="J136" s="37">
        <v>321.88333333333327</v>
      </c>
      <c r="K136" s="28">
        <v>307.95</v>
      </c>
      <c r="L136" s="28">
        <v>291.75</v>
      </c>
      <c r="M136" s="28">
        <v>32.30377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3956.85</v>
      </c>
      <c r="D137" s="37">
        <v>3971.4500000000003</v>
      </c>
      <c r="E137" s="37">
        <v>3885.4000000000005</v>
      </c>
      <c r="F137" s="37">
        <v>3813.9500000000003</v>
      </c>
      <c r="G137" s="37">
        <v>3727.9000000000005</v>
      </c>
      <c r="H137" s="37">
        <v>4042.9000000000005</v>
      </c>
      <c r="I137" s="37">
        <v>4128.9500000000007</v>
      </c>
      <c r="J137" s="37">
        <v>4200.4000000000005</v>
      </c>
      <c r="K137" s="28">
        <v>4057.5</v>
      </c>
      <c r="L137" s="28">
        <v>3900</v>
      </c>
      <c r="M137" s="28">
        <v>2.6055999999999999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1471.8</v>
      </c>
      <c r="D138" s="37">
        <v>1475.3333333333333</v>
      </c>
      <c r="E138" s="37">
        <v>1452.8166666666666</v>
      </c>
      <c r="F138" s="37">
        <v>1433.8333333333333</v>
      </c>
      <c r="G138" s="37">
        <v>1411.3166666666666</v>
      </c>
      <c r="H138" s="37">
        <v>1494.3166666666666</v>
      </c>
      <c r="I138" s="37">
        <v>1516.8333333333335</v>
      </c>
      <c r="J138" s="37">
        <v>1535.8166666666666</v>
      </c>
      <c r="K138" s="28">
        <v>1497.85</v>
      </c>
      <c r="L138" s="28">
        <v>1456.35</v>
      </c>
      <c r="M138" s="28">
        <v>18.374310000000001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443.05</v>
      </c>
      <c r="D139" s="37">
        <v>450.76666666666665</v>
      </c>
      <c r="E139" s="37">
        <v>429.08333333333331</v>
      </c>
      <c r="F139" s="37">
        <v>415.11666666666667</v>
      </c>
      <c r="G139" s="37">
        <v>393.43333333333334</v>
      </c>
      <c r="H139" s="37">
        <v>464.73333333333329</v>
      </c>
      <c r="I139" s="37">
        <v>486.41666666666669</v>
      </c>
      <c r="J139" s="37">
        <v>500.38333333333327</v>
      </c>
      <c r="K139" s="28">
        <v>472.45</v>
      </c>
      <c r="L139" s="28">
        <v>436.8</v>
      </c>
      <c r="M139" s="28">
        <v>27.93759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606.79999999999995</v>
      </c>
      <c r="D140" s="37">
        <v>603.91666666666663</v>
      </c>
      <c r="E140" s="37">
        <v>597.88333333333321</v>
      </c>
      <c r="F140" s="37">
        <v>588.96666666666658</v>
      </c>
      <c r="G140" s="37">
        <v>582.93333333333317</v>
      </c>
      <c r="H140" s="37">
        <v>612.83333333333326</v>
      </c>
      <c r="I140" s="37">
        <v>618.86666666666679</v>
      </c>
      <c r="J140" s="37">
        <v>627.7833333333333</v>
      </c>
      <c r="K140" s="28">
        <v>609.95000000000005</v>
      </c>
      <c r="L140" s="28">
        <v>595</v>
      </c>
      <c r="M140" s="28">
        <v>6.2109800000000002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66651.55</v>
      </c>
      <c r="D141" s="37">
        <v>67247.633333333346</v>
      </c>
      <c r="E141" s="37">
        <v>65895.366666666698</v>
      </c>
      <c r="F141" s="37">
        <v>65139.183333333349</v>
      </c>
      <c r="G141" s="37">
        <v>63786.916666666701</v>
      </c>
      <c r="H141" s="37">
        <v>68003.816666666695</v>
      </c>
      <c r="I141" s="37">
        <v>69356.083333333328</v>
      </c>
      <c r="J141" s="37">
        <v>70112.266666666692</v>
      </c>
      <c r="K141" s="28">
        <v>68599.899999999994</v>
      </c>
      <c r="L141" s="28">
        <v>66491.45</v>
      </c>
      <c r="M141" s="28">
        <v>6.7210000000000006E-2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677.5</v>
      </c>
      <c r="D142" s="37">
        <v>681.69999999999993</v>
      </c>
      <c r="E142" s="37">
        <v>661.59999999999991</v>
      </c>
      <c r="F142" s="37">
        <v>645.69999999999993</v>
      </c>
      <c r="G142" s="37">
        <v>625.59999999999991</v>
      </c>
      <c r="H142" s="37">
        <v>697.59999999999991</v>
      </c>
      <c r="I142" s="37">
        <v>717.7</v>
      </c>
      <c r="J142" s="37">
        <v>733.59999999999991</v>
      </c>
      <c r="K142" s="28">
        <v>701.8</v>
      </c>
      <c r="L142" s="28">
        <v>665.8</v>
      </c>
      <c r="M142" s="28">
        <v>4.6038800000000002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165.95</v>
      </c>
      <c r="D143" s="37">
        <v>167.53333333333333</v>
      </c>
      <c r="E143" s="37">
        <v>162.41666666666666</v>
      </c>
      <c r="F143" s="37">
        <v>158.88333333333333</v>
      </c>
      <c r="G143" s="37">
        <v>153.76666666666665</v>
      </c>
      <c r="H143" s="37">
        <v>171.06666666666666</v>
      </c>
      <c r="I143" s="37">
        <v>176.18333333333334</v>
      </c>
      <c r="J143" s="37">
        <v>179.71666666666667</v>
      </c>
      <c r="K143" s="28">
        <v>172.65</v>
      </c>
      <c r="L143" s="28">
        <v>164</v>
      </c>
      <c r="M143" s="28">
        <v>42.02319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982.7</v>
      </c>
      <c r="D144" s="37">
        <v>989.93333333333339</v>
      </c>
      <c r="E144" s="37">
        <v>971.86666666666679</v>
      </c>
      <c r="F144" s="37">
        <v>961.03333333333342</v>
      </c>
      <c r="G144" s="37">
        <v>942.96666666666681</v>
      </c>
      <c r="H144" s="37">
        <v>1000.7666666666668</v>
      </c>
      <c r="I144" s="37">
        <v>1018.8333333333334</v>
      </c>
      <c r="J144" s="37">
        <v>1029.6666666666667</v>
      </c>
      <c r="K144" s="28">
        <v>1008</v>
      </c>
      <c r="L144" s="28">
        <v>979.1</v>
      </c>
      <c r="M144" s="28">
        <v>37.225830000000002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82.7</v>
      </c>
      <c r="D145" s="37">
        <v>83.766666666666666</v>
      </c>
      <c r="E145" s="37">
        <v>80.433333333333337</v>
      </c>
      <c r="F145" s="37">
        <v>78.166666666666671</v>
      </c>
      <c r="G145" s="37">
        <v>74.833333333333343</v>
      </c>
      <c r="H145" s="37">
        <v>86.033333333333331</v>
      </c>
      <c r="I145" s="37">
        <v>89.366666666666674</v>
      </c>
      <c r="J145" s="37">
        <v>91.633333333333326</v>
      </c>
      <c r="K145" s="28">
        <v>87.1</v>
      </c>
      <c r="L145" s="28">
        <v>81.5</v>
      </c>
      <c r="M145" s="28">
        <v>47.62229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484.9</v>
      </c>
      <c r="D146" s="37">
        <v>481.86666666666662</v>
      </c>
      <c r="E146" s="37">
        <v>476.73333333333323</v>
      </c>
      <c r="F146" s="37">
        <v>468.56666666666661</v>
      </c>
      <c r="G146" s="37">
        <v>463.43333333333322</v>
      </c>
      <c r="H146" s="37">
        <v>490.03333333333325</v>
      </c>
      <c r="I146" s="37">
        <v>495.16666666666657</v>
      </c>
      <c r="J146" s="37">
        <v>503.33333333333326</v>
      </c>
      <c r="K146" s="28">
        <v>487</v>
      </c>
      <c r="L146" s="28">
        <v>473.7</v>
      </c>
      <c r="M146" s="28">
        <v>9.1209000000000007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7660.95</v>
      </c>
      <c r="D147" s="37">
        <v>7690.3499999999995</v>
      </c>
      <c r="E147" s="37">
        <v>7596.5999999999985</v>
      </c>
      <c r="F147" s="37">
        <v>7532.2499999999991</v>
      </c>
      <c r="G147" s="37">
        <v>7438.4999999999982</v>
      </c>
      <c r="H147" s="37">
        <v>7754.6999999999989</v>
      </c>
      <c r="I147" s="37">
        <v>7848.4500000000007</v>
      </c>
      <c r="J147" s="37">
        <v>7912.7999999999993</v>
      </c>
      <c r="K147" s="28">
        <v>7784.1</v>
      </c>
      <c r="L147" s="28">
        <v>7626</v>
      </c>
      <c r="M147" s="28">
        <v>10.434229999999999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787.7</v>
      </c>
      <c r="D148" s="37">
        <v>786.35</v>
      </c>
      <c r="E148" s="37">
        <v>773.35</v>
      </c>
      <c r="F148" s="37">
        <v>759</v>
      </c>
      <c r="G148" s="37">
        <v>746</v>
      </c>
      <c r="H148" s="37">
        <v>800.7</v>
      </c>
      <c r="I148" s="37">
        <v>813.7</v>
      </c>
      <c r="J148" s="37">
        <v>828.05000000000007</v>
      </c>
      <c r="K148" s="28">
        <v>799.35</v>
      </c>
      <c r="L148" s="28">
        <v>772</v>
      </c>
      <c r="M148" s="28">
        <v>3.9181900000000001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2756.95</v>
      </c>
      <c r="D149" s="37">
        <v>2764.5833333333335</v>
      </c>
      <c r="E149" s="37">
        <v>2709.3666666666668</v>
      </c>
      <c r="F149" s="37">
        <v>2661.7833333333333</v>
      </c>
      <c r="G149" s="37">
        <v>2606.5666666666666</v>
      </c>
      <c r="H149" s="37">
        <v>2812.166666666667</v>
      </c>
      <c r="I149" s="37">
        <v>2867.3833333333332</v>
      </c>
      <c r="J149" s="37">
        <v>2914.9666666666672</v>
      </c>
      <c r="K149" s="28">
        <v>2819.8</v>
      </c>
      <c r="L149" s="28">
        <v>2717</v>
      </c>
      <c r="M149" s="28">
        <v>4.4382099999999998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2179.0500000000002</v>
      </c>
      <c r="D150" s="37">
        <v>2165.2333333333331</v>
      </c>
      <c r="E150" s="37">
        <v>2125.8666666666663</v>
      </c>
      <c r="F150" s="37">
        <v>2072.6833333333334</v>
      </c>
      <c r="G150" s="37">
        <v>2033.3166666666666</v>
      </c>
      <c r="H150" s="37">
        <v>2218.4166666666661</v>
      </c>
      <c r="I150" s="37">
        <v>2257.7833333333328</v>
      </c>
      <c r="J150" s="37">
        <v>2310.9666666666658</v>
      </c>
      <c r="K150" s="28">
        <v>2204.6</v>
      </c>
      <c r="L150" s="28">
        <v>2112.0500000000002</v>
      </c>
      <c r="M150" s="28">
        <v>5.7700899999999997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993.6</v>
      </c>
      <c r="D151" s="37">
        <v>1000.8666666666667</v>
      </c>
      <c r="E151" s="37">
        <v>979.73333333333335</v>
      </c>
      <c r="F151" s="37">
        <v>965.86666666666667</v>
      </c>
      <c r="G151" s="37">
        <v>944.73333333333335</v>
      </c>
      <c r="H151" s="37">
        <v>1014.7333333333333</v>
      </c>
      <c r="I151" s="37">
        <v>1035.8666666666668</v>
      </c>
      <c r="J151" s="37">
        <v>1049.7333333333333</v>
      </c>
      <c r="K151" s="28">
        <v>1022</v>
      </c>
      <c r="L151" s="28">
        <v>987</v>
      </c>
      <c r="M151" s="28">
        <v>5.3557899999999998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655.7</v>
      </c>
      <c r="D152" s="37">
        <v>658.6</v>
      </c>
      <c r="E152" s="37">
        <v>647.20000000000005</v>
      </c>
      <c r="F152" s="37">
        <v>638.70000000000005</v>
      </c>
      <c r="G152" s="37">
        <v>627.30000000000007</v>
      </c>
      <c r="H152" s="37">
        <v>667.1</v>
      </c>
      <c r="I152" s="37">
        <v>678.49999999999989</v>
      </c>
      <c r="J152" s="37">
        <v>687</v>
      </c>
      <c r="K152" s="28">
        <v>670</v>
      </c>
      <c r="L152" s="28">
        <v>650.1</v>
      </c>
      <c r="M152" s="28">
        <v>1.7889699999999999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104.6</v>
      </c>
      <c r="D153" s="37">
        <v>105.01666666666667</v>
      </c>
      <c r="E153" s="37">
        <v>101.13333333333333</v>
      </c>
      <c r="F153" s="37">
        <v>97.666666666666657</v>
      </c>
      <c r="G153" s="37">
        <v>93.783333333333317</v>
      </c>
      <c r="H153" s="37">
        <v>108.48333333333333</v>
      </c>
      <c r="I153" s="37">
        <v>112.36666666666669</v>
      </c>
      <c r="J153" s="37">
        <v>115.83333333333334</v>
      </c>
      <c r="K153" s="28">
        <v>108.9</v>
      </c>
      <c r="L153" s="28">
        <v>101.55</v>
      </c>
      <c r="M153" s="28">
        <v>105.83235999999999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137.25</v>
      </c>
      <c r="D154" s="37">
        <v>137.88333333333333</v>
      </c>
      <c r="E154" s="37">
        <v>134.36666666666665</v>
      </c>
      <c r="F154" s="37">
        <v>131.48333333333332</v>
      </c>
      <c r="G154" s="37">
        <v>127.96666666666664</v>
      </c>
      <c r="H154" s="37">
        <v>140.76666666666665</v>
      </c>
      <c r="I154" s="37">
        <v>144.2833333333333</v>
      </c>
      <c r="J154" s="37">
        <v>147.16666666666666</v>
      </c>
      <c r="K154" s="28">
        <v>141.4</v>
      </c>
      <c r="L154" s="28">
        <v>135</v>
      </c>
      <c r="M154" s="28">
        <v>165.7877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70.55</v>
      </c>
      <c r="D155" s="37">
        <v>71.61666666666666</v>
      </c>
      <c r="E155" s="37">
        <v>67.533333333333317</v>
      </c>
      <c r="F155" s="37">
        <v>64.516666666666652</v>
      </c>
      <c r="G155" s="37">
        <v>60.433333333333309</v>
      </c>
      <c r="H155" s="37">
        <v>74.633333333333326</v>
      </c>
      <c r="I155" s="37">
        <v>78.716666666666669</v>
      </c>
      <c r="J155" s="37">
        <v>81.733333333333334</v>
      </c>
      <c r="K155" s="28">
        <v>75.7</v>
      </c>
      <c r="L155" s="28">
        <v>68.599999999999994</v>
      </c>
      <c r="M155" s="28">
        <v>247.36353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3450</v>
      </c>
      <c r="D156" s="37">
        <v>3489.0833333333335</v>
      </c>
      <c r="E156" s="37">
        <v>3394.0666666666671</v>
      </c>
      <c r="F156" s="37">
        <v>3338.1333333333337</v>
      </c>
      <c r="G156" s="37">
        <v>3243.1166666666672</v>
      </c>
      <c r="H156" s="37">
        <v>3545.0166666666669</v>
      </c>
      <c r="I156" s="37">
        <v>3640.0333333333333</v>
      </c>
      <c r="J156" s="37">
        <v>3695.9666666666667</v>
      </c>
      <c r="K156" s="28">
        <v>3584.1</v>
      </c>
      <c r="L156" s="28">
        <v>3433.15</v>
      </c>
      <c r="M156" s="28">
        <v>1.1293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16967.099999999999</v>
      </c>
      <c r="D157" s="37">
        <v>16842.533333333336</v>
      </c>
      <c r="E157" s="37">
        <v>16662.116666666672</v>
      </c>
      <c r="F157" s="37">
        <v>16357.133333333335</v>
      </c>
      <c r="G157" s="37">
        <v>16176.716666666671</v>
      </c>
      <c r="H157" s="37">
        <v>17147.516666666674</v>
      </c>
      <c r="I157" s="37">
        <v>17327.933333333338</v>
      </c>
      <c r="J157" s="37">
        <v>17632.916666666675</v>
      </c>
      <c r="K157" s="28">
        <v>17022.95</v>
      </c>
      <c r="L157" s="28">
        <v>16537.55</v>
      </c>
      <c r="M157" s="28">
        <v>0.48902000000000001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268.85000000000002</v>
      </c>
      <c r="D158" s="37">
        <v>271.78333333333336</v>
      </c>
      <c r="E158" s="37">
        <v>263.2166666666667</v>
      </c>
      <c r="F158" s="37">
        <v>257.58333333333331</v>
      </c>
      <c r="G158" s="37">
        <v>249.01666666666665</v>
      </c>
      <c r="H158" s="37">
        <v>277.41666666666674</v>
      </c>
      <c r="I158" s="37">
        <v>285.98333333333346</v>
      </c>
      <c r="J158" s="37">
        <v>291.61666666666679</v>
      </c>
      <c r="K158" s="28">
        <v>280.35000000000002</v>
      </c>
      <c r="L158" s="28">
        <v>266.14999999999998</v>
      </c>
      <c r="M158" s="28">
        <v>2.5788600000000002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741</v>
      </c>
      <c r="D159" s="37">
        <v>744.38333333333333</v>
      </c>
      <c r="E159" s="37">
        <v>722.56666666666661</v>
      </c>
      <c r="F159" s="37">
        <v>704.13333333333333</v>
      </c>
      <c r="G159" s="37">
        <v>682.31666666666661</v>
      </c>
      <c r="H159" s="37">
        <v>762.81666666666661</v>
      </c>
      <c r="I159" s="37">
        <v>784.63333333333344</v>
      </c>
      <c r="J159" s="37">
        <v>803.06666666666661</v>
      </c>
      <c r="K159" s="28">
        <v>766.2</v>
      </c>
      <c r="L159" s="28">
        <v>725.95</v>
      </c>
      <c r="M159" s="28">
        <v>7.0698100000000004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134.4</v>
      </c>
      <c r="D160" s="37">
        <v>134.43333333333334</v>
      </c>
      <c r="E160" s="37">
        <v>129.96666666666667</v>
      </c>
      <c r="F160" s="37">
        <v>125.53333333333333</v>
      </c>
      <c r="G160" s="37">
        <v>121.06666666666666</v>
      </c>
      <c r="H160" s="37">
        <v>138.86666666666667</v>
      </c>
      <c r="I160" s="37">
        <v>143.33333333333337</v>
      </c>
      <c r="J160" s="37">
        <v>147.76666666666668</v>
      </c>
      <c r="K160" s="28">
        <v>138.9</v>
      </c>
      <c r="L160" s="28">
        <v>130</v>
      </c>
      <c r="M160" s="28">
        <v>286.56581999999997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227</v>
      </c>
      <c r="D161" s="37">
        <v>231.46666666666667</v>
      </c>
      <c r="E161" s="37">
        <v>214.03333333333333</v>
      </c>
      <c r="F161" s="37">
        <v>201.06666666666666</v>
      </c>
      <c r="G161" s="37">
        <v>183.63333333333333</v>
      </c>
      <c r="H161" s="37">
        <v>244.43333333333334</v>
      </c>
      <c r="I161" s="37">
        <v>261.86666666666667</v>
      </c>
      <c r="J161" s="37">
        <v>274.83333333333337</v>
      </c>
      <c r="K161" s="28">
        <v>248.9</v>
      </c>
      <c r="L161" s="28">
        <v>218.5</v>
      </c>
      <c r="M161" s="28">
        <v>78.332700000000003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2468.5</v>
      </c>
      <c r="D162" s="37">
        <v>2468.9333333333329</v>
      </c>
      <c r="E162" s="37">
        <v>2441.6666666666661</v>
      </c>
      <c r="F162" s="37">
        <v>2414.833333333333</v>
      </c>
      <c r="G162" s="37">
        <v>2387.5666666666662</v>
      </c>
      <c r="H162" s="37">
        <v>2495.766666666666</v>
      </c>
      <c r="I162" s="37">
        <v>2523.0333333333333</v>
      </c>
      <c r="J162" s="37">
        <v>2549.8666666666659</v>
      </c>
      <c r="K162" s="28">
        <v>2496.1999999999998</v>
      </c>
      <c r="L162" s="28">
        <v>2442.1</v>
      </c>
      <c r="M162" s="28">
        <v>1.05586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39883.65</v>
      </c>
      <c r="D163" s="37">
        <v>39735.566666666666</v>
      </c>
      <c r="E163" s="37">
        <v>39348.133333333331</v>
      </c>
      <c r="F163" s="37">
        <v>38812.616666666669</v>
      </c>
      <c r="G163" s="37">
        <v>38425.183333333334</v>
      </c>
      <c r="H163" s="37">
        <v>40271.083333333328</v>
      </c>
      <c r="I163" s="37">
        <v>40658.516666666663</v>
      </c>
      <c r="J163" s="37">
        <v>41194.033333333326</v>
      </c>
      <c r="K163" s="28">
        <v>40123</v>
      </c>
      <c r="L163" s="28">
        <v>39200.050000000003</v>
      </c>
      <c r="M163" s="28">
        <v>0.15473999999999999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197.1</v>
      </c>
      <c r="D164" s="37">
        <v>198.79999999999998</v>
      </c>
      <c r="E164" s="37">
        <v>193.69999999999996</v>
      </c>
      <c r="F164" s="37">
        <v>190.29999999999998</v>
      </c>
      <c r="G164" s="37">
        <v>185.19999999999996</v>
      </c>
      <c r="H164" s="37">
        <v>202.19999999999996</v>
      </c>
      <c r="I164" s="37">
        <v>207.29999999999998</v>
      </c>
      <c r="J164" s="37">
        <v>210.69999999999996</v>
      </c>
      <c r="K164" s="28">
        <v>203.9</v>
      </c>
      <c r="L164" s="28">
        <v>195.4</v>
      </c>
      <c r="M164" s="28">
        <v>13.18904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4107.8999999999996</v>
      </c>
      <c r="D165" s="37">
        <v>4113.9833333333336</v>
      </c>
      <c r="E165" s="37">
        <v>4083.9666666666672</v>
      </c>
      <c r="F165" s="37">
        <v>4060.0333333333338</v>
      </c>
      <c r="G165" s="37">
        <v>4030.0166666666673</v>
      </c>
      <c r="H165" s="37">
        <v>4137.916666666667</v>
      </c>
      <c r="I165" s="37">
        <v>4167.9333333333334</v>
      </c>
      <c r="J165" s="37">
        <v>4191.8666666666668</v>
      </c>
      <c r="K165" s="28">
        <v>4144</v>
      </c>
      <c r="L165" s="28">
        <v>4090.05</v>
      </c>
      <c r="M165" s="28">
        <v>0.17502999999999999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2106.65</v>
      </c>
      <c r="D166" s="37">
        <v>2079.1</v>
      </c>
      <c r="E166" s="37">
        <v>2038.1999999999998</v>
      </c>
      <c r="F166" s="37">
        <v>1969.75</v>
      </c>
      <c r="G166" s="37">
        <v>1928.85</v>
      </c>
      <c r="H166" s="37">
        <v>2147.5499999999997</v>
      </c>
      <c r="I166" s="37">
        <v>2188.4500000000003</v>
      </c>
      <c r="J166" s="37">
        <v>2256.8999999999996</v>
      </c>
      <c r="K166" s="28">
        <v>2120</v>
      </c>
      <c r="L166" s="28">
        <v>2010.65</v>
      </c>
      <c r="M166" s="28">
        <v>10.174300000000001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1588.05</v>
      </c>
      <c r="D167" s="37">
        <v>1612.6499999999999</v>
      </c>
      <c r="E167" s="37">
        <v>1535.4999999999998</v>
      </c>
      <c r="F167" s="37">
        <v>1482.9499999999998</v>
      </c>
      <c r="G167" s="37">
        <v>1405.7999999999997</v>
      </c>
      <c r="H167" s="37">
        <v>1665.1999999999998</v>
      </c>
      <c r="I167" s="37">
        <v>1742.35</v>
      </c>
      <c r="J167" s="37">
        <v>1794.8999999999999</v>
      </c>
      <c r="K167" s="28">
        <v>1689.8</v>
      </c>
      <c r="L167" s="28">
        <v>1560.1</v>
      </c>
      <c r="M167" s="28">
        <v>6.1701100000000002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2080.1999999999998</v>
      </c>
      <c r="D168" s="37">
        <v>2091.35</v>
      </c>
      <c r="E168" s="37">
        <v>2032.6999999999998</v>
      </c>
      <c r="F168" s="37">
        <v>1985.1999999999998</v>
      </c>
      <c r="G168" s="37">
        <v>1926.5499999999997</v>
      </c>
      <c r="H168" s="37">
        <v>2138.85</v>
      </c>
      <c r="I168" s="37">
        <v>2197.5000000000005</v>
      </c>
      <c r="J168" s="37">
        <v>2245</v>
      </c>
      <c r="K168" s="28">
        <v>2150</v>
      </c>
      <c r="L168" s="28">
        <v>2043.85</v>
      </c>
      <c r="M168" s="28">
        <v>3.1900599999999999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98.3</v>
      </c>
      <c r="D169" s="37">
        <v>98.433333333333323</v>
      </c>
      <c r="E169" s="37">
        <v>96.96666666666664</v>
      </c>
      <c r="F169" s="37">
        <v>95.633333333333312</v>
      </c>
      <c r="G169" s="37">
        <v>94.166666666666629</v>
      </c>
      <c r="H169" s="37">
        <v>99.766666666666652</v>
      </c>
      <c r="I169" s="37">
        <v>101.23333333333332</v>
      </c>
      <c r="J169" s="37">
        <v>102.56666666666666</v>
      </c>
      <c r="K169" s="28">
        <v>99.9</v>
      </c>
      <c r="L169" s="28">
        <v>97.1</v>
      </c>
      <c r="M169" s="28">
        <v>54.97269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208.25</v>
      </c>
      <c r="D170" s="37">
        <v>208.5</v>
      </c>
      <c r="E170" s="37">
        <v>206.1</v>
      </c>
      <c r="F170" s="37">
        <v>203.95</v>
      </c>
      <c r="G170" s="37">
        <v>201.54999999999998</v>
      </c>
      <c r="H170" s="37">
        <v>210.65</v>
      </c>
      <c r="I170" s="37">
        <v>213.04999999999998</v>
      </c>
      <c r="J170" s="37">
        <v>215.20000000000002</v>
      </c>
      <c r="K170" s="28">
        <v>210.9</v>
      </c>
      <c r="L170" s="28">
        <v>206.35</v>
      </c>
      <c r="M170" s="28">
        <v>55.517049999999998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386.35</v>
      </c>
      <c r="D171" s="37">
        <v>393.7</v>
      </c>
      <c r="E171" s="37">
        <v>371.65</v>
      </c>
      <c r="F171" s="37">
        <v>356.95</v>
      </c>
      <c r="G171" s="37">
        <v>334.9</v>
      </c>
      <c r="H171" s="37">
        <v>408.4</v>
      </c>
      <c r="I171" s="37">
        <v>430.45000000000005</v>
      </c>
      <c r="J171" s="37">
        <v>445.15</v>
      </c>
      <c r="K171" s="28">
        <v>415.75</v>
      </c>
      <c r="L171" s="28">
        <v>379</v>
      </c>
      <c r="M171" s="28">
        <v>5.9222799999999998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13290.95</v>
      </c>
      <c r="D172" s="37">
        <v>13330.150000000001</v>
      </c>
      <c r="E172" s="37">
        <v>13146.950000000003</v>
      </c>
      <c r="F172" s="37">
        <v>13002.95</v>
      </c>
      <c r="G172" s="37">
        <v>12819.750000000002</v>
      </c>
      <c r="H172" s="37">
        <v>13474.150000000003</v>
      </c>
      <c r="I172" s="37">
        <v>13657.35</v>
      </c>
      <c r="J172" s="37">
        <v>13801.350000000004</v>
      </c>
      <c r="K172" s="28">
        <v>13513.35</v>
      </c>
      <c r="L172" s="28">
        <v>13186.15</v>
      </c>
      <c r="M172" s="28">
        <v>2.4500000000000001E-2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28.45</v>
      </c>
      <c r="D173" s="37">
        <v>28.616666666666664</v>
      </c>
      <c r="E173" s="37">
        <v>27.883333333333326</v>
      </c>
      <c r="F173" s="37">
        <v>27.316666666666663</v>
      </c>
      <c r="G173" s="37">
        <v>26.583333333333325</v>
      </c>
      <c r="H173" s="37">
        <v>29.183333333333326</v>
      </c>
      <c r="I173" s="37">
        <v>29.916666666666668</v>
      </c>
      <c r="J173" s="37">
        <v>30.483333333333327</v>
      </c>
      <c r="K173" s="28">
        <v>29.35</v>
      </c>
      <c r="L173" s="28">
        <v>28.05</v>
      </c>
      <c r="M173" s="28">
        <v>256.88389000000001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77.2</v>
      </c>
      <c r="D174" s="37">
        <v>77.766666666666666</v>
      </c>
      <c r="E174" s="37">
        <v>73.583333333333329</v>
      </c>
      <c r="F174" s="37">
        <v>69.966666666666669</v>
      </c>
      <c r="G174" s="37">
        <v>65.783333333333331</v>
      </c>
      <c r="H174" s="37">
        <v>81.383333333333326</v>
      </c>
      <c r="I174" s="37">
        <v>85.566666666666663</v>
      </c>
      <c r="J174" s="37">
        <v>89.183333333333323</v>
      </c>
      <c r="K174" s="28">
        <v>81.95</v>
      </c>
      <c r="L174" s="28">
        <v>74.150000000000006</v>
      </c>
      <c r="M174" s="28">
        <v>325.87625000000003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111.2</v>
      </c>
      <c r="D175" s="37">
        <v>111.61666666666667</v>
      </c>
      <c r="E175" s="37">
        <v>109.23333333333335</v>
      </c>
      <c r="F175" s="37">
        <v>107.26666666666668</v>
      </c>
      <c r="G175" s="37">
        <v>104.88333333333335</v>
      </c>
      <c r="H175" s="37">
        <v>113.58333333333334</v>
      </c>
      <c r="I175" s="37">
        <v>115.96666666666667</v>
      </c>
      <c r="J175" s="37">
        <v>117.93333333333334</v>
      </c>
      <c r="K175" s="28">
        <v>114</v>
      </c>
      <c r="L175" s="28">
        <v>109.65</v>
      </c>
      <c r="M175" s="28">
        <v>47.920310000000001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2543.0500000000002</v>
      </c>
      <c r="D176" s="37">
        <v>2560.4166666666665</v>
      </c>
      <c r="E176" s="37">
        <v>2503.7333333333331</v>
      </c>
      <c r="F176" s="37">
        <v>2464.4166666666665</v>
      </c>
      <c r="G176" s="37">
        <v>2407.7333333333331</v>
      </c>
      <c r="H176" s="37">
        <v>2599.7333333333331</v>
      </c>
      <c r="I176" s="37">
        <v>2656.4166666666665</v>
      </c>
      <c r="J176" s="37">
        <v>2695.7333333333331</v>
      </c>
      <c r="K176" s="28">
        <v>2617.1</v>
      </c>
      <c r="L176" s="28">
        <v>2521.1</v>
      </c>
      <c r="M176" s="28">
        <v>55.688249999999996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675.1</v>
      </c>
      <c r="D177" s="37">
        <v>673.6</v>
      </c>
      <c r="E177" s="37">
        <v>657.2</v>
      </c>
      <c r="F177" s="37">
        <v>639.30000000000007</v>
      </c>
      <c r="G177" s="37">
        <v>622.90000000000009</v>
      </c>
      <c r="H177" s="37">
        <v>691.5</v>
      </c>
      <c r="I177" s="37">
        <v>707.89999999999986</v>
      </c>
      <c r="J177" s="37">
        <v>725.8</v>
      </c>
      <c r="K177" s="28">
        <v>690</v>
      </c>
      <c r="L177" s="28">
        <v>655.7</v>
      </c>
      <c r="M177" s="28">
        <v>16.422249999999998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1075.95</v>
      </c>
      <c r="D178" s="37">
        <v>1079.3</v>
      </c>
      <c r="E178" s="37">
        <v>1065.8</v>
      </c>
      <c r="F178" s="37">
        <v>1055.6500000000001</v>
      </c>
      <c r="G178" s="37">
        <v>1042.1500000000001</v>
      </c>
      <c r="H178" s="37">
        <v>1089.4499999999998</v>
      </c>
      <c r="I178" s="37">
        <v>1102.9499999999998</v>
      </c>
      <c r="J178" s="37">
        <v>1113.0999999999997</v>
      </c>
      <c r="K178" s="28">
        <v>1092.8</v>
      </c>
      <c r="L178" s="28">
        <v>1069.1500000000001</v>
      </c>
      <c r="M178" s="28">
        <v>5.3268500000000003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2135.6</v>
      </c>
      <c r="D179" s="37">
        <v>2141.083333333333</v>
      </c>
      <c r="E179" s="37">
        <v>2075.2166666666662</v>
      </c>
      <c r="F179" s="37">
        <v>2014.833333333333</v>
      </c>
      <c r="G179" s="37">
        <v>1948.9666666666662</v>
      </c>
      <c r="H179" s="37">
        <v>2201.4666666666662</v>
      </c>
      <c r="I179" s="37">
        <v>2267.333333333333</v>
      </c>
      <c r="J179" s="37">
        <v>2327.7166666666662</v>
      </c>
      <c r="K179" s="28">
        <v>2206.9499999999998</v>
      </c>
      <c r="L179" s="28">
        <v>2080.6999999999998</v>
      </c>
      <c r="M179" s="28">
        <v>8.5556699999999992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6390.05</v>
      </c>
      <c r="D180" s="37">
        <v>6419.6500000000005</v>
      </c>
      <c r="E180" s="37">
        <v>6322.4000000000015</v>
      </c>
      <c r="F180" s="37">
        <v>6254.7500000000009</v>
      </c>
      <c r="G180" s="37">
        <v>6157.5000000000018</v>
      </c>
      <c r="H180" s="37">
        <v>6487.3000000000011</v>
      </c>
      <c r="I180" s="37">
        <v>6584.5499999999993</v>
      </c>
      <c r="J180" s="37">
        <v>6652.2000000000007</v>
      </c>
      <c r="K180" s="28">
        <v>6516.9</v>
      </c>
      <c r="L180" s="28">
        <v>6352</v>
      </c>
      <c r="M180" s="28">
        <v>0.11183999999999999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18414</v>
      </c>
      <c r="D181" s="37">
        <v>18260.899999999998</v>
      </c>
      <c r="E181" s="37">
        <v>18018.299999999996</v>
      </c>
      <c r="F181" s="37">
        <v>17622.599999999999</v>
      </c>
      <c r="G181" s="37">
        <v>17379.999999999996</v>
      </c>
      <c r="H181" s="37">
        <v>18656.599999999995</v>
      </c>
      <c r="I181" s="37">
        <v>18899.199999999993</v>
      </c>
      <c r="J181" s="37">
        <v>19294.899999999994</v>
      </c>
      <c r="K181" s="28">
        <v>18503.5</v>
      </c>
      <c r="L181" s="28">
        <v>17865.2</v>
      </c>
      <c r="M181" s="28">
        <v>0.37518000000000001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1138.9000000000001</v>
      </c>
      <c r="D182" s="37">
        <v>1139.0666666666666</v>
      </c>
      <c r="E182" s="37">
        <v>1116.2833333333333</v>
      </c>
      <c r="F182" s="37">
        <v>1093.6666666666667</v>
      </c>
      <c r="G182" s="37">
        <v>1070.8833333333334</v>
      </c>
      <c r="H182" s="37">
        <v>1161.6833333333332</v>
      </c>
      <c r="I182" s="37">
        <v>1184.4666666666665</v>
      </c>
      <c r="J182" s="37">
        <v>1207.083333333333</v>
      </c>
      <c r="K182" s="28">
        <v>1161.8499999999999</v>
      </c>
      <c r="L182" s="28">
        <v>1116.45</v>
      </c>
      <c r="M182" s="28">
        <v>8.7735699999999994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2284.6</v>
      </c>
      <c r="D183" s="37">
        <v>2299</v>
      </c>
      <c r="E183" s="37">
        <v>2254.9499999999998</v>
      </c>
      <c r="F183" s="37">
        <v>2225.2999999999997</v>
      </c>
      <c r="G183" s="37">
        <v>2181.2499999999995</v>
      </c>
      <c r="H183" s="37">
        <v>2328.65</v>
      </c>
      <c r="I183" s="37">
        <v>2372.7000000000003</v>
      </c>
      <c r="J183" s="37">
        <v>2402.3500000000004</v>
      </c>
      <c r="K183" s="28">
        <v>2343.0500000000002</v>
      </c>
      <c r="L183" s="28">
        <v>2269.35</v>
      </c>
      <c r="M183" s="28">
        <v>1.2032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434.7</v>
      </c>
      <c r="D184" s="37">
        <v>436.2833333333333</v>
      </c>
      <c r="E184" s="37">
        <v>429.11666666666662</v>
      </c>
      <c r="F184" s="37">
        <v>423.5333333333333</v>
      </c>
      <c r="G184" s="37">
        <v>416.36666666666662</v>
      </c>
      <c r="H184" s="37">
        <v>441.86666666666662</v>
      </c>
      <c r="I184" s="37">
        <v>449.03333333333336</v>
      </c>
      <c r="J184" s="37">
        <v>454.61666666666662</v>
      </c>
      <c r="K184" s="28">
        <v>443.45</v>
      </c>
      <c r="L184" s="28">
        <v>430.7</v>
      </c>
      <c r="M184" s="28">
        <v>123.68534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64.900000000000006</v>
      </c>
      <c r="D185" s="37">
        <v>65.7</v>
      </c>
      <c r="E185" s="37">
        <v>62.800000000000011</v>
      </c>
      <c r="F185" s="37">
        <v>60.70000000000001</v>
      </c>
      <c r="G185" s="37">
        <v>57.800000000000018</v>
      </c>
      <c r="H185" s="37">
        <v>67.800000000000011</v>
      </c>
      <c r="I185" s="37">
        <v>70.700000000000017</v>
      </c>
      <c r="J185" s="37">
        <v>72.8</v>
      </c>
      <c r="K185" s="28">
        <v>68.599999999999994</v>
      </c>
      <c r="L185" s="28">
        <v>63.6</v>
      </c>
      <c r="M185" s="28">
        <v>448.21242000000001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805.3</v>
      </c>
      <c r="D186" s="37">
        <v>804.43333333333339</v>
      </c>
      <c r="E186" s="37">
        <v>795.36666666666679</v>
      </c>
      <c r="F186" s="37">
        <v>785.43333333333339</v>
      </c>
      <c r="G186" s="37">
        <v>776.36666666666679</v>
      </c>
      <c r="H186" s="37">
        <v>814.36666666666679</v>
      </c>
      <c r="I186" s="37">
        <v>823.43333333333339</v>
      </c>
      <c r="J186" s="37">
        <v>833.36666666666679</v>
      </c>
      <c r="K186" s="28">
        <v>813.5</v>
      </c>
      <c r="L186" s="28">
        <v>794.5</v>
      </c>
      <c r="M186" s="28">
        <v>27.453019999999999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428.3</v>
      </c>
      <c r="D187" s="37">
        <v>428.3</v>
      </c>
      <c r="E187" s="37">
        <v>421.3</v>
      </c>
      <c r="F187" s="37">
        <v>414.3</v>
      </c>
      <c r="G187" s="37">
        <v>407.3</v>
      </c>
      <c r="H187" s="37">
        <v>435.3</v>
      </c>
      <c r="I187" s="37">
        <v>442.3</v>
      </c>
      <c r="J187" s="37">
        <v>449.3</v>
      </c>
      <c r="K187" s="28">
        <v>435.3</v>
      </c>
      <c r="L187" s="28">
        <v>421.3</v>
      </c>
      <c r="M187" s="28">
        <v>16.287600000000001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539.29999999999995</v>
      </c>
      <c r="D188" s="37">
        <v>537.05000000000007</v>
      </c>
      <c r="E188" s="37">
        <v>532.35000000000014</v>
      </c>
      <c r="F188" s="37">
        <v>525.40000000000009</v>
      </c>
      <c r="G188" s="37">
        <v>520.70000000000016</v>
      </c>
      <c r="H188" s="37">
        <v>544.00000000000011</v>
      </c>
      <c r="I188" s="37">
        <v>548.70000000000016</v>
      </c>
      <c r="J188" s="37">
        <v>555.65000000000009</v>
      </c>
      <c r="K188" s="28">
        <v>541.75</v>
      </c>
      <c r="L188" s="28">
        <v>530.1</v>
      </c>
      <c r="M188" s="28">
        <v>2.4941200000000001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730.65</v>
      </c>
      <c r="D189" s="37">
        <v>733.5</v>
      </c>
      <c r="E189" s="37">
        <v>720.1</v>
      </c>
      <c r="F189" s="37">
        <v>709.55000000000007</v>
      </c>
      <c r="G189" s="37">
        <v>696.15000000000009</v>
      </c>
      <c r="H189" s="37">
        <v>744.05</v>
      </c>
      <c r="I189" s="37">
        <v>757.45</v>
      </c>
      <c r="J189" s="37">
        <v>767.99999999999989</v>
      </c>
      <c r="K189" s="28">
        <v>746.9</v>
      </c>
      <c r="L189" s="28">
        <v>722.95</v>
      </c>
      <c r="M189" s="28">
        <v>18.667280000000002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793.2</v>
      </c>
      <c r="D190" s="37">
        <v>807.58333333333337</v>
      </c>
      <c r="E190" s="37">
        <v>766.66666666666674</v>
      </c>
      <c r="F190" s="37">
        <v>740.13333333333333</v>
      </c>
      <c r="G190" s="37">
        <v>699.2166666666667</v>
      </c>
      <c r="H190" s="37">
        <v>834.11666666666679</v>
      </c>
      <c r="I190" s="37">
        <v>875.03333333333353</v>
      </c>
      <c r="J190" s="37">
        <v>901.56666666666683</v>
      </c>
      <c r="K190" s="28">
        <v>848.5</v>
      </c>
      <c r="L190" s="28">
        <v>781.05</v>
      </c>
      <c r="M190" s="28">
        <v>16.31418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870.75</v>
      </c>
      <c r="D191" s="37">
        <v>869.0333333333333</v>
      </c>
      <c r="E191" s="37">
        <v>859.71666666666658</v>
      </c>
      <c r="F191" s="37">
        <v>848.68333333333328</v>
      </c>
      <c r="G191" s="37">
        <v>839.36666666666656</v>
      </c>
      <c r="H191" s="37">
        <v>880.06666666666661</v>
      </c>
      <c r="I191" s="37">
        <v>889.38333333333321</v>
      </c>
      <c r="J191" s="37">
        <v>900.41666666666663</v>
      </c>
      <c r="K191" s="28">
        <v>878.35</v>
      </c>
      <c r="L191" s="28">
        <v>858</v>
      </c>
      <c r="M191" s="28">
        <v>6.4228899999999998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3112.4</v>
      </c>
      <c r="D192" s="37">
        <v>3106.7166666666667</v>
      </c>
      <c r="E192" s="37">
        <v>3074.6833333333334</v>
      </c>
      <c r="F192" s="37">
        <v>3036.9666666666667</v>
      </c>
      <c r="G192" s="37">
        <v>3004.9333333333334</v>
      </c>
      <c r="H192" s="37">
        <v>3144.4333333333334</v>
      </c>
      <c r="I192" s="37">
        <v>3176.4666666666672</v>
      </c>
      <c r="J192" s="37">
        <v>3214.1833333333334</v>
      </c>
      <c r="K192" s="28">
        <v>3138.75</v>
      </c>
      <c r="L192" s="28">
        <v>3069</v>
      </c>
      <c r="M192" s="28">
        <v>15.02769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716.85</v>
      </c>
      <c r="D193" s="37">
        <v>714.86666666666667</v>
      </c>
      <c r="E193" s="37">
        <v>706.98333333333335</v>
      </c>
      <c r="F193" s="37">
        <v>697.11666666666667</v>
      </c>
      <c r="G193" s="37">
        <v>689.23333333333335</v>
      </c>
      <c r="H193" s="37">
        <v>724.73333333333335</v>
      </c>
      <c r="I193" s="37">
        <v>732.61666666666679</v>
      </c>
      <c r="J193" s="37">
        <v>742.48333333333335</v>
      </c>
      <c r="K193" s="28">
        <v>722.75</v>
      </c>
      <c r="L193" s="28">
        <v>705</v>
      </c>
      <c r="M193" s="28">
        <v>10.288779999999999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7254.85</v>
      </c>
      <c r="D194" s="37">
        <v>7422.55</v>
      </c>
      <c r="E194" s="37">
        <v>7032.3</v>
      </c>
      <c r="F194" s="37">
        <v>6809.75</v>
      </c>
      <c r="G194" s="37">
        <v>6419.5</v>
      </c>
      <c r="H194" s="37">
        <v>7645.1</v>
      </c>
      <c r="I194" s="37">
        <v>8035.35</v>
      </c>
      <c r="J194" s="37">
        <v>8257.9000000000015</v>
      </c>
      <c r="K194" s="28">
        <v>7812.8</v>
      </c>
      <c r="L194" s="28">
        <v>7200</v>
      </c>
      <c r="M194" s="28">
        <v>6.2814899999999998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382.7</v>
      </c>
      <c r="D195" s="37">
        <v>384.09999999999997</v>
      </c>
      <c r="E195" s="37">
        <v>375.24999999999994</v>
      </c>
      <c r="F195" s="37">
        <v>367.79999999999995</v>
      </c>
      <c r="G195" s="37">
        <v>358.94999999999993</v>
      </c>
      <c r="H195" s="37">
        <v>391.54999999999995</v>
      </c>
      <c r="I195" s="37">
        <v>400.4</v>
      </c>
      <c r="J195" s="37">
        <v>407.84999999999997</v>
      </c>
      <c r="K195" s="28">
        <v>392.95</v>
      </c>
      <c r="L195" s="28">
        <v>376.65</v>
      </c>
      <c r="M195" s="28">
        <v>170.49012999999999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194.9</v>
      </c>
      <c r="D196" s="37">
        <v>199.26666666666665</v>
      </c>
      <c r="E196" s="37">
        <v>185.6333333333333</v>
      </c>
      <c r="F196" s="37">
        <v>176.36666666666665</v>
      </c>
      <c r="G196" s="37">
        <v>162.73333333333329</v>
      </c>
      <c r="H196" s="37">
        <v>208.5333333333333</v>
      </c>
      <c r="I196" s="37">
        <v>222.16666666666663</v>
      </c>
      <c r="J196" s="37">
        <v>231.43333333333331</v>
      </c>
      <c r="K196" s="28">
        <v>212.9</v>
      </c>
      <c r="L196" s="28">
        <v>190</v>
      </c>
      <c r="M196" s="28">
        <v>460.07686999999999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861.4</v>
      </c>
      <c r="D197" s="37">
        <v>869.68333333333339</v>
      </c>
      <c r="E197" s="37">
        <v>834.36666666666679</v>
      </c>
      <c r="F197" s="37">
        <v>807.33333333333337</v>
      </c>
      <c r="G197" s="37">
        <v>772.01666666666677</v>
      </c>
      <c r="H197" s="37">
        <v>896.71666666666681</v>
      </c>
      <c r="I197" s="37">
        <v>932.03333333333342</v>
      </c>
      <c r="J197" s="37">
        <v>959.06666666666683</v>
      </c>
      <c r="K197" s="28">
        <v>905</v>
      </c>
      <c r="L197" s="28">
        <v>842.65</v>
      </c>
      <c r="M197" s="28">
        <v>139.86689000000001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979.35</v>
      </c>
      <c r="D198" s="37">
        <v>971.85</v>
      </c>
      <c r="E198" s="37">
        <v>955.55000000000007</v>
      </c>
      <c r="F198" s="37">
        <v>931.75</v>
      </c>
      <c r="G198" s="37">
        <v>915.45</v>
      </c>
      <c r="H198" s="37">
        <v>995.65000000000009</v>
      </c>
      <c r="I198" s="37">
        <v>1011.95</v>
      </c>
      <c r="J198" s="37">
        <v>1035.75</v>
      </c>
      <c r="K198" s="28">
        <v>988.15</v>
      </c>
      <c r="L198" s="28">
        <v>948.05</v>
      </c>
      <c r="M198" s="28">
        <v>29.850940000000001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597.35</v>
      </c>
      <c r="D199" s="37">
        <v>591.85</v>
      </c>
      <c r="E199" s="37">
        <v>581.15000000000009</v>
      </c>
      <c r="F199" s="37">
        <v>564.95000000000005</v>
      </c>
      <c r="G199" s="37">
        <v>554.25000000000011</v>
      </c>
      <c r="H199" s="37">
        <v>608.05000000000007</v>
      </c>
      <c r="I199" s="37">
        <v>618.75000000000011</v>
      </c>
      <c r="J199" s="37">
        <v>634.95000000000005</v>
      </c>
      <c r="K199" s="28">
        <v>602.54999999999995</v>
      </c>
      <c r="L199" s="28">
        <v>575.65</v>
      </c>
      <c r="M199" s="28">
        <v>4.7768800000000002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1961.7</v>
      </c>
      <c r="D200" s="37">
        <v>1946.8666666666668</v>
      </c>
      <c r="E200" s="37">
        <v>1920.2833333333335</v>
      </c>
      <c r="F200" s="37">
        <v>1878.8666666666668</v>
      </c>
      <c r="G200" s="37">
        <v>1852.2833333333335</v>
      </c>
      <c r="H200" s="37">
        <v>1988.2833333333335</v>
      </c>
      <c r="I200" s="37">
        <v>2014.8666666666666</v>
      </c>
      <c r="J200" s="37">
        <v>2056.2833333333338</v>
      </c>
      <c r="K200" s="28">
        <v>1973.45</v>
      </c>
      <c r="L200" s="28">
        <v>1905.45</v>
      </c>
      <c r="M200" s="28">
        <v>19.679500000000001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2766.35</v>
      </c>
      <c r="D201" s="37">
        <v>2752.5833333333335</v>
      </c>
      <c r="E201" s="37">
        <v>2732.166666666667</v>
      </c>
      <c r="F201" s="37">
        <v>2697.9833333333336</v>
      </c>
      <c r="G201" s="37">
        <v>2677.5666666666671</v>
      </c>
      <c r="H201" s="37">
        <v>2786.7666666666669</v>
      </c>
      <c r="I201" s="37">
        <v>2807.1833333333338</v>
      </c>
      <c r="J201" s="37">
        <v>2841.3666666666668</v>
      </c>
      <c r="K201" s="28">
        <v>2773</v>
      </c>
      <c r="L201" s="28">
        <v>2718.4</v>
      </c>
      <c r="M201" s="28">
        <v>0.60592000000000001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453.6</v>
      </c>
      <c r="D202" s="37">
        <v>457.3</v>
      </c>
      <c r="E202" s="37">
        <v>445.40000000000003</v>
      </c>
      <c r="F202" s="37">
        <v>437.20000000000005</v>
      </c>
      <c r="G202" s="37">
        <v>425.30000000000007</v>
      </c>
      <c r="H202" s="37">
        <v>465.5</v>
      </c>
      <c r="I202" s="37">
        <v>477.4</v>
      </c>
      <c r="J202" s="37">
        <v>485.59999999999997</v>
      </c>
      <c r="K202" s="28">
        <v>469.2</v>
      </c>
      <c r="L202" s="28">
        <v>449.1</v>
      </c>
      <c r="M202" s="28">
        <v>4.69991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1048.8</v>
      </c>
      <c r="D203" s="37">
        <v>1040.4166666666667</v>
      </c>
      <c r="E203" s="37">
        <v>1022.8833333333334</v>
      </c>
      <c r="F203" s="37">
        <v>996.9666666666667</v>
      </c>
      <c r="G203" s="37">
        <v>979.43333333333339</v>
      </c>
      <c r="H203" s="37">
        <v>1066.3333333333335</v>
      </c>
      <c r="I203" s="37">
        <v>1083.8666666666668</v>
      </c>
      <c r="J203" s="37">
        <v>1109.7833333333335</v>
      </c>
      <c r="K203" s="28">
        <v>1057.95</v>
      </c>
      <c r="L203" s="28">
        <v>1014.5</v>
      </c>
      <c r="M203" s="28">
        <v>5.18858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640.45000000000005</v>
      </c>
      <c r="D204" s="37">
        <v>647.65</v>
      </c>
      <c r="E204" s="37">
        <v>623.34999999999991</v>
      </c>
      <c r="F204" s="37">
        <v>606.24999999999989</v>
      </c>
      <c r="G204" s="37">
        <v>581.94999999999982</v>
      </c>
      <c r="H204" s="37">
        <v>664.75</v>
      </c>
      <c r="I204" s="37">
        <v>689.05</v>
      </c>
      <c r="J204" s="37">
        <v>706.15000000000009</v>
      </c>
      <c r="K204" s="28">
        <v>671.95</v>
      </c>
      <c r="L204" s="28">
        <v>630.54999999999995</v>
      </c>
      <c r="M204" s="28">
        <v>25.23321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5333.3</v>
      </c>
      <c r="D205" s="37">
        <v>5280.8499999999995</v>
      </c>
      <c r="E205" s="37">
        <v>5214.2499999999991</v>
      </c>
      <c r="F205" s="37">
        <v>5095.2</v>
      </c>
      <c r="G205" s="37">
        <v>5028.5999999999995</v>
      </c>
      <c r="H205" s="37">
        <v>5399.8999999999987</v>
      </c>
      <c r="I205" s="37">
        <v>5466.4999999999991</v>
      </c>
      <c r="J205" s="37">
        <v>5585.5499999999984</v>
      </c>
      <c r="K205" s="28">
        <v>5347.45</v>
      </c>
      <c r="L205" s="28">
        <v>5161.8</v>
      </c>
      <c r="M205" s="28">
        <v>5.06142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35.049999999999997</v>
      </c>
      <c r="D206" s="37">
        <v>35.349999999999994</v>
      </c>
      <c r="E206" s="37">
        <v>34.29999999999999</v>
      </c>
      <c r="F206" s="37">
        <v>33.549999999999997</v>
      </c>
      <c r="G206" s="37">
        <v>32.499999999999993</v>
      </c>
      <c r="H206" s="37">
        <v>36.099999999999987</v>
      </c>
      <c r="I206" s="37">
        <v>37.15</v>
      </c>
      <c r="J206" s="37">
        <v>37.899999999999984</v>
      </c>
      <c r="K206" s="28">
        <v>36.4</v>
      </c>
      <c r="L206" s="28">
        <v>34.6</v>
      </c>
      <c r="M206" s="28">
        <v>70.440250000000006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1448.5</v>
      </c>
      <c r="D207" s="37">
        <v>1460</v>
      </c>
      <c r="E207" s="37">
        <v>1429.15</v>
      </c>
      <c r="F207" s="37">
        <v>1409.8000000000002</v>
      </c>
      <c r="G207" s="37">
        <v>1378.9500000000003</v>
      </c>
      <c r="H207" s="37">
        <v>1479.35</v>
      </c>
      <c r="I207" s="37">
        <v>1510.1999999999998</v>
      </c>
      <c r="J207" s="37">
        <v>1529.5499999999997</v>
      </c>
      <c r="K207" s="28">
        <v>1490.85</v>
      </c>
      <c r="L207" s="28">
        <v>1440.65</v>
      </c>
      <c r="M207" s="28">
        <v>4.2922500000000001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737.95</v>
      </c>
      <c r="D208" s="37">
        <v>737.68333333333339</v>
      </c>
      <c r="E208" s="37">
        <v>724.36666666666679</v>
      </c>
      <c r="F208" s="37">
        <v>710.78333333333342</v>
      </c>
      <c r="G208" s="37">
        <v>697.46666666666681</v>
      </c>
      <c r="H208" s="37">
        <v>751.26666666666677</v>
      </c>
      <c r="I208" s="37">
        <v>764.58333333333337</v>
      </c>
      <c r="J208" s="37">
        <v>778.16666666666674</v>
      </c>
      <c r="K208" s="28">
        <v>751</v>
      </c>
      <c r="L208" s="28">
        <v>724.1</v>
      </c>
      <c r="M208" s="28">
        <v>7.8501700000000003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752.35</v>
      </c>
      <c r="D209" s="37">
        <v>744.11666666666667</v>
      </c>
      <c r="E209" s="37">
        <v>729.23333333333335</v>
      </c>
      <c r="F209" s="37">
        <v>706.11666666666667</v>
      </c>
      <c r="G209" s="37">
        <v>691.23333333333335</v>
      </c>
      <c r="H209" s="37">
        <v>767.23333333333335</v>
      </c>
      <c r="I209" s="37">
        <v>782.11666666666679</v>
      </c>
      <c r="J209" s="37">
        <v>805.23333333333335</v>
      </c>
      <c r="K209" s="28">
        <v>759</v>
      </c>
      <c r="L209" s="28">
        <v>721</v>
      </c>
      <c r="M209" s="28">
        <v>15.17867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230.45</v>
      </c>
      <c r="D210" s="37">
        <v>238.33333333333334</v>
      </c>
      <c r="E210" s="37">
        <v>213.86666666666667</v>
      </c>
      <c r="F210" s="37">
        <v>197.28333333333333</v>
      </c>
      <c r="G210" s="37">
        <v>172.81666666666666</v>
      </c>
      <c r="H210" s="37">
        <v>254.91666666666669</v>
      </c>
      <c r="I210" s="37">
        <v>279.38333333333333</v>
      </c>
      <c r="J210" s="37">
        <v>295.9666666666667</v>
      </c>
      <c r="K210" s="28">
        <v>262.8</v>
      </c>
      <c r="L210" s="28">
        <v>221.75</v>
      </c>
      <c r="M210" s="28">
        <v>490.70693999999997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7.95</v>
      </c>
      <c r="D211" s="37">
        <v>8</v>
      </c>
      <c r="E211" s="37">
        <v>7.6999999999999993</v>
      </c>
      <c r="F211" s="37">
        <v>7.4499999999999993</v>
      </c>
      <c r="G211" s="37">
        <v>7.1499999999999986</v>
      </c>
      <c r="H211" s="37">
        <v>8.25</v>
      </c>
      <c r="I211" s="37">
        <v>8.5500000000000007</v>
      </c>
      <c r="J211" s="37">
        <v>8.8000000000000007</v>
      </c>
      <c r="K211" s="28">
        <v>8.3000000000000007</v>
      </c>
      <c r="L211" s="28">
        <v>7.75</v>
      </c>
      <c r="M211" s="28">
        <v>1574.09392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945.95</v>
      </c>
      <c r="D212" s="37">
        <v>947.51666666666677</v>
      </c>
      <c r="E212" s="37">
        <v>932.13333333333355</v>
      </c>
      <c r="F212" s="37">
        <v>918.31666666666683</v>
      </c>
      <c r="G212" s="37">
        <v>902.93333333333362</v>
      </c>
      <c r="H212" s="37">
        <v>961.33333333333348</v>
      </c>
      <c r="I212" s="37">
        <v>976.7166666666667</v>
      </c>
      <c r="J212" s="37">
        <v>990.53333333333342</v>
      </c>
      <c r="K212" s="28">
        <v>962.9</v>
      </c>
      <c r="L212" s="28">
        <v>933.7</v>
      </c>
      <c r="M212" s="28">
        <v>5.0634699999999997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1417.2</v>
      </c>
      <c r="D213" s="37">
        <v>1428.0666666666666</v>
      </c>
      <c r="E213" s="37">
        <v>1390.1333333333332</v>
      </c>
      <c r="F213" s="37">
        <v>1363.0666666666666</v>
      </c>
      <c r="G213" s="37">
        <v>1325.1333333333332</v>
      </c>
      <c r="H213" s="37">
        <v>1455.1333333333332</v>
      </c>
      <c r="I213" s="37">
        <v>1493.0666666666666</v>
      </c>
      <c r="J213" s="37">
        <v>1520.1333333333332</v>
      </c>
      <c r="K213" s="28">
        <v>1466</v>
      </c>
      <c r="L213" s="28">
        <v>1401</v>
      </c>
      <c r="M213" s="28">
        <v>1.2688600000000001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414.65</v>
      </c>
      <c r="D214" s="37">
        <v>412.23333333333329</v>
      </c>
      <c r="E214" s="37">
        <v>406.56666666666661</v>
      </c>
      <c r="F214" s="37">
        <v>398.48333333333329</v>
      </c>
      <c r="G214" s="37">
        <v>392.81666666666661</v>
      </c>
      <c r="H214" s="37">
        <v>420.31666666666661</v>
      </c>
      <c r="I214" s="37">
        <v>425.98333333333323</v>
      </c>
      <c r="J214" s="37">
        <v>434.06666666666661</v>
      </c>
      <c r="K214" s="37">
        <v>417.9</v>
      </c>
      <c r="L214" s="37">
        <v>404.15</v>
      </c>
      <c r="M214" s="37">
        <v>103.75418999999999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12.35</v>
      </c>
      <c r="D215" s="37">
        <v>12.450000000000001</v>
      </c>
      <c r="E215" s="37">
        <v>12.150000000000002</v>
      </c>
      <c r="F215" s="37">
        <v>11.950000000000001</v>
      </c>
      <c r="G215" s="37">
        <v>11.650000000000002</v>
      </c>
      <c r="H215" s="37">
        <v>12.650000000000002</v>
      </c>
      <c r="I215" s="37">
        <v>12.950000000000003</v>
      </c>
      <c r="J215" s="37">
        <v>13.150000000000002</v>
      </c>
      <c r="K215" s="37">
        <v>12.75</v>
      </c>
      <c r="L215" s="37">
        <v>12.25</v>
      </c>
      <c r="M215" s="37">
        <v>937.38331000000005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208.65</v>
      </c>
      <c r="D216" s="37">
        <v>208.38333333333333</v>
      </c>
      <c r="E216" s="37">
        <v>200.76666666666665</v>
      </c>
      <c r="F216" s="37">
        <v>192.88333333333333</v>
      </c>
      <c r="G216" s="37">
        <v>185.26666666666665</v>
      </c>
      <c r="H216" s="37">
        <v>216.26666666666665</v>
      </c>
      <c r="I216" s="37">
        <v>223.88333333333333</v>
      </c>
      <c r="J216" s="37">
        <v>231.76666666666665</v>
      </c>
      <c r="K216" s="37">
        <v>216</v>
      </c>
      <c r="L216" s="37">
        <v>200.5</v>
      </c>
      <c r="M216" s="37">
        <v>92.488420000000005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6"/>
      <c r="B1" s="48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9" t="s">
        <v>16</v>
      </c>
      <c r="B9" s="481" t="s">
        <v>18</v>
      </c>
      <c r="C9" s="485" t="s">
        <v>20</v>
      </c>
      <c r="D9" s="485" t="s">
        <v>21</v>
      </c>
      <c r="E9" s="476" t="s">
        <v>22</v>
      </c>
      <c r="F9" s="477"/>
      <c r="G9" s="478"/>
      <c r="H9" s="476" t="s">
        <v>23</v>
      </c>
      <c r="I9" s="477"/>
      <c r="J9" s="478"/>
      <c r="K9" s="23"/>
      <c r="L9" s="24"/>
      <c r="M9" s="50"/>
      <c r="N9" s="1"/>
      <c r="O9" s="1"/>
    </row>
    <row r="10" spans="1:15" ht="42.75" customHeight="1">
      <c r="A10" s="483"/>
      <c r="B10" s="484"/>
      <c r="C10" s="484"/>
      <c r="D10" s="4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19594.2</v>
      </c>
      <c r="D11" s="302">
        <v>19672.616666666665</v>
      </c>
      <c r="E11" s="302">
        <v>19345.23333333333</v>
      </c>
      <c r="F11" s="302">
        <v>19096.266666666666</v>
      </c>
      <c r="G11" s="302">
        <v>18768.883333333331</v>
      </c>
      <c r="H11" s="302">
        <v>19921.583333333328</v>
      </c>
      <c r="I11" s="302">
        <v>20248.966666666667</v>
      </c>
      <c r="J11" s="302">
        <v>20497.933333333327</v>
      </c>
      <c r="K11" s="301">
        <v>20000</v>
      </c>
      <c r="L11" s="301">
        <v>19423.650000000001</v>
      </c>
      <c r="M11" s="301">
        <v>5.33E-2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386.1</v>
      </c>
      <c r="D12" s="302">
        <v>391</v>
      </c>
      <c r="E12" s="302">
        <v>377.1</v>
      </c>
      <c r="F12" s="302">
        <v>368.1</v>
      </c>
      <c r="G12" s="302">
        <v>354.20000000000005</v>
      </c>
      <c r="H12" s="302">
        <v>400</v>
      </c>
      <c r="I12" s="302">
        <v>413.9</v>
      </c>
      <c r="J12" s="302">
        <v>422.9</v>
      </c>
      <c r="K12" s="301">
        <v>404.9</v>
      </c>
      <c r="L12" s="301">
        <v>382</v>
      </c>
      <c r="M12" s="301">
        <v>0.72341999999999995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688.4</v>
      </c>
      <c r="D13" s="302">
        <v>683.9666666666667</v>
      </c>
      <c r="E13" s="302">
        <v>673.28333333333342</v>
      </c>
      <c r="F13" s="302">
        <v>658.16666666666674</v>
      </c>
      <c r="G13" s="302">
        <v>647.48333333333346</v>
      </c>
      <c r="H13" s="302">
        <v>699.08333333333337</v>
      </c>
      <c r="I13" s="302">
        <v>709.76666666666677</v>
      </c>
      <c r="J13" s="302">
        <v>724.88333333333333</v>
      </c>
      <c r="K13" s="301">
        <v>694.65</v>
      </c>
      <c r="L13" s="301">
        <v>668.85</v>
      </c>
      <c r="M13" s="301">
        <v>8.6473600000000008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1935.5</v>
      </c>
      <c r="D14" s="302">
        <v>1927.45</v>
      </c>
      <c r="E14" s="302">
        <v>1890.25</v>
      </c>
      <c r="F14" s="302">
        <v>1845</v>
      </c>
      <c r="G14" s="302">
        <v>1807.8</v>
      </c>
      <c r="H14" s="302">
        <v>1972.7</v>
      </c>
      <c r="I14" s="302">
        <v>2009.9000000000003</v>
      </c>
      <c r="J14" s="302">
        <v>2055.15</v>
      </c>
      <c r="K14" s="301">
        <v>1964.65</v>
      </c>
      <c r="L14" s="301">
        <v>1882.2</v>
      </c>
      <c r="M14" s="301">
        <v>0.46204000000000001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2187.9499999999998</v>
      </c>
      <c r="D15" s="302">
        <v>2170.6833333333329</v>
      </c>
      <c r="E15" s="302">
        <v>2137.266666666666</v>
      </c>
      <c r="F15" s="302">
        <v>2086.583333333333</v>
      </c>
      <c r="G15" s="302">
        <v>2053.1666666666661</v>
      </c>
      <c r="H15" s="302">
        <v>2221.3666666666659</v>
      </c>
      <c r="I15" s="302">
        <v>2254.7833333333328</v>
      </c>
      <c r="J15" s="302">
        <v>2305.4666666666658</v>
      </c>
      <c r="K15" s="301">
        <v>2204.1</v>
      </c>
      <c r="L15" s="301">
        <v>2120</v>
      </c>
      <c r="M15" s="301">
        <v>1.8495999999999999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17828.400000000001</v>
      </c>
      <c r="D16" s="302">
        <v>17851.316666666666</v>
      </c>
      <c r="E16" s="302">
        <v>17678.083333333332</v>
      </c>
      <c r="F16" s="302">
        <v>17527.766666666666</v>
      </c>
      <c r="G16" s="302">
        <v>17354.533333333333</v>
      </c>
      <c r="H16" s="302">
        <v>18001.633333333331</v>
      </c>
      <c r="I16" s="302">
        <v>18174.866666666669</v>
      </c>
      <c r="J16" s="302">
        <v>18325.183333333331</v>
      </c>
      <c r="K16" s="301">
        <v>18024.55</v>
      </c>
      <c r="L16" s="301">
        <v>17701</v>
      </c>
      <c r="M16" s="301">
        <v>0.13442999999999999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87.35</v>
      </c>
      <c r="D17" s="302">
        <v>88.316666666666663</v>
      </c>
      <c r="E17" s="302">
        <v>84.633333333333326</v>
      </c>
      <c r="F17" s="302">
        <v>81.916666666666657</v>
      </c>
      <c r="G17" s="302">
        <v>78.23333333333332</v>
      </c>
      <c r="H17" s="302">
        <v>91.033333333333331</v>
      </c>
      <c r="I17" s="302">
        <v>94.716666666666669</v>
      </c>
      <c r="J17" s="302">
        <v>97.433333333333337</v>
      </c>
      <c r="K17" s="301">
        <v>92</v>
      </c>
      <c r="L17" s="301">
        <v>85.6</v>
      </c>
      <c r="M17" s="301">
        <v>32.367789999999999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226.7</v>
      </c>
      <c r="D18" s="302">
        <v>226.33333333333334</v>
      </c>
      <c r="E18" s="302">
        <v>221.66666666666669</v>
      </c>
      <c r="F18" s="302">
        <v>216.63333333333335</v>
      </c>
      <c r="G18" s="302">
        <v>211.9666666666667</v>
      </c>
      <c r="H18" s="302">
        <v>231.36666666666667</v>
      </c>
      <c r="I18" s="302">
        <v>236.03333333333336</v>
      </c>
      <c r="J18" s="302">
        <v>241.06666666666666</v>
      </c>
      <c r="K18" s="301">
        <v>231</v>
      </c>
      <c r="L18" s="301">
        <v>221.3</v>
      </c>
      <c r="M18" s="301">
        <v>22.260470000000002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2060.4</v>
      </c>
      <c r="D19" s="302">
        <v>2064.3666666666668</v>
      </c>
      <c r="E19" s="302">
        <v>2043.1833333333334</v>
      </c>
      <c r="F19" s="302">
        <v>2025.9666666666667</v>
      </c>
      <c r="G19" s="302">
        <v>2004.7833333333333</v>
      </c>
      <c r="H19" s="302">
        <v>2081.5833333333335</v>
      </c>
      <c r="I19" s="302">
        <v>2102.7666666666669</v>
      </c>
      <c r="J19" s="302">
        <v>2119.9833333333336</v>
      </c>
      <c r="K19" s="301">
        <v>2085.5500000000002</v>
      </c>
      <c r="L19" s="301">
        <v>2047.15</v>
      </c>
      <c r="M19" s="301">
        <v>4.4618700000000002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2079.85</v>
      </c>
      <c r="D20" s="302">
        <v>2076.0499999999997</v>
      </c>
      <c r="E20" s="302">
        <v>2028.7999999999993</v>
      </c>
      <c r="F20" s="302">
        <v>1977.7499999999995</v>
      </c>
      <c r="G20" s="302">
        <v>1930.4999999999991</v>
      </c>
      <c r="H20" s="302">
        <v>2127.0999999999995</v>
      </c>
      <c r="I20" s="302">
        <v>2174.3500000000004</v>
      </c>
      <c r="J20" s="302">
        <v>2225.3999999999996</v>
      </c>
      <c r="K20" s="301">
        <v>2123.3000000000002</v>
      </c>
      <c r="L20" s="301">
        <v>2025</v>
      </c>
      <c r="M20" s="301">
        <v>26.03594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1743.65</v>
      </c>
      <c r="D21" s="302">
        <v>1728.2333333333333</v>
      </c>
      <c r="E21" s="302">
        <v>1692.4666666666667</v>
      </c>
      <c r="F21" s="302">
        <v>1641.2833333333333</v>
      </c>
      <c r="G21" s="302">
        <v>1605.5166666666667</v>
      </c>
      <c r="H21" s="302">
        <v>1779.4166666666667</v>
      </c>
      <c r="I21" s="302">
        <v>1815.1833333333336</v>
      </c>
      <c r="J21" s="302">
        <v>1866.3666666666668</v>
      </c>
      <c r="K21" s="301">
        <v>1764</v>
      </c>
      <c r="L21" s="301">
        <v>1677.05</v>
      </c>
      <c r="M21" s="301">
        <v>15.628909999999999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663.15</v>
      </c>
      <c r="D22" s="302">
        <v>663.38333333333333</v>
      </c>
      <c r="E22" s="302">
        <v>652.86666666666667</v>
      </c>
      <c r="F22" s="302">
        <v>642.58333333333337</v>
      </c>
      <c r="G22" s="302">
        <v>632.06666666666672</v>
      </c>
      <c r="H22" s="302">
        <v>673.66666666666663</v>
      </c>
      <c r="I22" s="302">
        <v>684.18333333333328</v>
      </c>
      <c r="J22" s="302">
        <v>694.46666666666658</v>
      </c>
      <c r="K22" s="301">
        <v>673.9</v>
      </c>
      <c r="L22" s="301">
        <v>653.1</v>
      </c>
      <c r="M22" s="301">
        <v>35.07676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2060.25</v>
      </c>
      <c r="D23" s="302">
        <v>2053.75</v>
      </c>
      <c r="E23" s="302">
        <v>2019.5</v>
      </c>
      <c r="F23" s="302">
        <v>1978.75</v>
      </c>
      <c r="G23" s="302">
        <v>1944.5</v>
      </c>
      <c r="H23" s="302">
        <v>2094.5</v>
      </c>
      <c r="I23" s="302">
        <v>2128.75</v>
      </c>
      <c r="J23" s="302">
        <v>2169.5</v>
      </c>
      <c r="K23" s="301">
        <v>2088</v>
      </c>
      <c r="L23" s="301">
        <v>2013</v>
      </c>
      <c r="M23" s="301">
        <v>3.6636500000000001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266.7</v>
      </c>
      <c r="D24" s="302">
        <v>268.43333333333334</v>
      </c>
      <c r="E24" s="302">
        <v>262.76666666666665</v>
      </c>
      <c r="F24" s="302">
        <v>258.83333333333331</v>
      </c>
      <c r="G24" s="302">
        <v>253.16666666666663</v>
      </c>
      <c r="H24" s="302">
        <v>272.36666666666667</v>
      </c>
      <c r="I24" s="302">
        <v>278.0333333333333</v>
      </c>
      <c r="J24" s="302">
        <v>281.9666666666667</v>
      </c>
      <c r="K24" s="301">
        <v>274.10000000000002</v>
      </c>
      <c r="L24" s="301">
        <v>264.5</v>
      </c>
      <c r="M24" s="301">
        <v>0.44037999999999999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201.55</v>
      </c>
      <c r="D25" s="302">
        <v>204.9</v>
      </c>
      <c r="E25" s="302">
        <v>194.20000000000002</v>
      </c>
      <c r="F25" s="302">
        <v>186.85000000000002</v>
      </c>
      <c r="G25" s="302">
        <v>176.15000000000003</v>
      </c>
      <c r="H25" s="302">
        <v>212.25</v>
      </c>
      <c r="I25" s="302">
        <v>222.95</v>
      </c>
      <c r="J25" s="302">
        <v>230.29999999999998</v>
      </c>
      <c r="K25" s="301">
        <v>215.6</v>
      </c>
      <c r="L25" s="301">
        <v>197.55</v>
      </c>
      <c r="M25" s="301">
        <v>5.8114999999999997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928.75</v>
      </c>
      <c r="D26" s="302">
        <v>939.33333333333337</v>
      </c>
      <c r="E26" s="302">
        <v>911.76666666666677</v>
      </c>
      <c r="F26" s="302">
        <v>894.78333333333342</v>
      </c>
      <c r="G26" s="302">
        <v>867.21666666666681</v>
      </c>
      <c r="H26" s="302">
        <v>956.31666666666672</v>
      </c>
      <c r="I26" s="302">
        <v>983.88333333333333</v>
      </c>
      <c r="J26" s="302">
        <v>1000.8666666666667</v>
      </c>
      <c r="K26" s="301">
        <v>966.9</v>
      </c>
      <c r="L26" s="301">
        <v>922.35</v>
      </c>
      <c r="M26" s="301">
        <v>2.52779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2097.5500000000002</v>
      </c>
      <c r="D27" s="302">
        <v>2107.5333333333333</v>
      </c>
      <c r="E27" s="302">
        <v>2070.0666666666666</v>
      </c>
      <c r="F27" s="302">
        <v>2042.5833333333335</v>
      </c>
      <c r="G27" s="302">
        <v>2005.1166666666668</v>
      </c>
      <c r="H27" s="302">
        <v>2135.0166666666664</v>
      </c>
      <c r="I27" s="302">
        <v>2172.4833333333327</v>
      </c>
      <c r="J27" s="302">
        <v>2199.9666666666662</v>
      </c>
      <c r="K27" s="301">
        <v>2145</v>
      </c>
      <c r="L27" s="301">
        <v>2080.0500000000002</v>
      </c>
      <c r="M27" s="301">
        <v>0.54069999999999996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1800.75</v>
      </c>
      <c r="D28" s="302">
        <v>1806.8999999999999</v>
      </c>
      <c r="E28" s="302">
        <v>1775.0499999999997</v>
      </c>
      <c r="F28" s="302">
        <v>1749.35</v>
      </c>
      <c r="G28" s="302">
        <v>1717.4999999999998</v>
      </c>
      <c r="H28" s="302">
        <v>1832.5999999999997</v>
      </c>
      <c r="I28" s="302">
        <v>1864.4499999999996</v>
      </c>
      <c r="J28" s="302">
        <v>1890.1499999999996</v>
      </c>
      <c r="K28" s="301">
        <v>1838.75</v>
      </c>
      <c r="L28" s="301">
        <v>1781.2</v>
      </c>
      <c r="M28" s="301">
        <v>2.2564199999999999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57.95</v>
      </c>
      <c r="D29" s="302">
        <v>58.566666666666663</v>
      </c>
      <c r="E29" s="302">
        <v>55.883333333333326</v>
      </c>
      <c r="F29" s="302">
        <v>53.816666666666663</v>
      </c>
      <c r="G29" s="302">
        <v>51.133333333333326</v>
      </c>
      <c r="H29" s="302">
        <v>60.633333333333326</v>
      </c>
      <c r="I29" s="302">
        <v>63.316666666666663</v>
      </c>
      <c r="J29" s="302">
        <v>65.383333333333326</v>
      </c>
      <c r="K29" s="301">
        <v>61.25</v>
      </c>
      <c r="L29" s="301">
        <v>56.5</v>
      </c>
      <c r="M29" s="301">
        <v>1.2362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3118.2</v>
      </c>
      <c r="D30" s="302">
        <v>3094.7666666666664</v>
      </c>
      <c r="E30" s="302">
        <v>3048.4333333333329</v>
      </c>
      <c r="F30" s="302">
        <v>2978.6666666666665</v>
      </c>
      <c r="G30" s="302">
        <v>2932.333333333333</v>
      </c>
      <c r="H30" s="302">
        <v>3164.5333333333328</v>
      </c>
      <c r="I30" s="302">
        <v>3210.8666666666668</v>
      </c>
      <c r="J30" s="302">
        <v>3280.6333333333328</v>
      </c>
      <c r="K30" s="301">
        <v>3141.1</v>
      </c>
      <c r="L30" s="301">
        <v>3025</v>
      </c>
      <c r="M30" s="301">
        <v>1.31165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2616.5</v>
      </c>
      <c r="D31" s="302">
        <v>2599.7999999999997</v>
      </c>
      <c r="E31" s="302">
        <v>2571.6999999999994</v>
      </c>
      <c r="F31" s="302">
        <v>2526.8999999999996</v>
      </c>
      <c r="G31" s="302">
        <v>2498.7999999999993</v>
      </c>
      <c r="H31" s="302">
        <v>2644.5999999999995</v>
      </c>
      <c r="I31" s="302">
        <v>2672.7</v>
      </c>
      <c r="J31" s="302">
        <v>2717.4999999999995</v>
      </c>
      <c r="K31" s="301">
        <v>2627.9</v>
      </c>
      <c r="L31" s="301">
        <v>2555</v>
      </c>
      <c r="M31" s="301">
        <v>0.31137999999999999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19.8</v>
      </c>
      <c r="D32" s="302">
        <v>20.216666666666669</v>
      </c>
      <c r="E32" s="302">
        <v>19.383333333333336</v>
      </c>
      <c r="F32" s="302">
        <v>18.966666666666669</v>
      </c>
      <c r="G32" s="302">
        <v>18.133333333333336</v>
      </c>
      <c r="H32" s="302">
        <v>20.633333333333336</v>
      </c>
      <c r="I32" s="302">
        <v>21.466666666666665</v>
      </c>
      <c r="J32" s="302">
        <v>21.883333333333336</v>
      </c>
      <c r="K32" s="301">
        <v>21.05</v>
      </c>
      <c r="L32" s="301">
        <v>19.8</v>
      </c>
      <c r="M32" s="301">
        <v>23.525459999999999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445.3</v>
      </c>
      <c r="D33" s="302">
        <v>448.7833333333333</v>
      </c>
      <c r="E33" s="302">
        <v>434.56666666666661</v>
      </c>
      <c r="F33" s="302">
        <v>423.83333333333331</v>
      </c>
      <c r="G33" s="302">
        <v>409.61666666666662</v>
      </c>
      <c r="H33" s="302">
        <v>459.51666666666659</v>
      </c>
      <c r="I33" s="302">
        <v>473.73333333333329</v>
      </c>
      <c r="J33" s="302">
        <v>484.46666666666658</v>
      </c>
      <c r="K33" s="301">
        <v>463</v>
      </c>
      <c r="L33" s="301">
        <v>438.05</v>
      </c>
      <c r="M33" s="301">
        <v>5.3747100000000003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2098.85</v>
      </c>
      <c r="D34" s="302">
        <v>2092.4500000000003</v>
      </c>
      <c r="E34" s="302">
        <v>2049.4000000000005</v>
      </c>
      <c r="F34" s="302">
        <v>1999.9500000000003</v>
      </c>
      <c r="G34" s="302">
        <v>1956.9000000000005</v>
      </c>
      <c r="H34" s="302">
        <v>2141.9000000000005</v>
      </c>
      <c r="I34" s="302">
        <v>2184.9500000000007</v>
      </c>
      <c r="J34" s="302">
        <v>2234.4000000000005</v>
      </c>
      <c r="K34" s="301">
        <v>2135.5</v>
      </c>
      <c r="L34" s="301">
        <v>2043</v>
      </c>
      <c r="M34" s="301">
        <v>1.0968800000000001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357.3</v>
      </c>
      <c r="D35" s="302">
        <v>357.7833333333333</v>
      </c>
      <c r="E35" s="302">
        <v>355.61666666666662</v>
      </c>
      <c r="F35" s="302">
        <v>353.93333333333334</v>
      </c>
      <c r="G35" s="302">
        <v>351.76666666666665</v>
      </c>
      <c r="H35" s="302">
        <v>359.46666666666658</v>
      </c>
      <c r="I35" s="302">
        <v>361.63333333333333</v>
      </c>
      <c r="J35" s="302">
        <v>363.31666666666655</v>
      </c>
      <c r="K35" s="301">
        <v>359.95</v>
      </c>
      <c r="L35" s="301">
        <v>356.1</v>
      </c>
      <c r="M35" s="301">
        <v>22.978370000000002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1096.9000000000001</v>
      </c>
      <c r="D36" s="302">
        <v>1125.6333333333334</v>
      </c>
      <c r="E36" s="302">
        <v>1037.2666666666669</v>
      </c>
      <c r="F36" s="302">
        <v>977.63333333333344</v>
      </c>
      <c r="G36" s="302">
        <v>889.26666666666688</v>
      </c>
      <c r="H36" s="302">
        <v>1185.2666666666669</v>
      </c>
      <c r="I36" s="302">
        <v>1273.6333333333332</v>
      </c>
      <c r="J36" s="302">
        <v>1333.2666666666669</v>
      </c>
      <c r="K36" s="301">
        <v>1214</v>
      </c>
      <c r="L36" s="301">
        <v>1066</v>
      </c>
      <c r="M36" s="301">
        <v>14.023910000000001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563.65</v>
      </c>
      <c r="D37" s="302">
        <v>561.80000000000007</v>
      </c>
      <c r="E37" s="302">
        <v>548.60000000000014</v>
      </c>
      <c r="F37" s="302">
        <v>533.55000000000007</v>
      </c>
      <c r="G37" s="302">
        <v>520.35000000000014</v>
      </c>
      <c r="H37" s="302">
        <v>576.85000000000014</v>
      </c>
      <c r="I37" s="302">
        <v>590.05000000000018</v>
      </c>
      <c r="J37" s="302">
        <v>605.10000000000014</v>
      </c>
      <c r="K37" s="301">
        <v>575</v>
      </c>
      <c r="L37" s="301">
        <v>546.75</v>
      </c>
      <c r="M37" s="301">
        <v>0.65842999999999996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860.3</v>
      </c>
      <c r="D38" s="302">
        <v>854.18333333333339</v>
      </c>
      <c r="E38" s="302">
        <v>837.51666666666677</v>
      </c>
      <c r="F38" s="302">
        <v>814.73333333333335</v>
      </c>
      <c r="G38" s="302">
        <v>798.06666666666672</v>
      </c>
      <c r="H38" s="302">
        <v>876.96666666666681</v>
      </c>
      <c r="I38" s="302">
        <v>893.63333333333333</v>
      </c>
      <c r="J38" s="302">
        <v>916.41666666666686</v>
      </c>
      <c r="K38" s="301">
        <v>870.85</v>
      </c>
      <c r="L38" s="301">
        <v>831.4</v>
      </c>
      <c r="M38" s="301">
        <v>2.9609399999999999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710.45</v>
      </c>
      <c r="D39" s="302">
        <v>713.63333333333333</v>
      </c>
      <c r="E39" s="302">
        <v>700.01666666666665</v>
      </c>
      <c r="F39" s="302">
        <v>689.58333333333337</v>
      </c>
      <c r="G39" s="302">
        <v>675.9666666666667</v>
      </c>
      <c r="H39" s="302">
        <v>724.06666666666661</v>
      </c>
      <c r="I39" s="302">
        <v>737.68333333333317</v>
      </c>
      <c r="J39" s="302">
        <v>748.11666666666656</v>
      </c>
      <c r="K39" s="301">
        <v>727.25</v>
      </c>
      <c r="L39" s="301">
        <v>703.2</v>
      </c>
      <c r="M39" s="301">
        <v>1.01868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3811.7</v>
      </c>
      <c r="D40" s="302">
        <v>3773.2000000000003</v>
      </c>
      <c r="E40" s="302">
        <v>3721.4000000000005</v>
      </c>
      <c r="F40" s="302">
        <v>3631.1000000000004</v>
      </c>
      <c r="G40" s="302">
        <v>3579.3000000000006</v>
      </c>
      <c r="H40" s="302">
        <v>3863.5000000000005</v>
      </c>
      <c r="I40" s="302">
        <v>3915.3000000000006</v>
      </c>
      <c r="J40" s="302">
        <v>4005.6000000000004</v>
      </c>
      <c r="K40" s="301">
        <v>3825</v>
      </c>
      <c r="L40" s="301">
        <v>3682.9</v>
      </c>
      <c r="M40" s="301">
        <v>6.7321900000000001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176.45</v>
      </c>
      <c r="D41" s="302">
        <v>175.1</v>
      </c>
      <c r="E41" s="302">
        <v>168.45</v>
      </c>
      <c r="F41" s="302">
        <v>160.44999999999999</v>
      </c>
      <c r="G41" s="302">
        <v>153.79999999999998</v>
      </c>
      <c r="H41" s="302">
        <v>183.1</v>
      </c>
      <c r="I41" s="302">
        <v>189.75000000000003</v>
      </c>
      <c r="J41" s="302">
        <v>197.75</v>
      </c>
      <c r="K41" s="301">
        <v>181.75</v>
      </c>
      <c r="L41" s="301">
        <v>167.1</v>
      </c>
      <c r="M41" s="301">
        <v>52.679470000000002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444.15</v>
      </c>
      <c r="D42" s="302">
        <v>448.83333333333331</v>
      </c>
      <c r="E42" s="302">
        <v>433.31666666666661</v>
      </c>
      <c r="F42" s="302">
        <v>422.48333333333329</v>
      </c>
      <c r="G42" s="302">
        <v>406.96666666666658</v>
      </c>
      <c r="H42" s="302">
        <v>459.66666666666663</v>
      </c>
      <c r="I42" s="302">
        <v>475.18333333333339</v>
      </c>
      <c r="J42" s="302">
        <v>486.01666666666665</v>
      </c>
      <c r="K42" s="301">
        <v>464.35</v>
      </c>
      <c r="L42" s="301">
        <v>438</v>
      </c>
      <c r="M42" s="301">
        <v>2.2497799999999999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74.05</v>
      </c>
      <c r="D43" s="302">
        <v>73.783333333333331</v>
      </c>
      <c r="E43" s="302">
        <v>72.166666666666657</v>
      </c>
      <c r="F43" s="302">
        <v>70.283333333333331</v>
      </c>
      <c r="G43" s="302">
        <v>68.666666666666657</v>
      </c>
      <c r="H43" s="302">
        <v>75.666666666666657</v>
      </c>
      <c r="I43" s="302">
        <v>77.283333333333331</v>
      </c>
      <c r="J43" s="302">
        <v>79.166666666666657</v>
      </c>
      <c r="K43" s="301">
        <v>75.400000000000006</v>
      </c>
      <c r="L43" s="301">
        <v>71.900000000000006</v>
      </c>
      <c r="M43" s="301">
        <v>4.6422100000000004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132.9</v>
      </c>
      <c r="D44" s="302">
        <v>133.28333333333333</v>
      </c>
      <c r="E44" s="302">
        <v>130.36666666666667</v>
      </c>
      <c r="F44" s="302">
        <v>127.83333333333334</v>
      </c>
      <c r="G44" s="302">
        <v>124.91666666666669</v>
      </c>
      <c r="H44" s="302">
        <v>135.81666666666666</v>
      </c>
      <c r="I44" s="302">
        <v>138.73333333333335</v>
      </c>
      <c r="J44" s="302">
        <v>141.26666666666665</v>
      </c>
      <c r="K44" s="301">
        <v>136.19999999999999</v>
      </c>
      <c r="L44" s="301">
        <v>130.75</v>
      </c>
      <c r="M44" s="301">
        <v>246.07883000000001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2660.7</v>
      </c>
      <c r="D45" s="302">
        <v>2640.7999999999997</v>
      </c>
      <c r="E45" s="302">
        <v>2608.2499999999995</v>
      </c>
      <c r="F45" s="302">
        <v>2555.7999999999997</v>
      </c>
      <c r="G45" s="302">
        <v>2523.2499999999995</v>
      </c>
      <c r="H45" s="302">
        <v>2693.2499999999995</v>
      </c>
      <c r="I45" s="302">
        <v>2725.7999999999997</v>
      </c>
      <c r="J45" s="302">
        <v>2778.2499999999995</v>
      </c>
      <c r="K45" s="301">
        <v>2673.35</v>
      </c>
      <c r="L45" s="301">
        <v>2588.35</v>
      </c>
      <c r="M45" s="301">
        <v>15.9536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169.95</v>
      </c>
      <c r="D46" s="302">
        <v>171.41666666666666</v>
      </c>
      <c r="E46" s="302">
        <v>166.7833333333333</v>
      </c>
      <c r="F46" s="302">
        <v>163.61666666666665</v>
      </c>
      <c r="G46" s="302">
        <v>158.98333333333329</v>
      </c>
      <c r="H46" s="302">
        <v>174.58333333333331</v>
      </c>
      <c r="I46" s="302">
        <v>179.2166666666667</v>
      </c>
      <c r="J46" s="302">
        <v>182.38333333333333</v>
      </c>
      <c r="K46" s="301">
        <v>176.05</v>
      </c>
      <c r="L46" s="301">
        <v>168.25</v>
      </c>
      <c r="M46" s="301">
        <v>3.1356299999999999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1607.65</v>
      </c>
      <c r="D47" s="302">
        <v>1612.0666666666666</v>
      </c>
      <c r="E47" s="302">
        <v>1577.1333333333332</v>
      </c>
      <c r="F47" s="302">
        <v>1546.6166666666666</v>
      </c>
      <c r="G47" s="302">
        <v>1511.6833333333332</v>
      </c>
      <c r="H47" s="302">
        <v>1642.5833333333333</v>
      </c>
      <c r="I47" s="302">
        <v>1677.5166666666667</v>
      </c>
      <c r="J47" s="302">
        <v>1708.0333333333333</v>
      </c>
      <c r="K47" s="301">
        <v>1647</v>
      </c>
      <c r="L47" s="301">
        <v>1581.55</v>
      </c>
      <c r="M47" s="301">
        <v>2.33311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2679.55</v>
      </c>
      <c r="D48" s="302">
        <v>2684.0833333333335</v>
      </c>
      <c r="E48" s="302">
        <v>2650.3666666666668</v>
      </c>
      <c r="F48" s="302">
        <v>2621.1833333333334</v>
      </c>
      <c r="G48" s="302">
        <v>2587.4666666666667</v>
      </c>
      <c r="H48" s="302">
        <v>2713.2666666666669</v>
      </c>
      <c r="I48" s="302">
        <v>2746.9833333333331</v>
      </c>
      <c r="J48" s="302">
        <v>2776.166666666667</v>
      </c>
      <c r="K48" s="301">
        <v>2717.8</v>
      </c>
      <c r="L48" s="301">
        <v>2654.9</v>
      </c>
      <c r="M48" s="301">
        <v>5.5489999999999998E-2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1989.2</v>
      </c>
      <c r="D49" s="302">
        <v>2038.0666666666666</v>
      </c>
      <c r="E49" s="302">
        <v>1899.1333333333332</v>
      </c>
      <c r="F49" s="302">
        <v>1809.0666666666666</v>
      </c>
      <c r="G49" s="302">
        <v>1670.1333333333332</v>
      </c>
      <c r="H49" s="302">
        <v>2128.1333333333332</v>
      </c>
      <c r="I49" s="302">
        <v>2267.0666666666666</v>
      </c>
      <c r="J49" s="302">
        <v>2357.1333333333332</v>
      </c>
      <c r="K49" s="301">
        <v>2177</v>
      </c>
      <c r="L49" s="301">
        <v>1948</v>
      </c>
      <c r="M49" s="301">
        <v>5.5920699999999997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7857.1</v>
      </c>
      <c r="D50" s="302">
        <v>7893.6333333333341</v>
      </c>
      <c r="E50" s="302">
        <v>7766.4666666666681</v>
      </c>
      <c r="F50" s="302">
        <v>7675.8333333333339</v>
      </c>
      <c r="G50" s="302">
        <v>7548.6666666666679</v>
      </c>
      <c r="H50" s="302">
        <v>7984.2666666666682</v>
      </c>
      <c r="I50" s="302">
        <v>8111.4333333333343</v>
      </c>
      <c r="J50" s="302">
        <v>8202.0666666666693</v>
      </c>
      <c r="K50" s="301">
        <v>8020.8</v>
      </c>
      <c r="L50" s="301">
        <v>7803</v>
      </c>
      <c r="M50" s="301">
        <v>0.46103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614.15</v>
      </c>
      <c r="D51" s="302">
        <v>614.08333333333337</v>
      </c>
      <c r="E51" s="302">
        <v>602.26666666666677</v>
      </c>
      <c r="F51" s="302">
        <v>590.38333333333344</v>
      </c>
      <c r="G51" s="302">
        <v>578.56666666666683</v>
      </c>
      <c r="H51" s="302">
        <v>625.9666666666667</v>
      </c>
      <c r="I51" s="302">
        <v>637.7833333333333</v>
      </c>
      <c r="J51" s="302">
        <v>649.66666666666663</v>
      </c>
      <c r="K51" s="301">
        <v>625.9</v>
      </c>
      <c r="L51" s="301">
        <v>602.20000000000005</v>
      </c>
      <c r="M51" s="301">
        <v>9.7558399999999992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509.75</v>
      </c>
      <c r="D52" s="302">
        <v>512.38333333333333</v>
      </c>
      <c r="E52" s="302">
        <v>500.81666666666661</v>
      </c>
      <c r="F52" s="302">
        <v>491.88333333333327</v>
      </c>
      <c r="G52" s="302">
        <v>480.31666666666655</v>
      </c>
      <c r="H52" s="302">
        <v>521.31666666666661</v>
      </c>
      <c r="I52" s="302">
        <v>532.88333333333344</v>
      </c>
      <c r="J52" s="302">
        <v>541.81666666666672</v>
      </c>
      <c r="K52" s="301">
        <v>523.95000000000005</v>
      </c>
      <c r="L52" s="301">
        <v>503.45</v>
      </c>
      <c r="M52" s="301">
        <v>19.167390000000001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410.85</v>
      </c>
      <c r="D53" s="302">
        <v>410.95</v>
      </c>
      <c r="E53" s="302">
        <v>397.9</v>
      </c>
      <c r="F53" s="302">
        <v>384.95</v>
      </c>
      <c r="G53" s="302">
        <v>371.9</v>
      </c>
      <c r="H53" s="302">
        <v>423.9</v>
      </c>
      <c r="I53" s="302">
        <v>436.95000000000005</v>
      </c>
      <c r="J53" s="302">
        <v>449.9</v>
      </c>
      <c r="K53" s="301">
        <v>424</v>
      </c>
      <c r="L53" s="301">
        <v>398</v>
      </c>
      <c r="M53" s="301">
        <v>1.17587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628.29999999999995</v>
      </c>
      <c r="D54" s="302">
        <v>629.21666666666658</v>
      </c>
      <c r="E54" s="302">
        <v>621.28333333333319</v>
      </c>
      <c r="F54" s="302">
        <v>614.26666666666665</v>
      </c>
      <c r="G54" s="302">
        <v>606.33333333333326</v>
      </c>
      <c r="H54" s="302">
        <v>636.23333333333312</v>
      </c>
      <c r="I54" s="302">
        <v>644.16666666666652</v>
      </c>
      <c r="J54" s="302">
        <v>651.18333333333305</v>
      </c>
      <c r="K54" s="301">
        <v>637.15</v>
      </c>
      <c r="L54" s="301">
        <v>622.20000000000005</v>
      </c>
      <c r="M54" s="301">
        <v>53.052219999999998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3615.95</v>
      </c>
      <c r="D55" s="302">
        <v>3609.85</v>
      </c>
      <c r="E55" s="302">
        <v>3580.8999999999996</v>
      </c>
      <c r="F55" s="302">
        <v>3545.85</v>
      </c>
      <c r="G55" s="302">
        <v>3516.8999999999996</v>
      </c>
      <c r="H55" s="302">
        <v>3644.8999999999996</v>
      </c>
      <c r="I55" s="302">
        <v>3673.8499999999995</v>
      </c>
      <c r="J55" s="302">
        <v>3708.8999999999996</v>
      </c>
      <c r="K55" s="301">
        <v>3638.8</v>
      </c>
      <c r="L55" s="301">
        <v>3574.8</v>
      </c>
      <c r="M55" s="301">
        <v>2.68242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130.15</v>
      </c>
      <c r="D56" s="302">
        <v>131.51666666666668</v>
      </c>
      <c r="E56" s="302">
        <v>127.68333333333337</v>
      </c>
      <c r="F56" s="302">
        <v>125.2166666666667</v>
      </c>
      <c r="G56" s="302">
        <v>121.38333333333338</v>
      </c>
      <c r="H56" s="302">
        <v>133.98333333333335</v>
      </c>
      <c r="I56" s="302">
        <v>137.81666666666666</v>
      </c>
      <c r="J56" s="302">
        <v>140.28333333333333</v>
      </c>
      <c r="K56" s="301">
        <v>135.35</v>
      </c>
      <c r="L56" s="301">
        <v>129.05000000000001</v>
      </c>
      <c r="M56" s="301">
        <v>4.0032500000000004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908.05</v>
      </c>
      <c r="D57" s="302">
        <v>911.25</v>
      </c>
      <c r="E57" s="302">
        <v>886.9</v>
      </c>
      <c r="F57" s="302">
        <v>865.75</v>
      </c>
      <c r="G57" s="302">
        <v>841.4</v>
      </c>
      <c r="H57" s="302">
        <v>932.4</v>
      </c>
      <c r="I57" s="302">
        <v>956.74999999999989</v>
      </c>
      <c r="J57" s="302">
        <v>977.9</v>
      </c>
      <c r="K57" s="301">
        <v>935.6</v>
      </c>
      <c r="L57" s="301">
        <v>890.1</v>
      </c>
      <c r="M57" s="301">
        <v>0.91662999999999994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11709.65</v>
      </c>
      <c r="D58" s="302">
        <v>11697.233333333332</v>
      </c>
      <c r="E58" s="302">
        <v>11544.466666666664</v>
      </c>
      <c r="F58" s="302">
        <v>11379.283333333331</v>
      </c>
      <c r="G58" s="302">
        <v>11226.516666666663</v>
      </c>
      <c r="H58" s="302">
        <v>11862.416666666664</v>
      </c>
      <c r="I58" s="302">
        <v>12015.183333333331</v>
      </c>
      <c r="J58" s="302">
        <v>12180.366666666665</v>
      </c>
      <c r="K58" s="301">
        <v>11850</v>
      </c>
      <c r="L58" s="301">
        <v>11532.05</v>
      </c>
      <c r="M58" s="301">
        <v>2.4285800000000002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4495.8</v>
      </c>
      <c r="D59" s="302">
        <v>4444.95</v>
      </c>
      <c r="E59" s="302">
        <v>4344.8999999999996</v>
      </c>
      <c r="F59" s="302">
        <v>4194</v>
      </c>
      <c r="G59" s="302">
        <v>4093.95</v>
      </c>
      <c r="H59" s="302">
        <v>4595.8499999999995</v>
      </c>
      <c r="I59" s="302">
        <v>4695.9000000000005</v>
      </c>
      <c r="J59" s="302">
        <v>4846.7999999999993</v>
      </c>
      <c r="K59" s="301">
        <v>4545</v>
      </c>
      <c r="L59" s="301">
        <v>4294.05</v>
      </c>
      <c r="M59" s="301">
        <v>0.42221999999999998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5470.45</v>
      </c>
      <c r="D60" s="302">
        <v>5444.1500000000005</v>
      </c>
      <c r="E60" s="302">
        <v>5378.3000000000011</v>
      </c>
      <c r="F60" s="302">
        <v>5286.1500000000005</v>
      </c>
      <c r="G60" s="302">
        <v>5220.3000000000011</v>
      </c>
      <c r="H60" s="302">
        <v>5536.3000000000011</v>
      </c>
      <c r="I60" s="302">
        <v>5602.1500000000015</v>
      </c>
      <c r="J60" s="302">
        <v>5694.3000000000011</v>
      </c>
      <c r="K60" s="301">
        <v>5510</v>
      </c>
      <c r="L60" s="301">
        <v>5352</v>
      </c>
      <c r="M60" s="301">
        <v>11.194559999999999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2741.65</v>
      </c>
      <c r="D61" s="302">
        <v>2759.9</v>
      </c>
      <c r="E61" s="302">
        <v>2697.75</v>
      </c>
      <c r="F61" s="302">
        <v>2653.85</v>
      </c>
      <c r="G61" s="302">
        <v>2591.6999999999998</v>
      </c>
      <c r="H61" s="302">
        <v>2803.8</v>
      </c>
      <c r="I61" s="302">
        <v>2865.9500000000007</v>
      </c>
      <c r="J61" s="302">
        <v>2909.8500000000004</v>
      </c>
      <c r="K61" s="301">
        <v>2822.05</v>
      </c>
      <c r="L61" s="301">
        <v>2716</v>
      </c>
      <c r="M61" s="301">
        <v>0.45498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2074.0500000000002</v>
      </c>
      <c r="D62" s="302">
        <v>2080.1333333333332</v>
      </c>
      <c r="E62" s="302">
        <v>2047.2666666666664</v>
      </c>
      <c r="F62" s="302">
        <v>2020.4833333333331</v>
      </c>
      <c r="G62" s="302">
        <v>1987.6166666666663</v>
      </c>
      <c r="H62" s="302">
        <v>2106.9166666666665</v>
      </c>
      <c r="I62" s="302">
        <v>2139.7833333333333</v>
      </c>
      <c r="J62" s="302">
        <v>2166.5666666666666</v>
      </c>
      <c r="K62" s="301">
        <v>2113</v>
      </c>
      <c r="L62" s="301">
        <v>2053.35</v>
      </c>
      <c r="M62" s="301">
        <v>2.7146499999999998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346.55</v>
      </c>
      <c r="D63" s="302">
        <v>352.2166666666667</v>
      </c>
      <c r="E63" s="302">
        <v>331.43333333333339</v>
      </c>
      <c r="F63" s="302">
        <v>316.31666666666672</v>
      </c>
      <c r="G63" s="302">
        <v>295.53333333333342</v>
      </c>
      <c r="H63" s="302">
        <v>367.33333333333337</v>
      </c>
      <c r="I63" s="302">
        <v>388.11666666666667</v>
      </c>
      <c r="J63" s="302">
        <v>403.23333333333335</v>
      </c>
      <c r="K63" s="301">
        <v>373</v>
      </c>
      <c r="L63" s="301">
        <v>337.1</v>
      </c>
      <c r="M63" s="301">
        <v>35.545810000000003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274.05</v>
      </c>
      <c r="D64" s="302">
        <v>283.95</v>
      </c>
      <c r="E64" s="302">
        <v>254</v>
      </c>
      <c r="F64" s="302">
        <v>233.95</v>
      </c>
      <c r="G64" s="302">
        <v>204</v>
      </c>
      <c r="H64" s="302">
        <v>304</v>
      </c>
      <c r="I64" s="302">
        <v>333.94999999999993</v>
      </c>
      <c r="J64" s="302">
        <v>354</v>
      </c>
      <c r="K64" s="301">
        <v>313.89999999999998</v>
      </c>
      <c r="L64" s="301">
        <v>263.89999999999998</v>
      </c>
      <c r="M64" s="301">
        <v>99.765680000000003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91.15</v>
      </c>
      <c r="D65" s="302">
        <v>92.333333333333329</v>
      </c>
      <c r="E65" s="302">
        <v>88.666666666666657</v>
      </c>
      <c r="F65" s="302">
        <v>86.183333333333323</v>
      </c>
      <c r="G65" s="302">
        <v>82.516666666666652</v>
      </c>
      <c r="H65" s="302">
        <v>94.816666666666663</v>
      </c>
      <c r="I65" s="302">
        <v>98.48333333333332</v>
      </c>
      <c r="J65" s="302">
        <v>100.96666666666667</v>
      </c>
      <c r="K65" s="301">
        <v>96</v>
      </c>
      <c r="L65" s="301">
        <v>89.85</v>
      </c>
      <c r="M65" s="301">
        <v>217.03028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41.05</v>
      </c>
      <c r="D66" s="302">
        <v>41.183333333333337</v>
      </c>
      <c r="E66" s="302">
        <v>40.266666666666673</v>
      </c>
      <c r="F66" s="302">
        <v>39.483333333333334</v>
      </c>
      <c r="G66" s="302">
        <v>38.56666666666667</v>
      </c>
      <c r="H66" s="302">
        <v>41.966666666666676</v>
      </c>
      <c r="I66" s="302">
        <v>42.883333333333333</v>
      </c>
      <c r="J66" s="302">
        <v>43.666666666666679</v>
      </c>
      <c r="K66" s="301">
        <v>42.1</v>
      </c>
      <c r="L66" s="301">
        <v>40.4</v>
      </c>
      <c r="M66" s="301">
        <v>20.405470000000001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2407.4</v>
      </c>
      <c r="D67" s="302">
        <v>2424.4833333333336</v>
      </c>
      <c r="E67" s="302">
        <v>2353.916666666667</v>
      </c>
      <c r="F67" s="302">
        <v>2300.4333333333334</v>
      </c>
      <c r="G67" s="302">
        <v>2229.8666666666668</v>
      </c>
      <c r="H67" s="302">
        <v>2477.9666666666672</v>
      </c>
      <c r="I67" s="302">
        <v>2548.5333333333338</v>
      </c>
      <c r="J67" s="302">
        <v>2602.0166666666673</v>
      </c>
      <c r="K67" s="301">
        <v>2495.0500000000002</v>
      </c>
      <c r="L67" s="301">
        <v>2371</v>
      </c>
      <c r="M67" s="301">
        <v>0.50288999999999995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1628.9</v>
      </c>
      <c r="D68" s="302">
        <v>1630.4833333333333</v>
      </c>
      <c r="E68" s="302">
        <v>1609.9666666666667</v>
      </c>
      <c r="F68" s="302">
        <v>1591.0333333333333</v>
      </c>
      <c r="G68" s="302">
        <v>1570.5166666666667</v>
      </c>
      <c r="H68" s="302">
        <v>1649.4166666666667</v>
      </c>
      <c r="I68" s="302">
        <v>1669.9333333333336</v>
      </c>
      <c r="J68" s="302">
        <v>1688.8666666666668</v>
      </c>
      <c r="K68" s="301">
        <v>1651</v>
      </c>
      <c r="L68" s="301">
        <v>1611.55</v>
      </c>
      <c r="M68" s="301">
        <v>1.9917899999999999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4731.2</v>
      </c>
      <c r="D69" s="302">
        <v>4787.25</v>
      </c>
      <c r="E69" s="302">
        <v>4639.95</v>
      </c>
      <c r="F69" s="302">
        <v>4548.7</v>
      </c>
      <c r="G69" s="302">
        <v>4401.3999999999996</v>
      </c>
      <c r="H69" s="302">
        <v>4878.5</v>
      </c>
      <c r="I69" s="302">
        <v>5025.7999999999993</v>
      </c>
      <c r="J69" s="302">
        <v>5117.05</v>
      </c>
      <c r="K69" s="301">
        <v>4934.55</v>
      </c>
      <c r="L69" s="301">
        <v>4696</v>
      </c>
      <c r="M69" s="301">
        <v>0.12895000000000001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865.6</v>
      </c>
      <c r="D70" s="302">
        <v>864.68333333333339</v>
      </c>
      <c r="E70" s="302">
        <v>852.86666666666679</v>
      </c>
      <c r="F70" s="302">
        <v>840.13333333333344</v>
      </c>
      <c r="G70" s="302">
        <v>828.31666666666683</v>
      </c>
      <c r="H70" s="302">
        <v>877.41666666666674</v>
      </c>
      <c r="I70" s="302">
        <v>889.23333333333335</v>
      </c>
      <c r="J70" s="302">
        <v>901.9666666666667</v>
      </c>
      <c r="K70" s="301">
        <v>876.5</v>
      </c>
      <c r="L70" s="301">
        <v>851.95</v>
      </c>
      <c r="M70" s="301">
        <v>0.25690000000000002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717.3</v>
      </c>
      <c r="D71" s="302">
        <v>730.58333333333337</v>
      </c>
      <c r="E71" s="302">
        <v>634.31666666666672</v>
      </c>
      <c r="F71" s="302">
        <v>551.33333333333337</v>
      </c>
      <c r="G71" s="302">
        <v>455.06666666666672</v>
      </c>
      <c r="H71" s="302">
        <v>813.56666666666672</v>
      </c>
      <c r="I71" s="302">
        <v>909.83333333333337</v>
      </c>
      <c r="J71" s="302">
        <v>992.81666666666672</v>
      </c>
      <c r="K71" s="301">
        <v>826.85</v>
      </c>
      <c r="L71" s="301">
        <v>647.6</v>
      </c>
      <c r="M71" s="301">
        <v>51.24438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227.15</v>
      </c>
      <c r="D72" s="302">
        <v>229.0333333333333</v>
      </c>
      <c r="E72" s="302">
        <v>221.81666666666661</v>
      </c>
      <c r="F72" s="302">
        <v>216.48333333333329</v>
      </c>
      <c r="G72" s="302">
        <v>209.26666666666659</v>
      </c>
      <c r="H72" s="302">
        <v>234.36666666666662</v>
      </c>
      <c r="I72" s="302">
        <v>241.58333333333331</v>
      </c>
      <c r="J72" s="302">
        <v>246.91666666666663</v>
      </c>
      <c r="K72" s="301">
        <v>236.25</v>
      </c>
      <c r="L72" s="301">
        <v>223.7</v>
      </c>
      <c r="M72" s="301">
        <v>43.048999999999999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1146.5999999999999</v>
      </c>
      <c r="D73" s="302">
        <v>1151.1666666666667</v>
      </c>
      <c r="E73" s="302">
        <v>1102.4333333333334</v>
      </c>
      <c r="F73" s="302">
        <v>1058.2666666666667</v>
      </c>
      <c r="G73" s="302">
        <v>1009.5333333333333</v>
      </c>
      <c r="H73" s="302">
        <v>1195.3333333333335</v>
      </c>
      <c r="I73" s="302">
        <v>1244.0666666666666</v>
      </c>
      <c r="J73" s="302">
        <v>1288.2333333333336</v>
      </c>
      <c r="K73" s="301">
        <v>1199.9000000000001</v>
      </c>
      <c r="L73" s="301">
        <v>1107</v>
      </c>
      <c r="M73" s="301">
        <v>1.8285400000000001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578.70000000000005</v>
      </c>
      <c r="D74" s="302">
        <v>574.65</v>
      </c>
      <c r="E74" s="302">
        <v>567.29999999999995</v>
      </c>
      <c r="F74" s="302">
        <v>555.9</v>
      </c>
      <c r="G74" s="302">
        <v>548.54999999999995</v>
      </c>
      <c r="H74" s="302">
        <v>586.04999999999995</v>
      </c>
      <c r="I74" s="302">
        <v>593.40000000000009</v>
      </c>
      <c r="J74" s="302">
        <v>604.79999999999995</v>
      </c>
      <c r="K74" s="301">
        <v>582</v>
      </c>
      <c r="L74" s="301">
        <v>563.25</v>
      </c>
      <c r="M74" s="301">
        <v>14.369859999999999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622.9</v>
      </c>
      <c r="D75" s="302">
        <v>624.1</v>
      </c>
      <c r="E75" s="302">
        <v>613.80000000000007</v>
      </c>
      <c r="F75" s="302">
        <v>604.70000000000005</v>
      </c>
      <c r="G75" s="302">
        <v>594.40000000000009</v>
      </c>
      <c r="H75" s="302">
        <v>633.20000000000005</v>
      </c>
      <c r="I75" s="302">
        <v>643.5</v>
      </c>
      <c r="J75" s="302">
        <v>652.6</v>
      </c>
      <c r="K75" s="301">
        <v>634.4</v>
      </c>
      <c r="L75" s="301">
        <v>615</v>
      </c>
      <c r="M75" s="301">
        <v>9.2175100000000008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9996.85</v>
      </c>
      <c r="D76" s="302">
        <v>10172.633333333333</v>
      </c>
      <c r="E76" s="302">
        <v>9745.2666666666664</v>
      </c>
      <c r="F76" s="302">
        <v>9493.6833333333325</v>
      </c>
      <c r="G76" s="302">
        <v>9066.3166666666657</v>
      </c>
      <c r="H76" s="302">
        <v>10424.216666666667</v>
      </c>
      <c r="I76" s="302">
        <v>10851.583333333332</v>
      </c>
      <c r="J76" s="302">
        <v>11103.166666666668</v>
      </c>
      <c r="K76" s="301">
        <v>10600</v>
      </c>
      <c r="L76" s="301">
        <v>9921.0499999999993</v>
      </c>
      <c r="M76" s="301">
        <v>1.6240000000000001E-2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640.9</v>
      </c>
      <c r="D77" s="302">
        <v>640.85</v>
      </c>
      <c r="E77" s="302">
        <v>634.25</v>
      </c>
      <c r="F77" s="302">
        <v>627.6</v>
      </c>
      <c r="G77" s="302">
        <v>621</v>
      </c>
      <c r="H77" s="302">
        <v>647.5</v>
      </c>
      <c r="I77" s="302">
        <v>654.10000000000014</v>
      </c>
      <c r="J77" s="302">
        <v>660.75</v>
      </c>
      <c r="K77" s="301">
        <v>647.45000000000005</v>
      </c>
      <c r="L77" s="301">
        <v>634.20000000000005</v>
      </c>
      <c r="M77" s="301">
        <v>38.830010000000001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42.1</v>
      </c>
      <c r="D78" s="302">
        <v>42.949999999999996</v>
      </c>
      <c r="E78" s="302">
        <v>40.54999999999999</v>
      </c>
      <c r="F78" s="302">
        <v>38.999999999999993</v>
      </c>
      <c r="G78" s="302">
        <v>36.599999999999987</v>
      </c>
      <c r="H78" s="302">
        <v>44.499999999999993</v>
      </c>
      <c r="I78" s="302">
        <v>46.9</v>
      </c>
      <c r="J78" s="302">
        <v>48.449999999999996</v>
      </c>
      <c r="K78" s="301">
        <v>45.35</v>
      </c>
      <c r="L78" s="301">
        <v>41.4</v>
      </c>
      <c r="M78" s="301">
        <v>295.13123000000002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316.10000000000002</v>
      </c>
      <c r="D79" s="302">
        <v>314.48333333333335</v>
      </c>
      <c r="E79" s="302">
        <v>311.06666666666672</v>
      </c>
      <c r="F79" s="302">
        <v>306.03333333333336</v>
      </c>
      <c r="G79" s="302">
        <v>302.61666666666673</v>
      </c>
      <c r="H79" s="302">
        <v>319.51666666666671</v>
      </c>
      <c r="I79" s="302">
        <v>322.93333333333334</v>
      </c>
      <c r="J79" s="302">
        <v>327.9666666666667</v>
      </c>
      <c r="K79" s="301">
        <v>317.89999999999998</v>
      </c>
      <c r="L79" s="301">
        <v>309.45</v>
      </c>
      <c r="M79" s="301">
        <v>16.423110000000001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833.2</v>
      </c>
      <c r="D80" s="302">
        <v>836.98333333333323</v>
      </c>
      <c r="E80" s="302">
        <v>819.21666666666647</v>
      </c>
      <c r="F80" s="302">
        <v>805.23333333333323</v>
      </c>
      <c r="G80" s="302">
        <v>787.46666666666647</v>
      </c>
      <c r="H80" s="302">
        <v>850.96666666666647</v>
      </c>
      <c r="I80" s="302">
        <v>868.73333333333312</v>
      </c>
      <c r="J80" s="302">
        <v>882.71666666666647</v>
      </c>
      <c r="K80" s="301">
        <v>854.75</v>
      </c>
      <c r="L80" s="301">
        <v>823</v>
      </c>
      <c r="M80" s="301">
        <v>1.2269600000000001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6501</v>
      </c>
      <c r="D81" s="302">
        <v>6535.05</v>
      </c>
      <c r="E81" s="302">
        <v>6419.1</v>
      </c>
      <c r="F81" s="302">
        <v>6337.2</v>
      </c>
      <c r="G81" s="302">
        <v>6221.25</v>
      </c>
      <c r="H81" s="302">
        <v>6616.9500000000007</v>
      </c>
      <c r="I81" s="302">
        <v>6732.9</v>
      </c>
      <c r="J81" s="302">
        <v>6814.8000000000011</v>
      </c>
      <c r="K81" s="301">
        <v>6651</v>
      </c>
      <c r="L81" s="301">
        <v>6453.15</v>
      </c>
      <c r="M81" s="301">
        <v>0.19234999999999999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917.8</v>
      </c>
      <c r="D82" s="302">
        <v>910.16666666666663</v>
      </c>
      <c r="E82" s="302">
        <v>892.63333333333321</v>
      </c>
      <c r="F82" s="302">
        <v>867.46666666666658</v>
      </c>
      <c r="G82" s="302">
        <v>849.93333333333317</v>
      </c>
      <c r="H82" s="302">
        <v>935.33333333333326</v>
      </c>
      <c r="I82" s="302">
        <v>952.86666666666679</v>
      </c>
      <c r="J82" s="302">
        <v>978.0333333333333</v>
      </c>
      <c r="K82" s="301">
        <v>927.7</v>
      </c>
      <c r="L82" s="301">
        <v>885</v>
      </c>
      <c r="M82" s="301">
        <v>1.27203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13286.2</v>
      </c>
      <c r="D83" s="302">
        <v>13296.5</v>
      </c>
      <c r="E83" s="302">
        <v>13154.7</v>
      </c>
      <c r="F83" s="302">
        <v>13023.2</v>
      </c>
      <c r="G83" s="302">
        <v>12881.400000000001</v>
      </c>
      <c r="H83" s="302">
        <v>13428</v>
      </c>
      <c r="I83" s="302">
        <v>13569.8</v>
      </c>
      <c r="J83" s="302">
        <v>13701.3</v>
      </c>
      <c r="K83" s="301">
        <v>13438.3</v>
      </c>
      <c r="L83" s="301">
        <v>13165</v>
      </c>
      <c r="M83" s="301">
        <v>0.11196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296.05</v>
      </c>
      <c r="D84" s="302">
        <v>298.18333333333334</v>
      </c>
      <c r="E84" s="302">
        <v>291.86666666666667</v>
      </c>
      <c r="F84" s="302">
        <v>287.68333333333334</v>
      </c>
      <c r="G84" s="302">
        <v>281.36666666666667</v>
      </c>
      <c r="H84" s="302">
        <v>302.36666666666667</v>
      </c>
      <c r="I84" s="302">
        <v>308.68333333333339</v>
      </c>
      <c r="J84" s="302">
        <v>312.86666666666667</v>
      </c>
      <c r="K84" s="301">
        <v>304.5</v>
      </c>
      <c r="L84" s="301">
        <v>294</v>
      </c>
      <c r="M84" s="301">
        <v>37.284089999999999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447.7</v>
      </c>
      <c r="D85" s="302">
        <v>446.41666666666669</v>
      </c>
      <c r="E85" s="302">
        <v>437.83333333333337</v>
      </c>
      <c r="F85" s="302">
        <v>427.9666666666667</v>
      </c>
      <c r="G85" s="302">
        <v>419.38333333333338</v>
      </c>
      <c r="H85" s="302">
        <v>456.28333333333336</v>
      </c>
      <c r="I85" s="302">
        <v>464.86666666666673</v>
      </c>
      <c r="J85" s="302">
        <v>474.73333333333335</v>
      </c>
      <c r="K85" s="301">
        <v>455</v>
      </c>
      <c r="L85" s="301">
        <v>436.55</v>
      </c>
      <c r="M85" s="301">
        <v>1.7359500000000001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3378.6</v>
      </c>
      <c r="D86" s="302">
        <v>3349.8166666666671</v>
      </c>
      <c r="E86" s="302">
        <v>3299.733333333334</v>
      </c>
      <c r="F86" s="302">
        <v>3220.8666666666668</v>
      </c>
      <c r="G86" s="302">
        <v>3170.7833333333338</v>
      </c>
      <c r="H86" s="302">
        <v>3428.6833333333343</v>
      </c>
      <c r="I86" s="302">
        <v>3478.7666666666673</v>
      </c>
      <c r="J86" s="302">
        <v>3557.6333333333346</v>
      </c>
      <c r="K86" s="301">
        <v>3399.9</v>
      </c>
      <c r="L86" s="301">
        <v>3270.95</v>
      </c>
      <c r="M86" s="301">
        <v>3.64703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553.79999999999995</v>
      </c>
      <c r="D87" s="302">
        <v>564.15</v>
      </c>
      <c r="E87" s="302">
        <v>538.65</v>
      </c>
      <c r="F87" s="302">
        <v>523.5</v>
      </c>
      <c r="G87" s="302">
        <v>498</v>
      </c>
      <c r="H87" s="302">
        <v>579.29999999999995</v>
      </c>
      <c r="I87" s="302">
        <v>604.79999999999995</v>
      </c>
      <c r="J87" s="302">
        <v>619.94999999999993</v>
      </c>
      <c r="K87" s="301">
        <v>589.65</v>
      </c>
      <c r="L87" s="301">
        <v>549</v>
      </c>
      <c r="M87" s="301">
        <v>19.078669999999999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322.10000000000002</v>
      </c>
      <c r="D88" s="302">
        <v>324.43333333333334</v>
      </c>
      <c r="E88" s="302">
        <v>314.11666666666667</v>
      </c>
      <c r="F88" s="302">
        <v>306.13333333333333</v>
      </c>
      <c r="G88" s="302">
        <v>295.81666666666666</v>
      </c>
      <c r="H88" s="302">
        <v>332.41666666666669</v>
      </c>
      <c r="I88" s="302">
        <v>342.73333333333341</v>
      </c>
      <c r="J88" s="302">
        <v>350.7166666666667</v>
      </c>
      <c r="K88" s="301">
        <v>334.75</v>
      </c>
      <c r="L88" s="301">
        <v>316.45</v>
      </c>
      <c r="M88" s="301">
        <v>18.654640000000001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610.70000000000005</v>
      </c>
      <c r="D89" s="302">
        <v>615.36666666666667</v>
      </c>
      <c r="E89" s="302">
        <v>597.33333333333337</v>
      </c>
      <c r="F89" s="302">
        <v>583.9666666666667</v>
      </c>
      <c r="G89" s="302">
        <v>565.93333333333339</v>
      </c>
      <c r="H89" s="302">
        <v>628.73333333333335</v>
      </c>
      <c r="I89" s="302">
        <v>646.76666666666665</v>
      </c>
      <c r="J89" s="302">
        <v>660.13333333333333</v>
      </c>
      <c r="K89" s="301">
        <v>633.4</v>
      </c>
      <c r="L89" s="301">
        <v>602</v>
      </c>
      <c r="M89" s="301">
        <v>4.3267499999999997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2475.6</v>
      </c>
      <c r="D90" s="302">
        <v>2464.85</v>
      </c>
      <c r="E90" s="302">
        <v>2429.6999999999998</v>
      </c>
      <c r="F90" s="302">
        <v>2383.7999999999997</v>
      </c>
      <c r="G90" s="302">
        <v>2348.6499999999996</v>
      </c>
      <c r="H90" s="302">
        <v>2510.75</v>
      </c>
      <c r="I90" s="302">
        <v>2545.9000000000005</v>
      </c>
      <c r="J90" s="302">
        <v>2591.8000000000002</v>
      </c>
      <c r="K90" s="301">
        <v>2500</v>
      </c>
      <c r="L90" s="301">
        <v>2418.9499999999998</v>
      </c>
      <c r="M90" s="301">
        <v>2.2795399999999999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174.55</v>
      </c>
      <c r="D91" s="302">
        <v>176.54999999999998</v>
      </c>
      <c r="E91" s="302">
        <v>169.74999999999997</v>
      </c>
      <c r="F91" s="302">
        <v>164.95</v>
      </c>
      <c r="G91" s="302">
        <v>158.14999999999998</v>
      </c>
      <c r="H91" s="302">
        <v>181.34999999999997</v>
      </c>
      <c r="I91" s="302">
        <v>188.14999999999998</v>
      </c>
      <c r="J91" s="302">
        <v>192.94999999999996</v>
      </c>
      <c r="K91" s="301">
        <v>183.35</v>
      </c>
      <c r="L91" s="301">
        <v>171.75</v>
      </c>
      <c r="M91" s="301">
        <v>95.886709999999994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415.45</v>
      </c>
      <c r="D92" s="302">
        <v>416.95</v>
      </c>
      <c r="E92" s="302">
        <v>405.15</v>
      </c>
      <c r="F92" s="302">
        <v>394.84999999999997</v>
      </c>
      <c r="G92" s="302">
        <v>383.04999999999995</v>
      </c>
      <c r="H92" s="302">
        <v>427.25</v>
      </c>
      <c r="I92" s="302">
        <v>439.05000000000007</v>
      </c>
      <c r="J92" s="302">
        <v>449.35</v>
      </c>
      <c r="K92" s="301">
        <v>428.75</v>
      </c>
      <c r="L92" s="301">
        <v>406.65</v>
      </c>
      <c r="M92" s="301">
        <v>5.5078699999999996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633.9</v>
      </c>
      <c r="D93" s="302">
        <v>644.75</v>
      </c>
      <c r="E93" s="302">
        <v>620.15</v>
      </c>
      <c r="F93" s="302">
        <v>606.4</v>
      </c>
      <c r="G93" s="302">
        <v>581.79999999999995</v>
      </c>
      <c r="H93" s="302">
        <v>658.5</v>
      </c>
      <c r="I93" s="302">
        <v>683.09999999999991</v>
      </c>
      <c r="J93" s="302">
        <v>696.85</v>
      </c>
      <c r="K93" s="301">
        <v>669.35</v>
      </c>
      <c r="L93" s="301">
        <v>631</v>
      </c>
      <c r="M93" s="301">
        <v>0.41699999999999998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663.25</v>
      </c>
      <c r="D94" s="302">
        <v>666.73333333333335</v>
      </c>
      <c r="E94" s="302">
        <v>648.51666666666665</v>
      </c>
      <c r="F94" s="302">
        <v>633.7833333333333</v>
      </c>
      <c r="G94" s="302">
        <v>615.56666666666661</v>
      </c>
      <c r="H94" s="302">
        <v>681.4666666666667</v>
      </c>
      <c r="I94" s="302">
        <v>699.68333333333339</v>
      </c>
      <c r="J94" s="302">
        <v>714.41666666666674</v>
      </c>
      <c r="K94" s="301">
        <v>684.95</v>
      </c>
      <c r="L94" s="301">
        <v>652</v>
      </c>
      <c r="M94" s="301">
        <v>0.47554000000000002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102.25</v>
      </c>
      <c r="D95" s="302">
        <v>102.14999999999999</v>
      </c>
      <c r="E95" s="302">
        <v>101.34999999999998</v>
      </c>
      <c r="F95" s="302">
        <v>100.44999999999999</v>
      </c>
      <c r="G95" s="302">
        <v>99.649999999999977</v>
      </c>
      <c r="H95" s="302">
        <v>103.04999999999998</v>
      </c>
      <c r="I95" s="302">
        <v>103.85</v>
      </c>
      <c r="J95" s="302">
        <v>104.74999999999999</v>
      </c>
      <c r="K95" s="301">
        <v>102.95</v>
      </c>
      <c r="L95" s="301">
        <v>101.25</v>
      </c>
      <c r="M95" s="301">
        <v>6.4940800000000003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347.15</v>
      </c>
      <c r="D96" s="302">
        <v>347.13333333333338</v>
      </c>
      <c r="E96" s="302">
        <v>342.26666666666677</v>
      </c>
      <c r="F96" s="302">
        <v>337.38333333333338</v>
      </c>
      <c r="G96" s="302">
        <v>332.51666666666677</v>
      </c>
      <c r="H96" s="302">
        <v>352.01666666666677</v>
      </c>
      <c r="I96" s="302">
        <v>356.88333333333344</v>
      </c>
      <c r="J96" s="302">
        <v>361.76666666666677</v>
      </c>
      <c r="K96" s="301">
        <v>352</v>
      </c>
      <c r="L96" s="301">
        <v>342.25</v>
      </c>
      <c r="M96" s="301">
        <v>1.18716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1081.6500000000001</v>
      </c>
      <c r="D97" s="302">
        <v>1088.7</v>
      </c>
      <c r="E97" s="302">
        <v>1059.7</v>
      </c>
      <c r="F97" s="302">
        <v>1037.75</v>
      </c>
      <c r="G97" s="302">
        <v>1008.75</v>
      </c>
      <c r="H97" s="302">
        <v>1110.6500000000001</v>
      </c>
      <c r="I97" s="302">
        <v>1139.6500000000001</v>
      </c>
      <c r="J97" s="302">
        <v>1161.6000000000001</v>
      </c>
      <c r="K97" s="301">
        <v>1117.7</v>
      </c>
      <c r="L97" s="301">
        <v>1066.75</v>
      </c>
      <c r="M97" s="301">
        <v>4.8081199999999997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897.65</v>
      </c>
      <c r="D98" s="302">
        <v>900.51666666666677</v>
      </c>
      <c r="E98" s="302">
        <v>887.13333333333355</v>
      </c>
      <c r="F98" s="302">
        <v>876.61666666666679</v>
      </c>
      <c r="G98" s="302">
        <v>863.23333333333358</v>
      </c>
      <c r="H98" s="302">
        <v>911.03333333333353</v>
      </c>
      <c r="I98" s="302">
        <v>924.41666666666674</v>
      </c>
      <c r="J98" s="302">
        <v>934.93333333333351</v>
      </c>
      <c r="K98" s="301">
        <v>913.9</v>
      </c>
      <c r="L98" s="301">
        <v>890</v>
      </c>
      <c r="M98" s="301">
        <v>0.77120999999999995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16.45</v>
      </c>
      <c r="D99" s="302">
        <v>16.533333333333331</v>
      </c>
      <c r="E99" s="302">
        <v>16.166666666666664</v>
      </c>
      <c r="F99" s="302">
        <v>15.883333333333333</v>
      </c>
      <c r="G99" s="302">
        <v>15.516666666666666</v>
      </c>
      <c r="H99" s="302">
        <v>16.816666666666663</v>
      </c>
      <c r="I99" s="302">
        <v>17.18333333333333</v>
      </c>
      <c r="J99" s="302">
        <v>17.466666666666661</v>
      </c>
      <c r="K99" s="301">
        <v>16.899999999999999</v>
      </c>
      <c r="L99" s="301">
        <v>16.25</v>
      </c>
      <c r="M99" s="301">
        <v>13.46625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500.3</v>
      </c>
      <c r="D100" s="302">
        <v>499.14999999999992</v>
      </c>
      <c r="E100" s="302">
        <v>489.29999999999984</v>
      </c>
      <c r="F100" s="302">
        <v>478.2999999999999</v>
      </c>
      <c r="G100" s="302">
        <v>468.44999999999982</v>
      </c>
      <c r="H100" s="302">
        <v>510.14999999999986</v>
      </c>
      <c r="I100" s="302">
        <v>519.99999999999989</v>
      </c>
      <c r="J100" s="302">
        <v>530.99999999999989</v>
      </c>
      <c r="K100" s="301">
        <v>509</v>
      </c>
      <c r="L100" s="301">
        <v>488.15</v>
      </c>
      <c r="M100" s="301">
        <v>0.89188999999999996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730.05</v>
      </c>
      <c r="D101" s="302">
        <v>726.15</v>
      </c>
      <c r="E101" s="302">
        <v>701.55</v>
      </c>
      <c r="F101" s="302">
        <v>673.05</v>
      </c>
      <c r="G101" s="302">
        <v>648.44999999999993</v>
      </c>
      <c r="H101" s="302">
        <v>754.65</v>
      </c>
      <c r="I101" s="302">
        <v>779.25000000000011</v>
      </c>
      <c r="J101" s="302">
        <v>807.75</v>
      </c>
      <c r="K101" s="301">
        <v>750.75</v>
      </c>
      <c r="L101" s="301">
        <v>697.65</v>
      </c>
      <c r="M101" s="301">
        <v>1.45757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4040.2</v>
      </c>
      <c r="D102" s="302">
        <v>4049.6</v>
      </c>
      <c r="E102" s="302">
        <v>3992.5999999999995</v>
      </c>
      <c r="F102" s="302">
        <v>3944.9999999999995</v>
      </c>
      <c r="G102" s="302">
        <v>3887.9999999999991</v>
      </c>
      <c r="H102" s="302">
        <v>4097.2</v>
      </c>
      <c r="I102" s="302">
        <v>4154.2000000000007</v>
      </c>
      <c r="J102" s="302">
        <v>4201.8</v>
      </c>
      <c r="K102" s="301">
        <v>4106.6000000000004</v>
      </c>
      <c r="L102" s="301">
        <v>4002</v>
      </c>
      <c r="M102" s="301">
        <v>0.10367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68.400000000000006</v>
      </c>
      <c r="D103" s="302">
        <v>69.416666666666671</v>
      </c>
      <c r="E103" s="302">
        <v>66.983333333333348</v>
      </c>
      <c r="F103" s="302">
        <v>65.566666666666677</v>
      </c>
      <c r="G103" s="302">
        <v>63.133333333333354</v>
      </c>
      <c r="H103" s="302">
        <v>70.833333333333343</v>
      </c>
      <c r="I103" s="302">
        <v>73.266666666666652</v>
      </c>
      <c r="J103" s="302">
        <v>74.683333333333337</v>
      </c>
      <c r="K103" s="301">
        <v>71.849999999999994</v>
      </c>
      <c r="L103" s="301">
        <v>68</v>
      </c>
      <c r="M103" s="301">
        <v>13.312659999999999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699.65</v>
      </c>
      <c r="D104" s="302">
        <v>701.65</v>
      </c>
      <c r="E104" s="302">
        <v>696</v>
      </c>
      <c r="F104" s="302">
        <v>692.35</v>
      </c>
      <c r="G104" s="302">
        <v>686.7</v>
      </c>
      <c r="H104" s="302">
        <v>705.3</v>
      </c>
      <c r="I104" s="302">
        <v>710.94999999999982</v>
      </c>
      <c r="J104" s="302">
        <v>714.59999999999991</v>
      </c>
      <c r="K104" s="301">
        <v>707.3</v>
      </c>
      <c r="L104" s="301">
        <v>698</v>
      </c>
      <c r="M104" s="301">
        <v>1.07866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169.8</v>
      </c>
      <c r="D105" s="302">
        <v>167.51666666666668</v>
      </c>
      <c r="E105" s="302">
        <v>164.28333333333336</v>
      </c>
      <c r="F105" s="302">
        <v>158.76666666666668</v>
      </c>
      <c r="G105" s="302">
        <v>155.53333333333336</v>
      </c>
      <c r="H105" s="302">
        <v>173.03333333333336</v>
      </c>
      <c r="I105" s="302">
        <v>176.26666666666665</v>
      </c>
      <c r="J105" s="302">
        <v>181.78333333333336</v>
      </c>
      <c r="K105" s="301">
        <v>170.75</v>
      </c>
      <c r="L105" s="301">
        <v>162</v>
      </c>
      <c r="M105" s="301">
        <v>22.724910000000001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284.8</v>
      </c>
      <c r="D106" s="302">
        <v>284.06666666666666</v>
      </c>
      <c r="E106" s="302">
        <v>277.43333333333334</v>
      </c>
      <c r="F106" s="302">
        <v>270.06666666666666</v>
      </c>
      <c r="G106" s="302">
        <v>263.43333333333334</v>
      </c>
      <c r="H106" s="302">
        <v>291.43333333333334</v>
      </c>
      <c r="I106" s="302">
        <v>298.06666666666666</v>
      </c>
      <c r="J106" s="302">
        <v>305.43333333333334</v>
      </c>
      <c r="K106" s="301">
        <v>290.7</v>
      </c>
      <c r="L106" s="301">
        <v>276.7</v>
      </c>
      <c r="M106" s="301">
        <v>1.6060700000000001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280</v>
      </c>
      <c r="D107" s="302">
        <v>287.33333333333331</v>
      </c>
      <c r="E107" s="302">
        <v>270.06666666666661</v>
      </c>
      <c r="F107" s="302">
        <v>260.13333333333327</v>
      </c>
      <c r="G107" s="302">
        <v>242.86666666666656</v>
      </c>
      <c r="H107" s="302">
        <v>297.26666666666665</v>
      </c>
      <c r="I107" s="302">
        <v>314.53333333333342</v>
      </c>
      <c r="J107" s="302">
        <v>324.4666666666667</v>
      </c>
      <c r="K107" s="301">
        <v>304.60000000000002</v>
      </c>
      <c r="L107" s="301">
        <v>277.39999999999998</v>
      </c>
      <c r="M107" s="301">
        <v>19.662210000000002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619.20000000000005</v>
      </c>
      <c r="D108" s="302">
        <v>625.29999999999995</v>
      </c>
      <c r="E108" s="302">
        <v>605.19999999999993</v>
      </c>
      <c r="F108" s="302">
        <v>591.19999999999993</v>
      </c>
      <c r="G108" s="302">
        <v>571.09999999999991</v>
      </c>
      <c r="H108" s="302">
        <v>639.29999999999995</v>
      </c>
      <c r="I108" s="302">
        <v>659.39999999999986</v>
      </c>
      <c r="J108" s="302">
        <v>673.4</v>
      </c>
      <c r="K108" s="301">
        <v>645.4</v>
      </c>
      <c r="L108" s="301">
        <v>611.29999999999995</v>
      </c>
      <c r="M108" s="301">
        <v>15.557449999999999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612</v>
      </c>
      <c r="D109" s="302">
        <v>614.05000000000007</v>
      </c>
      <c r="E109" s="302">
        <v>607.65000000000009</v>
      </c>
      <c r="F109" s="302">
        <v>603.30000000000007</v>
      </c>
      <c r="G109" s="302">
        <v>596.90000000000009</v>
      </c>
      <c r="H109" s="302">
        <v>618.40000000000009</v>
      </c>
      <c r="I109" s="302">
        <v>624.79999999999995</v>
      </c>
      <c r="J109" s="302">
        <v>629.15000000000009</v>
      </c>
      <c r="K109" s="301">
        <v>620.45000000000005</v>
      </c>
      <c r="L109" s="301">
        <v>609.70000000000005</v>
      </c>
      <c r="M109" s="301">
        <v>0.86458999999999997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925.85</v>
      </c>
      <c r="D110" s="302">
        <v>918.66666666666663</v>
      </c>
      <c r="E110" s="302">
        <v>909.18333333333328</v>
      </c>
      <c r="F110" s="302">
        <v>892.51666666666665</v>
      </c>
      <c r="G110" s="302">
        <v>883.0333333333333</v>
      </c>
      <c r="H110" s="302">
        <v>935.33333333333326</v>
      </c>
      <c r="I110" s="302">
        <v>944.81666666666661</v>
      </c>
      <c r="J110" s="302">
        <v>961.48333333333323</v>
      </c>
      <c r="K110" s="301">
        <v>928.15</v>
      </c>
      <c r="L110" s="301">
        <v>902</v>
      </c>
      <c r="M110" s="301">
        <v>9.42685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176.85</v>
      </c>
      <c r="D111" s="302">
        <v>177.83333333333334</v>
      </c>
      <c r="E111" s="302">
        <v>173.76666666666668</v>
      </c>
      <c r="F111" s="302">
        <v>170.68333333333334</v>
      </c>
      <c r="G111" s="302">
        <v>166.61666666666667</v>
      </c>
      <c r="H111" s="302">
        <v>180.91666666666669</v>
      </c>
      <c r="I111" s="302">
        <v>184.98333333333335</v>
      </c>
      <c r="J111" s="302">
        <v>188.06666666666669</v>
      </c>
      <c r="K111" s="301">
        <v>181.9</v>
      </c>
      <c r="L111" s="301">
        <v>174.75</v>
      </c>
      <c r="M111" s="301">
        <v>232.76003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300.95</v>
      </c>
      <c r="D112" s="302">
        <v>301.16666666666669</v>
      </c>
      <c r="E112" s="302">
        <v>296.78333333333336</v>
      </c>
      <c r="F112" s="302">
        <v>292.61666666666667</v>
      </c>
      <c r="G112" s="302">
        <v>288.23333333333335</v>
      </c>
      <c r="H112" s="302">
        <v>305.33333333333337</v>
      </c>
      <c r="I112" s="302">
        <v>309.7166666666667</v>
      </c>
      <c r="J112" s="302">
        <v>313.88333333333338</v>
      </c>
      <c r="K112" s="301">
        <v>305.55</v>
      </c>
      <c r="L112" s="301">
        <v>297</v>
      </c>
      <c r="M112" s="301">
        <v>1.6855100000000001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3369.7</v>
      </c>
      <c r="D113" s="302">
        <v>3385.3833333333332</v>
      </c>
      <c r="E113" s="302">
        <v>3322.7666666666664</v>
      </c>
      <c r="F113" s="302">
        <v>3275.833333333333</v>
      </c>
      <c r="G113" s="302">
        <v>3213.2166666666662</v>
      </c>
      <c r="H113" s="302">
        <v>3432.3166666666666</v>
      </c>
      <c r="I113" s="302">
        <v>3494.9333333333334</v>
      </c>
      <c r="J113" s="302">
        <v>3541.8666666666668</v>
      </c>
      <c r="K113" s="301">
        <v>3448</v>
      </c>
      <c r="L113" s="301">
        <v>3338.45</v>
      </c>
      <c r="M113" s="301">
        <v>4.3319099999999997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1485.8</v>
      </c>
      <c r="D114" s="302">
        <v>1482.8</v>
      </c>
      <c r="E114" s="302">
        <v>1473.55</v>
      </c>
      <c r="F114" s="302">
        <v>1461.3</v>
      </c>
      <c r="G114" s="302">
        <v>1452.05</v>
      </c>
      <c r="H114" s="302">
        <v>1495.05</v>
      </c>
      <c r="I114" s="302">
        <v>1504.3</v>
      </c>
      <c r="J114" s="302">
        <v>1516.55</v>
      </c>
      <c r="K114" s="301">
        <v>1492.05</v>
      </c>
      <c r="L114" s="301">
        <v>1470.55</v>
      </c>
      <c r="M114" s="301">
        <v>2.28789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614.04999999999995</v>
      </c>
      <c r="D115" s="302">
        <v>612.41666666666663</v>
      </c>
      <c r="E115" s="302">
        <v>603.63333333333321</v>
      </c>
      <c r="F115" s="302">
        <v>593.21666666666658</v>
      </c>
      <c r="G115" s="302">
        <v>584.43333333333317</v>
      </c>
      <c r="H115" s="302">
        <v>622.83333333333326</v>
      </c>
      <c r="I115" s="302">
        <v>631.61666666666679</v>
      </c>
      <c r="J115" s="302">
        <v>642.0333333333333</v>
      </c>
      <c r="K115" s="301">
        <v>621.20000000000005</v>
      </c>
      <c r="L115" s="301">
        <v>602</v>
      </c>
      <c r="M115" s="301">
        <v>8.7608499999999996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904.35</v>
      </c>
      <c r="D116" s="302">
        <v>907.63333333333333</v>
      </c>
      <c r="E116" s="302">
        <v>884.4666666666667</v>
      </c>
      <c r="F116" s="302">
        <v>864.58333333333337</v>
      </c>
      <c r="G116" s="302">
        <v>841.41666666666674</v>
      </c>
      <c r="H116" s="302">
        <v>927.51666666666665</v>
      </c>
      <c r="I116" s="302">
        <v>950.68333333333339</v>
      </c>
      <c r="J116" s="302">
        <v>970.56666666666661</v>
      </c>
      <c r="K116" s="301">
        <v>930.8</v>
      </c>
      <c r="L116" s="301">
        <v>887.75</v>
      </c>
      <c r="M116" s="301">
        <v>3.4129900000000002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890.5</v>
      </c>
      <c r="D117" s="302">
        <v>909.76666666666677</v>
      </c>
      <c r="E117" s="302">
        <v>855.78333333333353</v>
      </c>
      <c r="F117" s="302">
        <v>821.06666666666672</v>
      </c>
      <c r="G117" s="302">
        <v>767.08333333333348</v>
      </c>
      <c r="H117" s="302">
        <v>944.48333333333358</v>
      </c>
      <c r="I117" s="302">
        <v>998.46666666666692</v>
      </c>
      <c r="J117" s="302">
        <v>1033.1833333333336</v>
      </c>
      <c r="K117" s="301">
        <v>963.75</v>
      </c>
      <c r="L117" s="301">
        <v>875.05</v>
      </c>
      <c r="M117" s="301">
        <v>1.2592699999999999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3056.9</v>
      </c>
      <c r="D118" s="302">
        <v>3044.3833333333337</v>
      </c>
      <c r="E118" s="302">
        <v>2973.7166666666672</v>
      </c>
      <c r="F118" s="302">
        <v>2890.5333333333333</v>
      </c>
      <c r="G118" s="302">
        <v>2819.8666666666668</v>
      </c>
      <c r="H118" s="302">
        <v>3127.5666666666675</v>
      </c>
      <c r="I118" s="302">
        <v>3198.2333333333345</v>
      </c>
      <c r="J118" s="302">
        <v>3281.4166666666679</v>
      </c>
      <c r="K118" s="301">
        <v>3115.05</v>
      </c>
      <c r="L118" s="301">
        <v>2961.2</v>
      </c>
      <c r="M118" s="301">
        <v>0.51029000000000002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329.1</v>
      </c>
      <c r="D119" s="302">
        <v>329.00000000000006</v>
      </c>
      <c r="E119" s="302">
        <v>324.2000000000001</v>
      </c>
      <c r="F119" s="302">
        <v>319.30000000000007</v>
      </c>
      <c r="G119" s="302">
        <v>314.50000000000011</v>
      </c>
      <c r="H119" s="302">
        <v>333.90000000000009</v>
      </c>
      <c r="I119" s="302">
        <v>338.70000000000005</v>
      </c>
      <c r="J119" s="302">
        <v>343.60000000000008</v>
      </c>
      <c r="K119" s="301">
        <v>333.8</v>
      </c>
      <c r="L119" s="301">
        <v>324.10000000000002</v>
      </c>
      <c r="M119" s="301">
        <v>26.17069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179.75</v>
      </c>
      <c r="D120" s="302">
        <v>180.79999999999998</v>
      </c>
      <c r="E120" s="302">
        <v>176.94999999999996</v>
      </c>
      <c r="F120" s="302">
        <v>174.14999999999998</v>
      </c>
      <c r="G120" s="302">
        <v>170.29999999999995</v>
      </c>
      <c r="H120" s="302">
        <v>183.59999999999997</v>
      </c>
      <c r="I120" s="302">
        <v>187.45</v>
      </c>
      <c r="J120" s="302">
        <v>190.24999999999997</v>
      </c>
      <c r="K120" s="301">
        <v>184.65</v>
      </c>
      <c r="L120" s="301">
        <v>178</v>
      </c>
      <c r="M120" s="301">
        <v>2.0968599999999999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124.1</v>
      </c>
      <c r="D121" s="302">
        <v>125.18333333333332</v>
      </c>
      <c r="E121" s="302">
        <v>121.76666666666665</v>
      </c>
      <c r="F121" s="302">
        <v>119.43333333333332</v>
      </c>
      <c r="G121" s="302">
        <v>116.01666666666665</v>
      </c>
      <c r="H121" s="302">
        <v>127.51666666666665</v>
      </c>
      <c r="I121" s="302">
        <v>130.93333333333331</v>
      </c>
      <c r="J121" s="302">
        <v>133.26666666666665</v>
      </c>
      <c r="K121" s="301">
        <v>128.6</v>
      </c>
      <c r="L121" s="301">
        <v>122.85</v>
      </c>
      <c r="M121" s="301">
        <v>25.11544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961</v>
      </c>
      <c r="D122" s="302">
        <v>962.94999999999993</v>
      </c>
      <c r="E122" s="302">
        <v>948.89999999999986</v>
      </c>
      <c r="F122" s="302">
        <v>936.8</v>
      </c>
      <c r="G122" s="302">
        <v>922.74999999999989</v>
      </c>
      <c r="H122" s="302">
        <v>975.04999999999984</v>
      </c>
      <c r="I122" s="302">
        <v>989.0999999999998</v>
      </c>
      <c r="J122" s="302">
        <v>1001.1999999999998</v>
      </c>
      <c r="K122" s="301">
        <v>977</v>
      </c>
      <c r="L122" s="301">
        <v>950.85</v>
      </c>
      <c r="M122" s="301">
        <v>3.2335699999999998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773</v>
      </c>
      <c r="D123" s="302">
        <v>772.08333333333337</v>
      </c>
      <c r="E123" s="302">
        <v>762.16666666666674</v>
      </c>
      <c r="F123" s="302">
        <v>751.33333333333337</v>
      </c>
      <c r="G123" s="302">
        <v>741.41666666666674</v>
      </c>
      <c r="H123" s="302">
        <v>782.91666666666674</v>
      </c>
      <c r="I123" s="302">
        <v>792.83333333333348</v>
      </c>
      <c r="J123" s="302">
        <v>803.66666666666674</v>
      </c>
      <c r="K123" s="301">
        <v>782</v>
      </c>
      <c r="L123" s="301">
        <v>761.25</v>
      </c>
      <c r="M123" s="301">
        <v>0.75917999999999997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500.8</v>
      </c>
      <c r="D124" s="302">
        <v>496.16666666666669</v>
      </c>
      <c r="E124" s="302">
        <v>489.23333333333335</v>
      </c>
      <c r="F124" s="302">
        <v>477.66666666666669</v>
      </c>
      <c r="G124" s="302">
        <v>470.73333333333335</v>
      </c>
      <c r="H124" s="302">
        <v>507.73333333333335</v>
      </c>
      <c r="I124" s="302">
        <v>514.66666666666663</v>
      </c>
      <c r="J124" s="302">
        <v>526.23333333333335</v>
      </c>
      <c r="K124" s="301">
        <v>503.1</v>
      </c>
      <c r="L124" s="301">
        <v>484.6</v>
      </c>
      <c r="M124" s="301">
        <v>31.398949999999999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1253.4000000000001</v>
      </c>
      <c r="D125" s="302">
        <v>1242.1333333333334</v>
      </c>
      <c r="E125" s="302">
        <v>1223.7666666666669</v>
      </c>
      <c r="F125" s="302">
        <v>1194.1333333333334</v>
      </c>
      <c r="G125" s="302">
        <v>1175.7666666666669</v>
      </c>
      <c r="H125" s="302">
        <v>1271.7666666666669</v>
      </c>
      <c r="I125" s="302">
        <v>1290.1333333333332</v>
      </c>
      <c r="J125" s="302">
        <v>1319.7666666666669</v>
      </c>
      <c r="K125" s="301">
        <v>1260.5</v>
      </c>
      <c r="L125" s="301">
        <v>1212.5</v>
      </c>
      <c r="M125" s="301">
        <v>1.82152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194.75</v>
      </c>
      <c r="D126" s="302">
        <v>197.36666666666667</v>
      </c>
      <c r="E126" s="302">
        <v>188.68333333333334</v>
      </c>
      <c r="F126" s="302">
        <v>182.61666666666667</v>
      </c>
      <c r="G126" s="302">
        <v>173.93333333333334</v>
      </c>
      <c r="H126" s="302">
        <v>203.43333333333334</v>
      </c>
      <c r="I126" s="302">
        <v>212.11666666666667</v>
      </c>
      <c r="J126" s="302">
        <v>218.18333333333334</v>
      </c>
      <c r="K126" s="301">
        <v>206.05</v>
      </c>
      <c r="L126" s="301">
        <v>191.3</v>
      </c>
      <c r="M126" s="301">
        <v>9.9934799999999999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75.099999999999994</v>
      </c>
      <c r="D127" s="302">
        <v>74.683333333333337</v>
      </c>
      <c r="E127" s="302">
        <v>72.116666666666674</v>
      </c>
      <c r="F127" s="302">
        <v>69.13333333333334</v>
      </c>
      <c r="G127" s="302">
        <v>66.566666666666677</v>
      </c>
      <c r="H127" s="302">
        <v>77.666666666666671</v>
      </c>
      <c r="I127" s="302">
        <v>80.233333333333334</v>
      </c>
      <c r="J127" s="302">
        <v>83.216666666666669</v>
      </c>
      <c r="K127" s="301">
        <v>77.25</v>
      </c>
      <c r="L127" s="301">
        <v>71.7</v>
      </c>
      <c r="M127" s="301">
        <v>29.442990000000002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940.15</v>
      </c>
      <c r="D128" s="302">
        <v>945.9666666666667</v>
      </c>
      <c r="E128" s="302">
        <v>924.43333333333339</v>
      </c>
      <c r="F128" s="302">
        <v>908.7166666666667</v>
      </c>
      <c r="G128" s="302">
        <v>887.18333333333339</v>
      </c>
      <c r="H128" s="302">
        <v>961.68333333333339</v>
      </c>
      <c r="I128" s="302">
        <v>983.2166666666667</v>
      </c>
      <c r="J128" s="302">
        <v>998.93333333333339</v>
      </c>
      <c r="K128" s="301">
        <v>967.5</v>
      </c>
      <c r="L128" s="301">
        <v>930.25</v>
      </c>
      <c r="M128" s="301">
        <v>0.68340999999999996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1753.65</v>
      </c>
      <c r="D129" s="302">
        <v>1784.5166666666667</v>
      </c>
      <c r="E129" s="302">
        <v>1704.7833333333333</v>
      </c>
      <c r="F129" s="302">
        <v>1655.9166666666667</v>
      </c>
      <c r="G129" s="302">
        <v>1576.1833333333334</v>
      </c>
      <c r="H129" s="302">
        <v>1833.3833333333332</v>
      </c>
      <c r="I129" s="302">
        <v>1913.1166666666663</v>
      </c>
      <c r="J129" s="302">
        <v>1961.9833333333331</v>
      </c>
      <c r="K129" s="301">
        <v>1864.25</v>
      </c>
      <c r="L129" s="301">
        <v>1735.65</v>
      </c>
      <c r="M129" s="301">
        <v>10.421150000000001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175</v>
      </c>
      <c r="D130" s="302">
        <v>174.78333333333333</v>
      </c>
      <c r="E130" s="302">
        <v>166.86666666666667</v>
      </c>
      <c r="F130" s="302">
        <v>158.73333333333335</v>
      </c>
      <c r="G130" s="302">
        <v>150.81666666666669</v>
      </c>
      <c r="H130" s="302">
        <v>182.91666666666666</v>
      </c>
      <c r="I130" s="302">
        <v>190.83333333333334</v>
      </c>
      <c r="J130" s="302">
        <v>198.96666666666664</v>
      </c>
      <c r="K130" s="301">
        <v>182.7</v>
      </c>
      <c r="L130" s="301">
        <v>166.65</v>
      </c>
      <c r="M130" s="301">
        <v>180.29042999999999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34.15</v>
      </c>
      <c r="D131" s="302">
        <v>34.616666666666667</v>
      </c>
      <c r="E131" s="302">
        <v>33.683333333333337</v>
      </c>
      <c r="F131" s="302">
        <v>33.216666666666669</v>
      </c>
      <c r="G131" s="302">
        <v>32.283333333333339</v>
      </c>
      <c r="H131" s="302">
        <v>35.083333333333336</v>
      </c>
      <c r="I131" s="302">
        <v>36.016666666666659</v>
      </c>
      <c r="J131" s="302">
        <v>36.483333333333334</v>
      </c>
      <c r="K131" s="301">
        <v>35.549999999999997</v>
      </c>
      <c r="L131" s="301">
        <v>34.15</v>
      </c>
      <c r="M131" s="301">
        <v>12.71932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672.15</v>
      </c>
      <c r="D132" s="302">
        <v>680.93333333333328</v>
      </c>
      <c r="E132" s="302">
        <v>662.21666666666658</v>
      </c>
      <c r="F132" s="302">
        <v>652.2833333333333</v>
      </c>
      <c r="G132" s="302">
        <v>633.56666666666661</v>
      </c>
      <c r="H132" s="302">
        <v>690.86666666666656</v>
      </c>
      <c r="I132" s="302">
        <v>709.58333333333326</v>
      </c>
      <c r="J132" s="302">
        <v>719.51666666666654</v>
      </c>
      <c r="K132" s="301">
        <v>699.65</v>
      </c>
      <c r="L132" s="301">
        <v>671</v>
      </c>
      <c r="M132" s="301">
        <v>0.13042000000000001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3533.55</v>
      </c>
      <c r="D133" s="302">
        <v>3508.5166666666664</v>
      </c>
      <c r="E133" s="302">
        <v>3477.083333333333</v>
      </c>
      <c r="F133" s="302">
        <v>3420.6166666666668</v>
      </c>
      <c r="G133" s="302">
        <v>3389.1833333333334</v>
      </c>
      <c r="H133" s="302">
        <v>3564.9833333333327</v>
      </c>
      <c r="I133" s="302">
        <v>3596.4166666666661</v>
      </c>
      <c r="J133" s="302">
        <v>3652.8833333333323</v>
      </c>
      <c r="K133" s="301">
        <v>3539.95</v>
      </c>
      <c r="L133" s="301">
        <v>3452.05</v>
      </c>
      <c r="M133" s="301">
        <v>2.4779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3325.95</v>
      </c>
      <c r="D134" s="302">
        <v>3328.2166666666667</v>
      </c>
      <c r="E134" s="302">
        <v>3257.7333333333336</v>
      </c>
      <c r="F134" s="302">
        <v>3189.5166666666669</v>
      </c>
      <c r="G134" s="302">
        <v>3119.0333333333338</v>
      </c>
      <c r="H134" s="302">
        <v>3396.4333333333334</v>
      </c>
      <c r="I134" s="302">
        <v>3466.9166666666661</v>
      </c>
      <c r="J134" s="302">
        <v>3535.1333333333332</v>
      </c>
      <c r="K134" s="301">
        <v>3398.7</v>
      </c>
      <c r="L134" s="301">
        <v>3260</v>
      </c>
      <c r="M134" s="301">
        <v>3.60697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298.5</v>
      </c>
      <c r="D135" s="302">
        <v>299.83333333333331</v>
      </c>
      <c r="E135" s="302">
        <v>293.36666666666662</v>
      </c>
      <c r="F135" s="302">
        <v>288.23333333333329</v>
      </c>
      <c r="G135" s="302">
        <v>281.76666666666659</v>
      </c>
      <c r="H135" s="302">
        <v>304.96666666666664</v>
      </c>
      <c r="I135" s="302">
        <v>311.43333333333334</v>
      </c>
      <c r="J135" s="302">
        <v>316.56666666666666</v>
      </c>
      <c r="K135" s="301">
        <v>306.3</v>
      </c>
      <c r="L135" s="301">
        <v>294.7</v>
      </c>
      <c r="M135" s="301">
        <v>77.085999999999999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3479.1</v>
      </c>
      <c r="D136" s="302">
        <v>3492.1166666666663</v>
      </c>
      <c r="E136" s="302">
        <v>3447.5333333333328</v>
      </c>
      <c r="F136" s="302">
        <v>3415.9666666666667</v>
      </c>
      <c r="G136" s="302">
        <v>3371.3833333333332</v>
      </c>
      <c r="H136" s="302">
        <v>3523.6833333333325</v>
      </c>
      <c r="I136" s="302">
        <v>3568.2666666666655</v>
      </c>
      <c r="J136" s="302">
        <v>3599.8333333333321</v>
      </c>
      <c r="K136" s="301">
        <v>3536.7</v>
      </c>
      <c r="L136" s="301">
        <v>3460.55</v>
      </c>
      <c r="M136" s="301">
        <v>2.2223000000000002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4151.8</v>
      </c>
      <c r="D137" s="302">
        <v>4146.0333333333338</v>
      </c>
      <c r="E137" s="302">
        <v>4112.8666666666677</v>
      </c>
      <c r="F137" s="302">
        <v>4073.9333333333343</v>
      </c>
      <c r="G137" s="302">
        <v>4040.7666666666682</v>
      </c>
      <c r="H137" s="302">
        <v>4184.9666666666672</v>
      </c>
      <c r="I137" s="302">
        <v>4218.1333333333332</v>
      </c>
      <c r="J137" s="302">
        <v>4257.0666666666666</v>
      </c>
      <c r="K137" s="301">
        <v>4179.2</v>
      </c>
      <c r="L137" s="301">
        <v>4107.1000000000004</v>
      </c>
      <c r="M137" s="301">
        <v>2.77515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1881.4</v>
      </c>
      <c r="D138" s="302">
        <v>1884.7333333333333</v>
      </c>
      <c r="E138" s="302">
        <v>1866.4666666666667</v>
      </c>
      <c r="F138" s="302">
        <v>1851.5333333333333</v>
      </c>
      <c r="G138" s="302">
        <v>1833.2666666666667</v>
      </c>
      <c r="H138" s="302">
        <v>1899.6666666666667</v>
      </c>
      <c r="I138" s="302">
        <v>1917.9333333333336</v>
      </c>
      <c r="J138" s="302">
        <v>1932.8666666666668</v>
      </c>
      <c r="K138" s="301">
        <v>1903</v>
      </c>
      <c r="L138" s="301">
        <v>1869.8</v>
      </c>
      <c r="M138" s="301">
        <v>0.55044999999999999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51.4</v>
      </c>
      <c r="D139" s="302">
        <v>50.833333333333336</v>
      </c>
      <c r="E139" s="302">
        <v>49.966666666666669</v>
      </c>
      <c r="F139" s="302">
        <v>48.533333333333331</v>
      </c>
      <c r="G139" s="302">
        <v>47.666666666666664</v>
      </c>
      <c r="H139" s="302">
        <v>52.266666666666673</v>
      </c>
      <c r="I139" s="302">
        <v>53.133333333333333</v>
      </c>
      <c r="J139" s="302">
        <v>54.566666666666677</v>
      </c>
      <c r="K139" s="301">
        <v>51.7</v>
      </c>
      <c r="L139" s="301">
        <v>49.4</v>
      </c>
      <c r="M139" s="301">
        <v>11.42357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2623.25</v>
      </c>
      <c r="D140" s="302">
        <v>2628.3666666666663</v>
      </c>
      <c r="E140" s="302">
        <v>2594.8333333333326</v>
      </c>
      <c r="F140" s="302">
        <v>2566.4166666666661</v>
      </c>
      <c r="G140" s="302">
        <v>2532.8833333333323</v>
      </c>
      <c r="H140" s="302">
        <v>2656.7833333333328</v>
      </c>
      <c r="I140" s="302">
        <v>2690.3166666666666</v>
      </c>
      <c r="J140" s="302">
        <v>2718.7333333333331</v>
      </c>
      <c r="K140" s="301">
        <v>2661.9</v>
      </c>
      <c r="L140" s="301">
        <v>2599.9499999999998</v>
      </c>
      <c r="M140" s="301">
        <v>7.1765499999999998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464.1</v>
      </c>
      <c r="D141" s="302">
        <v>471.10000000000008</v>
      </c>
      <c r="E141" s="302">
        <v>446.65000000000015</v>
      </c>
      <c r="F141" s="302">
        <v>429.20000000000005</v>
      </c>
      <c r="G141" s="302">
        <v>404.75000000000011</v>
      </c>
      <c r="H141" s="302">
        <v>488.55000000000018</v>
      </c>
      <c r="I141" s="302">
        <v>513.00000000000011</v>
      </c>
      <c r="J141" s="302">
        <v>530.45000000000027</v>
      </c>
      <c r="K141" s="301">
        <v>495.55</v>
      </c>
      <c r="L141" s="301">
        <v>453.65</v>
      </c>
      <c r="M141" s="301">
        <v>2.9220000000000002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122.3</v>
      </c>
      <c r="D142" s="302">
        <v>123.13333333333333</v>
      </c>
      <c r="E142" s="302">
        <v>119.41666666666666</v>
      </c>
      <c r="F142" s="302">
        <v>116.53333333333333</v>
      </c>
      <c r="G142" s="302">
        <v>112.81666666666666</v>
      </c>
      <c r="H142" s="302">
        <v>126.01666666666665</v>
      </c>
      <c r="I142" s="302">
        <v>129.73333333333332</v>
      </c>
      <c r="J142" s="302">
        <v>132.61666666666665</v>
      </c>
      <c r="K142" s="301">
        <v>126.85</v>
      </c>
      <c r="L142" s="301">
        <v>120.25</v>
      </c>
      <c r="M142" s="301">
        <v>2.03098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362.9</v>
      </c>
      <c r="D143" s="302">
        <v>369.63333333333338</v>
      </c>
      <c r="E143" s="302">
        <v>344.26666666666677</v>
      </c>
      <c r="F143" s="302">
        <v>325.63333333333338</v>
      </c>
      <c r="G143" s="302">
        <v>300.26666666666677</v>
      </c>
      <c r="H143" s="302">
        <v>388.26666666666677</v>
      </c>
      <c r="I143" s="302">
        <v>413.63333333333344</v>
      </c>
      <c r="J143" s="302">
        <v>432.26666666666677</v>
      </c>
      <c r="K143" s="301">
        <v>395</v>
      </c>
      <c r="L143" s="301">
        <v>351</v>
      </c>
      <c r="M143" s="301">
        <v>2.3930500000000001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402.15</v>
      </c>
      <c r="D144" s="302">
        <v>400.18333333333334</v>
      </c>
      <c r="E144" s="302">
        <v>395.36666666666667</v>
      </c>
      <c r="F144" s="302">
        <v>388.58333333333331</v>
      </c>
      <c r="G144" s="302">
        <v>383.76666666666665</v>
      </c>
      <c r="H144" s="302">
        <v>406.9666666666667</v>
      </c>
      <c r="I144" s="302">
        <v>411.78333333333342</v>
      </c>
      <c r="J144" s="302">
        <v>418.56666666666672</v>
      </c>
      <c r="K144" s="301">
        <v>405</v>
      </c>
      <c r="L144" s="301">
        <v>393.4</v>
      </c>
      <c r="M144" s="301">
        <v>6.4585699999999999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1242.45</v>
      </c>
      <c r="D145" s="302">
        <v>1243.3999999999999</v>
      </c>
      <c r="E145" s="302">
        <v>1225.0499999999997</v>
      </c>
      <c r="F145" s="302">
        <v>1207.6499999999999</v>
      </c>
      <c r="G145" s="302">
        <v>1189.2999999999997</v>
      </c>
      <c r="H145" s="302">
        <v>1260.7999999999997</v>
      </c>
      <c r="I145" s="302">
        <v>1279.1499999999996</v>
      </c>
      <c r="J145" s="302">
        <v>1296.5499999999997</v>
      </c>
      <c r="K145" s="301">
        <v>1261.75</v>
      </c>
      <c r="L145" s="301">
        <v>1226</v>
      </c>
      <c r="M145" s="301">
        <v>0.94025000000000003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56.25</v>
      </c>
      <c r="D146" s="302">
        <v>57.050000000000004</v>
      </c>
      <c r="E146" s="302">
        <v>55.20000000000001</v>
      </c>
      <c r="F146" s="302">
        <v>54.150000000000006</v>
      </c>
      <c r="G146" s="302">
        <v>52.300000000000011</v>
      </c>
      <c r="H146" s="302">
        <v>58.100000000000009</v>
      </c>
      <c r="I146" s="302">
        <v>59.95</v>
      </c>
      <c r="J146" s="302">
        <v>61.000000000000007</v>
      </c>
      <c r="K146" s="301">
        <v>58.9</v>
      </c>
      <c r="L146" s="301">
        <v>56</v>
      </c>
      <c r="M146" s="301">
        <v>12.614269999999999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150.19999999999999</v>
      </c>
      <c r="D147" s="302">
        <v>150.01666666666665</v>
      </c>
      <c r="E147" s="302">
        <v>147.33333333333331</v>
      </c>
      <c r="F147" s="302">
        <v>144.46666666666667</v>
      </c>
      <c r="G147" s="302">
        <v>141.78333333333333</v>
      </c>
      <c r="H147" s="302">
        <v>152.8833333333333</v>
      </c>
      <c r="I147" s="302">
        <v>155.56666666666663</v>
      </c>
      <c r="J147" s="302">
        <v>158.43333333333328</v>
      </c>
      <c r="K147" s="301">
        <v>152.69999999999999</v>
      </c>
      <c r="L147" s="301">
        <v>147.15</v>
      </c>
      <c r="M147" s="301">
        <v>1.57718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84.7</v>
      </c>
      <c r="D148" s="302">
        <v>83.816666666666663</v>
      </c>
      <c r="E148" s="302">
        <v>81.883333333333326</v>
      </c>
      <c r="F148" s="302">
        <v>79.066666666666663</v>
      </c>
      <c r="G148" s="302">
        <v>77.133333333333326</v>
      </c>
      <c r="H148" s="302">
        <v>86.633333333333326</v>
      </c>
      <c r="I148" s="302">
        <v>88.566666666666663</v>
      </c>
      <c r="J148" s="302">
        <v>91.383333333333326</v>
      </c>
      <c r="K148" s="301">
        <v>85.75</v>
      </c>
      <c r="L148" s="301">
        <v>81</v>
      </c>
      <c r="M148" s="301">
        <v>11.46063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38.15</v>
      </c>
      <c r="D149" s="302">
        <v>38.35</v>
      </c>
      <c r="E149" s="302">
        <v>37.800000000000004</v>
      </c>
      <c r="F149" s="302">
        <v>37.450000000000003</v>
      </c>
      <c r="G149" s="302">
        <v>36.900000000000006</v>
      </c>
      <c r="H149" s="302">
        <v>38.700000000000003</v>
      </c>
      <c r="I149" s="302">
        <v>39.25</v>
      </c>
      <c r="J149" s="302">
        <v>39.6</v>
      </c>
      <c r="K149" s="301">
        <v>38.9</v>
      </c>
      <c r="L149" s="301">
        <v>38</v>
      </c>
      <c r="M149" s="301">
        <v>17.674890000000001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632.70000000000005</v>
      </c>
      <c r="D150" s="302">
        <v>622.66666666666663</v>
      </c>
      <c r="E150" s="302">
        <v>610.33333333333326</v>
      </c>
      <c r="F150" s="302">
        <v>587.96666666666658</v>
      </c>
      <c r="G150" s="302">
        <v>575.63333333333321</v>
      </c>
      <c r="H150" s="302">
        <v>645.0333333333333</v>
      </c>
      <c r="I150" s="302">
        <v>657.36666666666656</v>
      </c>
      <c r="J150" s="302">
        <v>679.73333333333335</v>
      </c>
      <c r="K150" s="301">
        <v>635</v>
      </c>
      <c r="L150" s="301">
        <v>600.29999999999995</v>
      </c>
      <c r="M150" s="301">
        <v>0.31980999999999998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1484.7</v>
      </c>
      <c r="D151" s="302">
        <v>1486.5666666666666</v>
      </c>
      <c r="E151" s="302">
        <v>1466.1333333333332</v>
      </c>
      <c r="F151" s="302">
        <v>1447.5666666666666</v>
      </c>
      <c r="G151" s="302">
        <v>1427.1333333333332</v>
      </c>
      <c r="H151" s="302">
        <v>1505.1333333333332</v>
      </c>
      <c r="I151" s="302">
        <v>1525.5666666666666</v>
      </c>
      <c r="J151" s="302">
        <v>1544.1333333333332</v>
      </c>
      <c r="K151" s="301">
        <v>1507</v>
      </c>
      <c r="L151" s="301">
        <v>1468</v>
      </c>
      <c r="M151" s="301">
        <v>3.7385199999999998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131.85</v>
      </c>
      <c r="D152" s="302">
        <v>133.23333333333332</v>
      </c>
      <c r="E152" s="302">
        <v>128.86666666666665</v>
      </c>
      <c r="F152" s="302">
        <v>125.88333333333333</v>
      </c>
      <c r="G152" s="302">
        <v>121.51666666666665</v>
      </c>
      <c r="H152" s="302">
        <v>136.21666666666664</v>
      </c>
      <c r="I152" s="302">
        <v>140.58333333333331</v>
      </c>
      <c r="J152" s="302">
        <v>143.56666666666663</v>
      </c>
      <c r="K152" s="301">
        <v>137.6</v>
      </c>
      <c r="L152" s="301">
        <v>130.25</v>
      </c>
      <c r="M152" s="301">
        <v>19.61598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87.15</v>
      </c>
      <c r="D153" s="302">
        <v>90.233333333333348</v>
      </c>
      <c r="E153" s="302">
        <v>79.266666666666694</v>
      </c>
      <c r="F153" s="302">
        <v>71.38333333333334</v>
      </c>
      <c r="G153" s="302">
        <v>60.416666666666686</v>
      </c>
      <c r="H153" s="302">
        <v>98.116666666666703</v>
      </c>
      <c r="I153" s="302">
        <v>109.08333333333334</v>
      </c>
      <c r="J153" s="302">
        <v>116.96666666666671</v>
      </c>
      <c r="K153" s="301">
        <v>101.2</v>
      </c>
      <c r="L153" s="301">
        <v>82.35</v>
      </c>
      <c r="M153" s="301">
        <v>13.734209999999999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235.75</v>
      </c>
      <c r="D154" s="302">
        <v>236.93333333333331</v>
      </c>
      <c r="E154" s="302">
        <v>233.41666666666663</v>
      </c>
      <c r="F154" s="302">
        <v>231.08333333333331</v>
      </c>
      <c r="G154" s="302">
        <v>227.56666666666663</v>
      </c>
      <c r="H154" s="302">
        <v>239.26666666666662</v>
      </c>
      <c r="I154" s="302">
        <v>242.78333333333333</v>
      </c>
      <c r="J154" s="302">
        <v>245.11666666666662</v>
      </c>
      <c r="K154" s="301">
        <v>240.45</v>
      </c>
      <c r="L154" s="301">
        <v>234.6</v>
      </c>
      <c r="M154" s="301">
        <v>0.54905000000000004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84.8</v>
      </c>
      <c r="D155" s="302">
        <v>85.633333333333326</v>
      </c>
      <c r="E155" s="302">
        <v>83.166666666666657</v>
      </c>
      <c r="F155" s="302">
        <v>81.533333333333331</v>
      </c>
      <c r="G155" s="302">
        <v>79.066666666666663</v>
      </c>
      <c r="H155" s="302">
        <v>87.266666666666652</v>
      </c>
      <c r="I155" s="302">
        <v>89.73333333333332</v>
      </c>
      <c r="J155" s="302">
        <v>91.366666666666646</v>
      </c>
      <c r="K155" s="301">
        <v>88.1</v>
      </c>
      <c r="L155" s="301">
        <v>84</v>
      </c>
      <c r="M155" s="301">
        <v>95.675449999999998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355.05</v>
      </c>
      <c r="D156" s="302">
        <v>357.9666666666667</v>
      </c>
      <c r="E156" s="302">
        <v>348.18333333333339</v>
      </c>
      <c r="F156" s="302">
        <v>341.31666666666672</v>
      </c>
      <c r="G156" s="302">
        <v>331.53333333333342</v>
      </c>
      <c r="H156" s="302">
        <v>364.83333333333337</v>
      </c>
      <c r="I156" s="302">
        <v>374.61666666666667</v>
      </c>
      <c r="J156" s="302">
        <v>381.48333333333335</v>
      </c>
      <c r="K156" s="301">
        <v>367.75</v>
      </c>
      <c r="L156" s="301">
        <v>351.1</v>
      </c>
      <c r="M156" s="301">
        <v>0.52146000000000003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4544.6499999999996</v>
      </c>
      <c r="D157" s="302">
        <v>4625.7166666666662</v>
      </c>
      <c r="E157" s="302">
        <v>4341.4333333333325</v>
      </c>
      <c r="F157" s="302">
        <v>4138.2166666666662</v>
      </c>
      <c r="G157" s="302">
        <v>3853.9333333333325</v>
      </c>
      <c r="H157" s="302">
        <v>4828.9333333333325</v>
      </c>
      <c r="I157" s="302">
        <v>5113.2166666666672</v>
      </c>
      <c r="J157" s="302">
        <v>5316.4333333333325</v>
      </c>
      <c r="K157" s="301">
        <v>4910</v>
      </c>
      <c r="L157" s="301">
        <v>4422.5</v>
      </c>
      <c r="M157" s="301">
        <v>1.1849799999999999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130.65</v>
      </c>
      <c r="D158" s="302">
        <v>131.94999999999999</v>
      </c>
      <c r="E158" s="302">
        <v>127.89999999999998</v>
      </c>
      <c r="F158" s="302">
        <v>125.14999999999998</v>
      </c>
      <c r="G158" s="302">
        <v>121.09999999999997</v>
      </c>
      <c r="H158" s="302">
        <v>134.69999999999999</v>
      </c>
      <c r="I158" s="302">
        <v>138.75</v>
      </c>
      <c r="J158" s="302">
        <v>141.5</v>
      </c>
      <c r="K158" s="301">
        <v>136</v>
      </c>
      <c r="L158" s="301">
        <v>129.19999999999999</v>
      </c>
      <c r="M158" s="301">
        <v>3.4851299999999998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2455</v>
      </c>
      <c r="D159" s="302">
        <v>2458.3333333333335</v>
      </c>
      <c r="E159" s="302">
        <v>2376.666666666667</v>
      </c>
      <c r="F159" s="302">
        <v>2298.3333333333335</v>
      </c>
      <c r="G159" s="302">
        <v>2216.666666666667</v>
      </c>
      <c r="H159" s="302">
        <v>2536.666666666667</v>
      </c>
      <c r="I159" s="302">
        <v>2618.3333333333339</v>
      </c>
      <c r="J159" s="302">
        <v>2696.666666666667</v>
      </c>
      <c r="K159" s="301">
        <v>2540</v>
      </c>
      <c r="L159" s="301">
        <v>2380</v>
      </c>
      <c r="M159" s="301">
        <v>0.46409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226.05</v>
      </c>
      <c r="D160" s="302">
        <v>225.1</v>
      </c>
      <c r="E160" s="302">
        <v>220.7</v>
      </c>
      <c r="F160" s="302">
        <v>215.35</v>
      </c>
      <c r="G160" s="302">
        <v>210.95</v>
      </c>
      <c r="H160" s="302">
        <v>230.45</v>
      </c>
      <c r="I160" s="302">
        <v>234.85000000000002</v>
      </c>
      <c r="J160" s="302">
        <v>240.2</v>
      </c>
      <c r="K160" s="301">
        <v>229.5</v>
      </c>
      <c r="L160" s="301">
        <v>219.75</v>
      </c>
      <c r="M160" s="301">
        <v>22.69181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</v>
      </c>
      <c r="D161" s="302">
        <v>8</v>
      </c>
      <c r="E161" s="302">
        <v>8</v>
      </c>
      <c r="F161" s="302">
        <v>8</v>
      </c>
      <c r="G161" s="302">
        <v>8</v>
      </c>
      <c r="H161" s="302">
        <v>8</v>
      </c>
      <c r="I161" s="302">
        <v>8</v>
      </c>
      <c r="J161" s="302">
        <v>8</v>
      </c>
      <c r="K161" s="301">
        <v>8</v>
      </c>
      <c r="L161" s="301">
        <v>8</v>
      </c>
      <c r="M161" s="301">
        <v>8.6644400000000008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94.3</v>
      </c>
      <c r="D162" s="302">
        <v>95.466666666666654</v>
      </c>
      <c r="E162" s="302">
        <v>91.833333333333314</v>
      </c>
      <c r="F162" s="302">
        <v>89.36666666666666</v>
      </c>
      <c r="G162" s="302">
        <v>85.73333333333332</v>
      </c>
      <c r="H162" s="302">
        <v>97.933333333333309</v>
      </c>
      <c r="I162" s="302">
        <v>101.56666666666666</v>
      </c>
      <c r="J162" s="302">
        <v>104.0333333333333</v>
      </c>
      <c r="K162" s="301">
        <v>99.1</v>
      </c>
      <c r="L162" s="301">
        <v>93</v>
      </c>
      <c r="M162" s="301">
        <v>27.993099999999998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227.95</v>
      </c>
      <c r="D163" s="302">
        <v>230.11666666666667</v>
      </c>
      <c r="E163" s="302">
        <v>213.23333333333335</v>
      </c>
      <c r="F163" s="302">
        <v>198.51666666666668</v>
      </c>
      <c r="G163" s="302">
        <v>181.63333333333335</v>
      </c>
      <c r="H163" s="302">
        <v>244.83333333333334</v>
      </c>
      <c r="I163" s="302">
        <v>261.7166666666667</v>
      </c>
      <c r="J163" s="302">
        <v>276.43333333333334</v>
      </c>
      <c r="K163" s="301">
        <v>247</v>
      </c>
      <c r="L163" s="301">
        <v>215.4</v>
      </c>
      <c r="M163" s="301">
        <v>11.49625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131.15</v>
      </c>
      <c r="D164" s="302">
        <v>133.36666666666667</v>
      </c>
      <c r="E164" s="302">
        <v>126.78333333333336</v>
      </c>
      <c r="F164" s="302">
        <v>122.41666666666669</v>
      </c>
      <c r="G164" s="302">
        <v>115.83333333333337</v>
      </c>
      <c r="H164" s="302">
        <v>137.73333333333335</v>
      </c>
      <c r="I164" s="302">
        <v>144.31666666666666</v>
      </c>
      <c r="J164" s="302">
        <v>148.68333333333334</v>
      </c>
      <c r="K164" s="301">
        <v>139.94999999999999</v>
      </c>
      <c r="L164" s="301">
        <v>129</v>
      </c>
      <c r="M164" s="301">
        <v>113.74439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2946.95</v>
      </c>
      <c r="D165" s="302">
        <v>2922.35</v>
      </c>
      <c r="E165" s="302">
        <v>2879.7</v>
      </c>
      <c r="F165" s="302">
        <v>2812.45</v>
      </c>
      <c r="G165" s="302">
        <v>2769.7999999999997</v>
      </c>
      <c r="H165" s="302">
        <v>2989.6</v>
      </c>
      <c r="I165" s="302">
        <v>3032.2500000000005</v>
      </c>
      <c r="J165" s="302">
        <v>3099.5</v>
      </c>
      <c r="K165" s="301">
        <v>2965</v>
      </c>
      <c r="L165" s="301">
        <v>2855.1</v>
      </c>
      <c r="M165" s="301">
        <v>0.26796999999999999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2843.35</v>
      </c>
      <c r="D166" s="302">
        <v>2858.7166666666667</v>
      </c>
      <c r="E166" s="302">
        <v>2804.6333333333332</v>
      </c>
      <c r="F166" s="302">
        <v>2765.9166666666665</v>
      </c>
      <c r="G166" s="302">
        <v>2711.833333333333</v>
      </c>
      <c r="H166" s="302">
        <v>2897.4333333333334</v>
      </c>
      <c r="I166" s="302">
        <v>2951.5166666666664</v>
      </c>
      <c r="J166" s="302">
        <v>2990.2333333333336</v>
      </c>
      <c r="K166" s="301">
        <v>2912.8</v>
      </c>
      <c r="L166" s="301">
        <v>2820</v>
      </c>
      <c r="M166" s="301">
        <v>8.7230000000000002E-2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370</v>
      </c>
      <c r="D167" s="302">
        <v>377.0333333333333</v>
      </c>
      <c r="E167" s="302">
        <v>355.21666666666658</v>
      </c>
      <c r="F167" s="302">
        <v>340.43333333333328</v>
      </c>
      <c r="G167" s="302">
        <v>318.61666666666656</v>
      </c>
      <c r="H167" s="302">
        <v>391.81666666666661</v>
      </c>
      <c r="I167" s="302">
        <v>413.63333333333333</v>
      </c>
      <c r="J167" s="302">
        <v>428.41666666666663</v>
      </c>
      <c r="K167" s="301">
        <v>398.85</v>
      </c>
      <c r="L167" s="301">
        <v>362.25</v>
      </c>
      <c r="M167" s="301">
        <v>1.9943299999999999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111.9</v>
      </c>
      <c r="D168" s="302">
        <v>111.38333333333333</v>
      </c>
      <c r="E168" s="302">
        <v>108.26666666666665</v>
      </c>
      <c r="F168" s="302">
        <v>104.63333333333333</v>
      </c>
      <c r="G168" s="302">
        <v>101.51666666666665</v>
      </c>
      <c r="H168" s="302">
        <v>115.01666666666665</v>
      </c>
      <c r="I168" s="302">
        <v>118.13333333333333</v>
      </c>
      <c r="J168" s="302">
        <v>121.76666666666665</v>
      </c>
      <c r="K168" s="301">
        <v>114.5</v>
      </c>
      <c r="L168" s="301">
        <v>107.75</v>
      </c>
      <c r="M168" s="301">
        <v>3.5331100000000002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4903.1000000000004</v>
      </c>
      <c r="D169" s="302">
        <v>4900.7</v>
      </c>
      <c r="E169" s="302">
        <v>4852.3999999999996</v>
      </c>
      <c r="F169" s="302">
        <v>4801.7</v>
      </c>
      <c r="G169" s="302">
        <v>4753.3999999999996</v>
      </c>
      <c r="H169" s="302">
        <v>4951.3999999999996</v>
      </c>
      <c r="I169" s="302">
        <v>4999.7000000000007</v>
      </c>
      <c r="J169" s="302">
        <v>5050.3999999999996</v>
      </c>
      <c r="K169" s="301">
        <v>4949</v>
      </c>
      <c r="L169" s="301">
        <v>4850</v>
      </c>
      <c r="M169" s="301">
        <v>7.4609999999999996E-2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2572.4499999999998</v>
      </c>
      <c r="D170" s="302">
        <v>2552.5333333333333</v>
      </c>
      <c r="E170" s="302">
        <v>2515.0666666666666</v>
      </c>
      <c r="F170" s="302">
        <v>2457.6833333333334</v>
      </c>
      <c r="G170" s="302">
        <v>2420.2166666666667</v>
      </c>
      <c r="H170" s="302">
        <v>2609.9166666666665</v>
      </c>
      <c r="I170" s="302">
        <v>2647.3833333333328</v>
      </c>
      <c r="J170" s="302">
        <v>2704.7666666666664</v>
      </c>
      <c r="K170" s="301">
        <v>2590</v>
      </c>
      <c r="L170" s="301">
        <v>2495.15</v>
      </c>
      <c r="M170" s="301">
        <v>2.34822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1508.25</v>
      </c>
      <c r="D171" s="302">
        <v>1509.7166666666665</v>
      </c>
      <c r="E171" s="302">
        <v>1493.5333333333328</v>
      </c>
      <c r="F171" s="302">
        <v>1478.8166666666664</v>
      </c>
      <c r="G171" s="302">
        <v>1462.6333333333328</v>
      </c>
      <c r="H171" s="302">
        <v>1524.4333333333329</v>
      </c>
      <c r="I171" s="302">
        <v>1540.6166666666668</v>
      </c>
      <c r="J171" s="302">
        <v>1555.333333333333</v>
      </c>
      <c r="K171" s="301">
        <v>1525.9</v>
      </c>
      <c r="L171" s="301">
        <v>1495</v>
      </c>
      <c r="M171" s="301">
        <v>0.22244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352.45</v>
      </c>
      <c r="D172" s="302">
        <v>355.7833333333333</v>
      </c>
      <c r="E172" s="302">
        <v>345.16666666666663</v>
      </c>
      <c r="F172" s="302">
        <v>337.88333333333333</v>
      </c>
      <c r="G172" s="302">
        <v>327.26666666666665</v>
      </c>
      <c r="H172" s="302">
        <v>363.06666666666661</v>
      </c>
      <c r="I172" s="302">
        <v>373.68333333333328</v>
      </c>
      <c r="J172" s="302">
        <v>380.96666666666658</v>
      </c>
      <c r="K172" s="301">
        <v>366.4</v>
      </c>
      <c r="L172" s="301">
        <v>348.5</v>
      </c>
      <c r="M172" s="301">
        <v>5.0563799999999999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3882.7</v>
      </c>
      <c r="D173" s="302">
        <v>3881.2166666666667</v>
      </c>
      <c r="E173" s="302">
        <v>3833.9833333333336</v>
      </c>
      <c r="F173" s="302">
        <v>3785.2666666666669</v>
      </c>
      <c r="G173" s="302">
        <v>3738.0333333333338</v>
      </c>
      <c r="H173" s="302">
        <v>3929.9333333333334</v>
      </c>
      <c r="I173" s="302">
        <v>3977.1666666666661</v>
      </c>
      <c r="J173" s="302">
        <v>4025.8833333333332</v>
      </c>
      <c r="K173" s="301">
        <v>3928.45</v>
      </c>
      <c r="L173" s="301">
        <v>3832.5</v>
      </c>
      <c r="M173" s="301">
        <v>0.23344000000000001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542.79999999999995</v>
      </c>
      <c r="D174" s="302">
        <v>563.6</v>
      </c>
      <c r="E174" s="302">
        <v>512.20000000000005</v>
      </c>
      <c r="F174" s="302">
        <v>481.6</v>
      </c>
      <c r="G174" s="302">
        <v>430.20000000000005</v>
      </c>
      <c r="H174" s="302">
        <v>594.20000000000005</v>
      </c>
      <c r="I174" s="302">
        <v>645.59999999999991</v>
      </c>
      <c r="J174" s="302">
        <v>676.2</v>
      </c>
      <c r="K174" s="301">
        <v>615</v>
      </c>
      <c r="L174" s="301">
        <v>533</v>
      </c>
      <c r="M174" s="301">
        <v>43.792430000000003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1054.8499999999999</v>
      </c>
      <c r="D175" s="302">
        <v>1067.2333333333333</v>
      </c>
      <c r="E175" s="302">
        <v>1010.4166666666667</v>
      </c>
      <c r="F175" s="302">
        <v>965.98333333333335</v>
      </c>
      <c r="G175" s="302">
        <v>909.16666666666674</v>
      </c>
      <c r="H175" s="302">
        <v>1111.6666666666667</v>
      </c>
      <c r="I175" s="302">
        <v>1168.4833333333333</v>
      </c>
      <c r="J175" s="302">
        <v>1212.9166666666667</v>
      </c>
      <c r="K175" s="301">
        <v>1124.05</v>
      </c>
      <c r="L175" s="301">
        <v>1022.8</v>
      </c>
      <c r="M175" s="301">
        <v>0.30314999999999998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502.1</v>
      </c>
      <c r="D176" s="302">
        <v>500.05</v>
      </c>
      <c r="E176" s="302">
        <v>495.1</v>
      </c>
      <c r="F176" s="302">
        <v>488.1</v>
      </c>
      <c r="G176" s="302">
        <v>483.15000000000003</v>
      </c>
      <c r="H176" s="302">
        <v>507.05</v>
      </c>
      <c r="I176" s="302">
        <v>511.99999999999994</v>
      </c>
      <c r="J176" s="302">
        <v>519</v>
      </c>
      <c r="K176" s="301">
        <v>505</v>
      </c>
      <c r="L176" s="301">
        <v>493.05</v>
      </c>
      <c r="M176" s="301">
        <v>1.28047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759</v>
      </c>
      <c r="D177" s="302">
        <v>746.58333333333337</v>
      </c>
      <c r="E177" s="302">
        <v>729.9666666666667</v>
      </c>
      <c r="F177" s="302">
        <v>700.93333333333328</v>
      </c>
      <c r="G177" s="302">
        <v>684.31666666666661</v>
      </c>
      <c r="H177" s="302">
        <v>775.61666666666679</v>
      </c>
      <c r="I177" s="302">
        <v>792.23333333333335</v>
      </c>
      <c r="J177" s="302">
        <v>821.26666666666688</v>
      </c>
      <c r="K177" s="301">
        <v>763.2</v>
      </c>
      <c r="L177" s="301">
        <v>717.55</v>
      </c>
      <c r="M177" s="301">
        <v>16.718129999999999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407.75</v>
      </c>
      <c r="D178" s="302">
        <v>414.13333333333338</v>
      </c>
      <c r="E178" s="302">
        <v>398.61666666666679</v>
      </c>
      <c r="F178" s="302">
        <v>389.48333333333341</v>
      </c>
      <c r="G178" s="302">
        <v>373.96666666666681</v>
      </c>
      <c r="H178" s="302">
        <v>423.26666666666677</v>
      </c>
      <c r="I178" s="302">
        <v>438.7833333333333</v>
      </c>
      <c r="J178" s="302">
        <v>447.91666666666674</v>
      </c>
      <c r="K178" s="301">
        <v>429.65</v>
      </c>
      <c r="L178" s="301">
        <v>405</v>
      </c>
      <c r="M178" s="301">
        <v>0.76287000000000005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1150.9000000000001</v>
      </c>
      <c r="D179" s="302">
        <v>1159.5</v>
      </c>
      <c r="E179" s="302">
        <v>1120.95</v>
      </c>
      <c r="F179" s="302">
        <v>1091</v>
      </c>
      <c r="G179" s="302">
        <v>1052.45</v>
      </c>
      <c r="H179" s="302">
        <v>1189.45</v>
      </c>
      <c r="I179" s="302">
        <v>1228.0000000000002</v>
      </c>
      <c r="J179" s="302">
        <v>1257.95</v>
      </c>
      <c r="K179" s="301">
        <v>1198.05</v>
      </c>
      <c r="L179" s="301">
        <v>1129.55</v>
      </c>
      <c r="M179" s="301">
        <v>7.5793600000000003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74.900000000000006</v>
      </c>
      <c r="D180" s="302">
        <v>75.266666666666666</v>
      </c>
      <c r="E180" s="302">
        <v>72.683333333333337</v>
      </c>
      <c r="F180" s="302">
        <v>70.466666666666669</v>
      </c>
      <c r="G180" s="302">
        <v>67.88333333333334</v>
      </c>
      <c r="H180" s="302">
        <v>77.483333333333334</v>
      </c>
      <c r="I180" s="302">
        <v>80.066666666666677</v>
      </c>
      <c r="J180" s="302">
        <v>82.283333333333331</v>
      </c>
      <c r="K180" s="301">
        <v>77.849999999999994</v>
      </c>
      <c r="L180" s="301">
        <v>73.05</v>
      </c>
      <c r="M180" s="301">
        <v>31.10417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233.35</v>
      </c>
      <c r="D181" s="302">
        <v>234.48333333333335</v>
      </c>
      <c r="E181" s="302">
        <v>225.81666666666669</v>
      </c>
      <c r="F181" s="302">
        <v>218.28333333333333</v>
      </c>
      <c r="G181" s="302">
        <v>209.61666666666667</v>
      </c>
      <c r="H181" s="302">
        <v>242.01666666666671</v>
      </c>
      <c r="I181" s="302">
        <v>250.68333333333334</v>
      </c>
      <c r="J181" s="302">
        <v>258.2166666666667</v>
      </c>
      <c r="K181" s="301">
        <v>243.15</v>
      </c>
      <c r="L181" s="301">
        <v>226.95</v>
      </c>
      <c r="M181" s="301">
        <v>12.99766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354.1</v>
      </c>
      <c r="D182" s="302">
        <v>362.36666666666662</v>
      </c>
      <c r="E182" s="302">
        <v>341.73333333333323</v>
      </c>
      <c r="F182" s="302">
        <v>329.36666666666662</v>
      </c>
      <c r="G182" s="302">
        <v>308.73333333333323</v>
      </c>
      <c r="H182" s="302">
        <v>374.73333333333323</v>
      </c>
      <c r="I182" s="302">
        <v>395.36666666666656</v>
      </c>
      <c r="J182" s="302">
        <v>407.73333333333323</v>
      </c>
      <c r="K182" s="301">
        <v>383</v>
      </c>
      <c r="L182" s="301">
        <v>350</v>
      </c>
      <c r="M182" s="301">
        <v>3.7693099999999999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1316</v>
      </c>
      <c r="D183" s="302">
        <v>1307.5</v>
      </c>
      <c r="E183" s="302">
        <v>1293.5</v>
      </c>
      <c r="F183" s="302">
        <v>1271</v>
      </c>
      <c r="G183" s="302">
        <v>1257</v>
      </c>
      <c r="H183" s="302">
        <v>1330</v>
      </c>
      <c r="I183" s="302">
        <v>1344</v>
      </c>
      <c r="J183" s="302">
        <v>1366.5</v>
      </c>
      <c r="K183" s="301">
        <v>1321.5</v>
      </c>
      <c r="L183" s="301">
        <v>1285</v>
      </c>
      <c r="M183" s="301">
        <v>6.6811600000000002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133.6</v>
      </c>
      <c r="D184" s="302">
        <v>135.28333333333333</v>
      </c>
      <c r="E184" s="302">
        <v>129.41666666666666</v>
      </c>
      <c r="F184" s="302">
        <v>125.23333333333332</v>
      </c>
      <c r="G184" s="302">
        <v>119.36666666666665</v>
      </c>
      <c r="H184" s="302">
        <v>139.46666666666667</v>
      </c>
      <c r="I184" s="302">
        <v>145.33333333333334</v>
      </c>
      <c r="J184" s="302">
        <v>149.51666666666668</v>
      </c>
      <c r="K184" s="301">
        <v>141.15</v>
      </c>
      <c r="L184" s="301">
        <v>131.1</v>
      </c>
      <c r="M184" s="301">
        <v>10.19103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1537.7</v>
      </c>
      <c r="D185" s="302">
        <v>1514.0833333333333</v>
      </c>
      <c r="E185" s="302">
        <v>1474.6166666666666</v>
      </c>
      <c r="F185" s="302">
        <v>1411.5333333333333</v>
      </c>
      <c r="G185" s="302">
        <v>1372.0666666666666</v>
      </c>
      <c r="H185" s="302">
        <v>1577.1666666666665</v>
      </c>
      <c r="I185" s="302">
        <v>1616.6333333333332</v>
      </c>
      <c r="J185" s="302">
        <v>1679.7166666666665</v>
      </c>
      <c r="K185" s="301">
        <v>1553.55</v>
      </c>
      <c r="L185" s="301">
        <v>1451</v>
      </c>
      <c r="M185" s="301">
        <v>0.46687000000000001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118.4</v>
      </c>
      <c r="D186" s="302">
        <v>120.61666666666667</v>
      </c>
      <c r="E186" s="302">
        <v>112.43333333333334</v>
      </c>
      <c r="F186" s="302">
        <v>106.46666666666667</v>
      </c>
      <c r="G186" s="302">
        <v>98.283333333333331</v>
      </c>
      <c r="H186" s="302">
        <v>126.58333333333334</v>
      </c>
      <c r="I186" s="302">
        <v>134.76666666666668</v>
      </c>
      <c r="J186" s="302">
        <v>140.73333333333335</v>
      </c>
      <c r="K186" s="301">
        <v>128.80000000000001</v>
      </c>
      <c r="L186" s="301">
        <v>114.65</v>
      </c>
      <c r="M186" s="301">
        <v>20.579709999999999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213.85</v>
      </c>
      <c r="D187" s="302">
        <v>215.35</v>
      </c>
      <c r="E187" s="302">
        <v>209.5</v>
      </c>
      <c r="F187" s="302">
        <v>205.15</v>
      </c>
      <c r="G187" s="302">
        <v>199.3</v>
      </c>
      <c r="H187" s="302">
        <v>219.7</v>
      </c>
      <c r="I187" s="302">
        <v>225.54999999999995</v>
      </c>
      <c r="J187" s="302">
        <v>229.89999999999998</v>
      </c>
      <c r="K187" s="301">
        <v>221.2</v>
      </c>
      <c r="L187" s="301">
        <v>211</v>
      </c>
      <c r="M187" s="301">
        <v>4.6579699999999997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653.54999999999995</v>
      </c>
      <c r="D188" s="302">
        <v>672.2</v>
      </c>
      <c r="E188" s="302">
        <v>620.55000000000007</v>
      </c>
      <c r="F188" s="302">
        <v>587.55000000000007</v>
      </c>
      <c r="G188" s="302">
        <v>535.90000000000009</v>
      </c>
      <c r="H188" s="302">
        <v>705.2</v>
      </c>
      <c r="I188" s="302">
        <v>756.85000000000014</v>
      </c>
      <c r="J188" s="302">
        <v>789.85</v>
      </c>
      <c r="K188" s="301">
        <v>723.85</v>
      </c>
      <c r="L188" s="301">
        <v>639.20000000000005</v>
      </c>
      <c r="M188" s="301">
        <v>5.0144000000000002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419.8</v>
      </c>
      <c r="D189" s="302">
        <v>420.2166666666667</v>
      </c>
      <c r="E189" s="302">
        <v>409.63333333333338</v>
      </c>
      <c r="F189" s="302">
        <v>399.4666666666667</v>
      </c>
      <c r="G189" s="302">
        <v>388.88333333333338</v>
      </c>
      <c r="H189" s="302">
        <v>430.38333333333338</v>
      </c>
      <c r="I189" s="302">
        <v>440.96666666666664</v>
      </c>
      <c r="J189" s="302">
        <v>451.13333333333338</v>
      </c>
      <c r="K189" s="301">
        <v>430.8</v>
      </c>
      <c r="L189" s="301">
        <v>410.05</v>
      </c>
      <c r="M189" s="301">
        <v>25.795000000000002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1724.8</v>
      </c>
      <c r="D190" s="302">
        <v>1788.6000000000001</v>
      </c>
      <c r="E190" s="302">
        <v>1636.2000000000003</v>
      </c>
      <c r="F190" s="302">
        <v>1547.6000000000001</v>
      </c>
      <c r="G190" s="302">
        <v>1395.2000000000003</v>
      </c>
      <c r="H190" s="302">
        <v>1877.2000000000003</v>
      </c>
      <c r="I190" s="302">
        <v>2029.6000000000004</v>
      </c>
      <c r="J190" s="302">
        <v>2118.2000000000003</v>
      </c>
      <c r="K190" s="301">
        <v>1941</v>
      </c>
      <c r="L190" s="301">
        <v>1700</v>
      </c>
      <c r="M190" s="301">
        <v>25.82554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821.4</v>
      </c>
      <c r="D191" s="302">
        <v>814.7166666666667</v>
      </c>
      <c r="E191" s="302">
        <v>792.28333333333342</v>
      </c>
      <c r="F191" s="302">
        <v>763.16666666666674</v>
      </c>
      <c r="G191" s="302">
        <v>740.73333333333346</v>
      </c>
      <c r="H191" s="302">
        <v>843.83333333333337</v>
      </c>
      <c r="I191" s="302">
        <v>866.26666666666677</v>
      </c>
      <c r="J191" s="302">
        <v>895.38333333333333</v>
      </c>
      <c r="K191" s="301">
        <v>837.15</v>
      </c>
      <c r="L191" s="301">
        <v>785.6</v>
      </c>
      <c r="M191" s="301">
        <v>5.1488699999999996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16.05</v>
      </c>
      <c r="D192" s="302">
        <v>16.183333333333334</v>
      </c>
      <c r="E192" s="302">
        <v>15.666666666666668</v>
      </c>
      <c r="F192" s="302">
        <v>15.283333333333335</v>
      </c>
      <c r="G192" s="302">
        <v>14.766666666666669</v>
      </c>
      <c r="H192" s="302">
        <v>16.566666666666666</v>
      </c>
      <c r="I192" s="302">
        <v>17.083333333333332</v>
      </c>
      <c r="J192" s="302">
        <v>17.466666666666665</v>
      </c>
      <c r="K192" s="301">
        <v>16.7</v>
      </c>
      <c r="L192" s="301">
        <v>15.8</v>
      </c>
      <c r="M192" s="301">
        <v>11.642469999999999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857.15</v>
      </c>
      <c r="D193" s="302">
        <v>861.2833333333333</v>
      </c>
      <c r="E193" s="302">
        <v>846.86666666666656</v>
      </c>
      <c r="F193" s="302">
        <v>836.58333333333326</v>
      </c>
      <c r="G193" s="302">
        <v>822.16666666666652</v>
      </c>
      <c r="H193" s="302">
        <v>871.56666666666661</v>
      </c>
      <c r="I193" s="302">
        <v>885.98333333333335</v>
      </c>
      <c r="J193" s="302">
        <v>896.26666666666665</v>
      </c>
      <c r="K193" s="301">
        <v>875.7</v>
      </c>
      <c r="L193" s="301">
        <v>851</v>
      </c>
      <c r="M193" s="301">
        <v>0.14791000000000001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1071.2</v>
      </c>
      <c r="D194" s="302">
        <v>1071.2166666666665</v>
      </c>
      <c r="E194" s="302">
        <v>1057.4333333333329</v>
      </c>
      <c r="F194" s="302">
        <v>1043.6666666666665</v>
      </c>
      <c r="G194" s="302">
        <v>1029.883333333333</v>
      </c>
      <c r="H194" s="302">
        <v>1084.9833333333329</v>
      </c>
      <c r="I194" s="302">
        <v>1098.7666666666662</v>
      </c>
      <c r="J194" s="302">
        <v>1112.5333333333328</v>
      </c>
      <c r="K194" s="301">
        <v>1085</v>
      </c>
      <c r="L194" s="301">
        <v>1057.45</v>
      </c>
      <c r="M194" s="301">
        <v>6.0254500000000002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960.05</v>
      </c>
      <c r="D195" s="302">
        <v>959.38333333333333</v>
      </c>
      <c r="E195" s="302">
        <v>952.76666666666665</v>
      </c>
      <c r="F195" s="302">
        <v>945.48333333333335</v>
      </c>
      <c r="G195" s="302">
        <v>938.86666666666667</v>
      </c>
      <c r="H195" s="302">
        <v>966.66666666666663</v>
      </c>
      <c r="I195" s="302">
        <v>973.28333333333319</v>
      </c>
      <c r="J195" s="302">
        <v>980.56666666666661</v>
      </c>
      <c r="K195" s="301">
        <v>966</v>
      </c>
      <c r="L195" s="301">
        <v>952.1</v>
      </c>
      <c r="M195" s="301">
        <v>13.054069999999999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2135.25</v>
      </c>
      <c r="D196" s="302">
        <v>2112.4</v>
      </c>
      <c r="E196" s="302">
        <v>2084.9500000000003</v>
      </c>
      <c r="F196" s="302">
        <v>2034.65</v>
      </c>
      <c r="G196" s="302">
        <v>2007.2000000000003</v>
      </c>
      <c r="H196" s="302">
        <v>2162.7000000000003</v>
      </c>
      <c r="I196" s="302">
        <v>2190.15</v>
      </c>
      <c r="J196" s="302">
        <v>2240.4500000000003</v>
      </c>
      <c r="K196" s="301">
        <v>2139.85</v>
      </c>
      <c r="L196" s="301">
        <v>2062.1</v>
      </c>
      <c r="M196" s="301">
        <v>58.452039999999997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1787.35</v>
      </c>
      <c r="D197" s="302">
        <v>1779.4333333333334</v>
      </c>
      <c r="E197" s="302">
        <v>1763.9166666666667</v>
      </c>
      <c r="F197" s="302">
        <v>1740.4833333333333</v>
      </c>
      <c r="G197" s="302">
        <v>1724.9666666666667</v>
      </c>
      <c r="H197" s="302">
        <v>1802.8666666666668</v>
      </c>
      <c r="I197" s="302">
        <v>1818.3833333333332</v>
      </c>
      <c r="J197" s="302">
        <v>1841.8166666666668</v>
      </c>
      <c r="K197" s="301">
        <v>1794.95</v>
      </c>
      <c r="L197" s="301">
        <v>1756</v>
      </c>
      <c r="M197" s="301">
        <v>2.8491200000000001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1322.15</v>
      </c>
      <c r="D198" s="302">
        <v>1313.7666666666667</v>
      </c>
      <c r="E198" s="302">
        <v>1302.5333333333333</v>
      </c>
      <c r="F198" s="302">
        <v>1282.9166666666667</v>
      </c>
      <c r="G198" s="302">
        <v>1271.6833333333334</v>
      </c>
      <c r="H198" s="302">
        <v>1333.3833333333332</v>
      </c>
      <c r="I198" s="302">
        <v>1344.6166666666663</v>
      </c>
      <c r="J198" s="302">
        <v>1364.2333333333331</v>
      </c>
      <c r="K198" s="301">
        <v>1325</v>
      </c>
      <c r="L198" s="301">
        <v>1294.1500000000001</v>
      </c>
      <c r="M198" s="301">
        <v>79.684200000000004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553.15</v>
      </c>
      <c r="D199" s="302">
        <v>552.48333333333323</v>
      </c>
      <c r="E199" s="302">
        <v>546.51666666666642</v>
      </c>
      <c r="F199" s="302">
        <v>539.88333333333321</v>
      </c>
      <c r="G199" s="302">
        <v>533.9166666666664</v>
      </c>
      <c r="H199" s="302">
        <v>559.11666666666645</v>
      </c>
      <c r="I199" s="302">
        <v>565.08333333333337</v>
      </c>
      <c r="J199" s="302">
        <v>571.71666666666647</v>
      </c>
      <c r="K199" s="301">
        <v>558.45000000000005</v>
      </c>
      <c r="L199" s="301">
        <v>545.85</v>
      </c>
      <c r="M199" s="301">
        <v>12.78783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900.6</v>
      </c>
      <c r="D200" s="302">
        <v>914.96666666666658</v>
      </c>
      <c r="E200" s="302">
        <v>876.43333333333317</v>
      </c>
      <c r="F200" s="302">
        <v>852.26666666666654</v>
      </c>
      <c r="G200" s="302">
        <v>813.73333333333312</v>
      </c>
      <c r="H200" s="302">
        <v>939.13333333333321</v>
      </c>
      <c r="I200" s="302">
        <v>977.66666666666674</v>
      </c>
      <c r="J200" s="302">
        <v>1001.8333333333333</v>
      </c>
      <c r="K200" s="301">
        <v>953.5</v>
      </c>
      <c r="L200" s="301">
        <v>890.8</v>
      </c>
      <c r="M200" s="301">
        <v>1.4379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165.95</v>
      </c>
      <c r="D201" s="302">
        <v>167.20000000000002</v>
      </c>
      <c r="E201" s="302">
        <v>162.75000000000003</v>
      </c>
      <c r="F201" s="302">
        <v>159.55000000000001</v>
      </c>
      <c r="G201" s="302">
        <v>155.10000000000002</v>
      </c>
      <c r="H201" s="302">
        <v>170.40000000000003</v>
      </c>
      <c r="I201" s="302">
        <v>174.85000000000002</v>
      </c>
      <c r="J201" s="302">
        <v>178.05000000000004</v>
      </c>
      <c r="K201" s="301">
        <v>171.65</v>
      </c>
      <c r="L201" s="301">
        <v>164</v>
      </c>
      <c r="M201" s="301">
        <v>1.58362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99.25</v>
      </c>
      <c r="D202" s="302">
        <v>100.36666666666667</v>
      </c>
      <c r="E202" s="302">
        <v>96.933333333333351</v>
      </c>
      <c r="F202" s="302">
        <v>94.616666666666674</v>
      </c>
      <c r="G202" s="302">
        <v>91.183333333333351</v>
      </c>
      <c r="H202" s="302">
        <v>102.68333333333335</v>
      </c>
      <c r="I202" s="302">
        <v>106.11666666666669</v>
      </c>
      <c r="J202" s="302">
        <v>108.43333333333335</v>
      </c>
      <c r="K202" s="301">
        <v>103.8</v>
      </c>
      <c r="L202" s="301">
        <v>98.05</v>
      </c>
      <c r="M202" s="301">
        <v>7.7561499999999999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2452.5500000000002</v>
      </c>
      <c r="D203" s="302">
        <v>2462.6333333333332</v>
      </c>
      <c r="E203" s="302">
        <v>2423.8166666666666</v>
      </c>
      <c r="F203" s="302">
        <v>2395.0833333333335</v>
      </c>
      <c r="G203" s="302">
        <v>2356.2666666666669</v>
      </c>
      <c r="H203" s="302">
        <v>2491.3666666666663</v>
      </c>
      <c r="I203" s="302">
        <v>2530.1833333333329</v>
      </c>
      <c r="J203" s="302">
        <v>2558.9166666666661</v>
      </c>
      <c r="K203" s="301">
        <v>2501.4499999999998</v>
      </c>
      <c r="L203" s="301">
        <v>2433.9</v>
      </c>
      <c r="M203" s="301">
        <v>3.7738499999999999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53</v>
      </c>
      <c r="D204" s="302">
        <v>54.583333333333336</v>
      </c>
      <c r="E204" s="302">
        <v>49.966666666666669</v>
      </c>
      <c r="F204" s="302">
        <v>46.93333333333333</v>
      </c>
      <c r="G204" s="302">
        <v>42.316666666666663</v>
      </c>
      <c r="H204" s="302">
        <v>57.616666666666674</v>
      </c>
      <c r="I204" s="302">
        <v>62.233333333333334</v>
      </c>
      <c r="J204" s="302">
        <v>65.26666666666668</v>
      </c>
      <c r="K204" s="301">
        <v>59.2</v>
      </c>
      <c r="L204" s="301">
        <v>51.55</v>
      </c>
      <c r="M204" s="301">
        <v>73.60163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961.55</v>
      </c>
      <c r="D205" s="302">
        <v>948.88333333333333</v>
      </c>
      <c r="E205" s="302">
        <v>929.66666666666663</v>
      </c>
      <c r="F205" s="302">
        <v>897.7833333333333</v>
      </c>
      <c r="G205" s="302">
        <v>878.56666666666661</v>
      </c>
      <c r="H205" s="302">
        <v>980.76666666666665</v>
      </c>
      <c r="I205" s="302">
        <v>999.98333333333335</v>
      </c>
      <c r="J205" s="302">
        <v>1031.8666666666668</v>
      </c>
      <c r="K205" s="301">
        <v>968.1</v>
      </c>
      <c r="L205" s="301">
        <v>917</v>
      </c>
      <c r="M205" s="301">
        <v>1.25905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218.45</v>
      </c>
      <c r="D206" s="302">
        <v>221.86666666666665</v>
      </c>
      <c r="E206" s="302">
        <v>212.0333333333333</v>
      </c>
      <c r="F206" s="302">
        <v>205.61666666666665</v>
      </c>
      <c r="G206" s="302">
        <v>195.7833333333333</v>
      </c>
      <c r="H206" s="302">
        <v>228.2833333333333</v>
      </c>
      <c r="I206" s="302">
        <v>238.11666666666662</v>
      </c>
      <c r="J206" s="302">
        <v>244.5333333333333</v>
      </c>
      <c r="K206" s="301">
        <v>231.7</v>
      </c>
      <c r="L206" s="301">
        <v>215.45</v>
      </c>
      <c r="M206" s="301">
        <v>4.2042900000000003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321.5</v>
      </c>
      <c r="D207" s="302">
        <v>321.68333333333334</v>
      </c>
      <c r="E207" s="302">
        <v>308.76666666666665</v>
      </c>
      <c r="F207" s="302">
        <v>296.0333333333333</v>
      </c>
      <c r="G207" s="302">
        <v>283.11666666666662</v>
      </c>
      <c r="H207" s="302">
        <v>334.41666666666669</v>
      </c>
      <c r="I207" s="302">
        <v>347.33333333333331</v>
      </c>
      <c r="J207" s="302">
        <v>360.06666666666672</v>
      </c>
      <c r="K207" s="301">
        <v>334.6</v>
      </c>
      <c r="L207" s="301">
        <v>308.95</v>
      </c>
      <c r="M207" s="301">
        <v>206.46347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84.35</v>
      </c>
      <c r="D208" s="302">
        <v>86.11666666666666</v>
      </c>
      <c r="E208" s="302">
        <v>79.433333333333323</v>
      </c>
      <c r="F208" s="302">
        <v>74.516666666666666</v>
      </c>
      <c r="G208" s="302">
        <v>67.833333333333329</v>
      </c>
      <c r="H208" s="302">
        <v>91.033333333333317</v>
      </c>
      <c r="I208" s="302">
        <v>97.716666666666654</v>
      </c>
      <c r="J208" s="302">
        <v>102.63333333333331</v>
      </c>
      <c r="K208" s="301">
        <v>92.8</v>
      </c>
      <c r="L208" s="301">
        <v>81.2</v>
      </c>
      <c r="M208" s="301">
        <v>101.92601000000001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210.35</v>
      </c>
      <c r="D209" s="302">
        <v>210.79999999999998</v>
      </c>
      <c r="E209" s="302">
        <v>206.04999999999995</v>
      </c>
      <c r="F209" s="302">
        <v>201.74999999999997</v>
      </c>
      <c r="G209" s="302">
        <v>196.99999999999994</v>
      </c>
      <c r="H209" s="302">
        <v>215.09999999999997</v>
      </c>
      <c r="I209" s="302">
        <v>219.85000000000002</v>
      </c>
      <c r="J209" s="302">
        <v>224.14999999999998</v>
      </c>
      <c r="K209" s="301">
        <v>215.55</v>
      </c>
      <c r="L209" s="301">
        <v>206.5</v>
      </c>
      <c r="M209" s="301">
        <v>58.721789999999999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2195.9</v>
      </c>
      <c r="D210" s="302">
        <v>2168.9833333333336</v>
      </c>
      <c r="E210" s="302">
        <v>2135.0666666666671</v>
      </c>
      <c r="F210" s="302">
        <v>2074.2333333333336</v>
      </c>
      <c r="G210" s="302">
        <v>2040.3166666666671</v>
      </c>
      <c r="H210" s="302">
        <v>2229.8166666666671</v>
      </c>
      <c r="I210" s="302">
        <v>2263.7333333333331</v>
      </c>
      <c r="J210" s="302">
        <v>2324.5666666666671</v>
      </c>
      <c r="K210" s="301">
        <v>2202.9</v>
      </c>
      <c r="L210" s="301">
        <v>2108.15</v>
      </c>
      <c r="M210" s="301">
        <v>20.22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257.7</v>
      </c>
      <c r="D211" s="302">
        <v>259.88333333333338</v>
      </c>
      <c r="E211" s="302">
        <v>251.26666666666677</v>
      </c>
      <c r="F211" s="302">
        <v>244.83333333333337</v>
      </c>
      <c r="G211" s="302">
        <v>236.21666666666675</v>
      </c>
      <c r="H211" s="302">
        <v>266.31666666666678</v>
      </c>
      <c r="I211" s="302">
        <v>274.93333333333345</v>
      </c>
      <c r="J211" s="302">
        <v>281.36666666666679</v>
      </c>
      <c r="K211" s="301">
        <v>268.5</v>
      </c>
      <c r="L211" s="301">
        <v>253.45</v>
      </c>
      <c r="M211" s="301">
        <v>5.8456900000000003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727.2</v>
      </c>
      <c r="D212" s="302">
        <v>735.41666666666663</v>
      </c>
      <c r="E212" s="302">
        <v>707.13333333333321</v>
      </c>
      <c r="F212" s="302">
        <v>687.06666666666661</v>
      </c>
      <c r="G212" s="302">
        <v>658.78333333333319</v>
      </c>
      <c r="H212" s="302">
        <v>755.48333333333323</v>
      </c>
      <c r="I212" s="302">
        <v>783.76666666666677</v>
      </c>
      <c r="J212" s="302">
        <v>803.83333333333326</v>
      </c>
      <c r="K212" s="301">
        <v>763.7</v>
      </c>
      <c r="L212" s="301">
        <v>715.35</v>
      </c>
      <c r="M212" s="301">
        <v>0.74734999999999996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32831.75</v>
      </c>
      <c r="D213" s="302">
        <v>32727.233333333334</v>
      </c>
      <c r="E213" s="302">
        <v>32254.51666666667</v>
      </c>
      <c r="F213" s="302">
        <v>31677.283333333336</v>
      </c>
      <c r="G213" s="302">
        <v>31204.566666666673</v>
      </c>
      <c r="H213" s="302">
        <v>33304.466666666667</v>
      </c>
      <c r="I213" s="302">
        <v>33777.183333333334</v>
      </c>
      <c r="J213" s="302">
        <v>34354.416666666664</v>
      </c>
      <c r="K213" s="301">
        <v>33199.949999999997</v>
      </c>
      <c r="L213" s="301">
        <v>32150</v>
      </c>
      <c r="M213" s="301">
        <v>0.11960999999999999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32.4</v>
      </c>
      <c r="D214" s="302">
        <v>32.716666666666669</v>
      </c>
      <c r="E214" s="302">
        <v>31.933333333333337</v>
      </c>
      <c r="F214" s="302">
        <v>31.466666666666669</v>
      </c>
      <c r="G214" s="302">
        <v>30.683333333333337</v>
      </c>
      <c r="H214" s="302">
        <v>33.183333333333337</v>
      </c>
      <c r="I214" s="302">
        <v>33.966666666666669</v>
      </c>
      <c r="J214" s="302">
        <v>34.433333333333337</v>
      </c>
      <c r="K214" s="301">
        <v>33.5</v>
      </c>
      <c r="L214" s="301">
        <v>32.25</v>
      </c>
      <c r="M214" s="301">
        <v>11.728999999999999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60.75</v>
      </c>
      <c r="D215" s="302">
        <v>61.616666666666667</v>
      </c>
      <c r="E215" s="302">
        <v>59.383333333333333</v>
      </c>
      <c r="F215" s="302">
        <v>58.016666666666666</v>
      </c>
      <c r="G215" s="302">
        <v>55.783333333333331</v>
      </c>
      <c r="H215" s="302">
        <v>62.983333333333334</v>
      </c>
      <c r="I215" s="302">
        <v>65.216666666666669</v>
      </c>
      <c r="J215" s="302">
        <v>66.583333333333343</v>
      </c>
      <c r="K215" s="301">
        <v>63.85</v>
      </c>
      <c r="L215" s="301">
        <v>60.25</v>
      </c>
      <c r="M215" s="301">
        <v>70.790840000000003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93.9</v>
      </c>
      <c r="D216" s="302">
        <v>94.833333333333329</v>
      </c>
      <c r="E216" s="302">
        <v>91.36666666666666</v>
      </c>
      <c r="F216" s="302">
        <v>88.833333333333329</v>
      </c>
      <c r="G216" s="302">
        <v>85.36666666666666</v>
      </c>
      <c r="H216" s="302">
        <v>97.36666666666666</v>
      </c>
      <c r="I216" s="302">
        <v>100.83333333333333</v>
      </c>
      <c r="J216" s="302">
        <v>103.36666666666666</v>
      </c>
      <c r="K216" s="301">
        <v>98.3</v>
      </c>
      <c r="L216" s="301">
        <v>92.3</v>
      </c>
      <c r="M216" s="301">
        <v>117.95473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685.95</v>
      </c>
      <c r="D217" s="302">
        <v>683.7833333333333</v>
      </c>
      <c r="E217" s="302">
        <v>679.76666666666665</v>
      </c>
      <c r="F217" s="302">
        <v>673.58333333333337</v>
      </c>
      <c r="G217" s="302">
        <v>669.56666666666672</v>
      </c>
      <c r="H217" s="302">
        <v>689.96666666666658</v>
      </c>
      <c r="I217" s="302">
        <v>693.98333333333323</v>
      </c>
      <c r="J217" s="302">
        <v>700.16666666666652</v>
      </c>
      <c r="K217" s="301">
        <v>687.8</v>
      </c>
      <c r="L217" s="301">
        <v>677.6</v>
      </c>
      <c r="M217" s="301">
        <v>109.81041999999999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1126.3499999999999</v>
      </c>
      <c r="D218" s="302">
        <v>1120.5333333333333</v>
      </c>
      <c r="E218" s="302">
        <v>1112.0666666666666</v>
      </c>
      <c r="F218" s="302">
        <v>1097.7833333333333</v>
      </c>
      <c r="G218" s="302">
        <v>1089.3166666666666</v>
      </c>
      <c r="H218" s="302">
        <v>1134.8166666666666</v>
      </c>
      <c r="I218" s="302">
        <v>1143.2833333333333</v>
      </c>
      <c r="J218" s="302">
        <v>1157.5666666666666</v>
      </c>
      <c r="K218" s="301">
        <v>1129</v>
      </c>
      <c r="L218" s="301">
        <v>1106.25</v>
      </c>
      <c r="M218" s="301">
        <v>3.88341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501.25</v>
      </c>
      <c r="D219" s="302">
        <v>503.26666666666665</v>
      </c>
      <c r="E219" s="302">
        <v>495.0333333333333</v>
      </c>
      <c r="F219" s="302">
        <v>488.81666666666666</v>
      </c>
      <c r="G219" s="302">
        <v>480.58333333333331</v>
      </c>
      <c r="H219" s="302">
        <v>509.48333333333329</v>
      </c>
      <c r="I219" s="302">
        <v>517.7166666666667</v>
      </c>
      <c r="J219" s="302">
        <v>523.93333333333328</v>
      </c>
      <c r="K219" s="301">
        <v>511.5</v>
      </c>
      <c r="L219" s="301">
        <v>497.05</v>
      </c>
      <c r="M219" s="301">
        <v>5.8303599999999998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120.25</v>
      </c>
      <c r="D220" s="302">
        <v>122.91666666666667</v>
      </c>
      <c r="E220" s="302">
        <v>116.88333333333335</v>
      </c>
      <c r="F220" s="302">
        <v>113.51666666666668</v>
      </c>
      <c r="G220" s="302">
        <v>107.48333333333336</v>
      </c>
      <c r="H220" s="302">
        <v>126.28333333333335</v>
      </c>
      <c r="I220" s="302">
        <v>132.31666666666666</v>
      </c>
      <c r="J220" s="302">
        <v>135.68333333333334</v>
      </c>
      <c r="K220" s="301">
        <v>128.94999999999999</v>
      </c>
      <c r="L220" s="301">
        <v>119.55</v>
      </c>
      <c r="M220" s="301">
        <v>4.4408200000000004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31.55</v>
      </c>
      <c r="D221" s="302">
        <v>32.166666666666664</v>
      </c>
      <c r="E221" s="302">
        <v>30.583333333333329</v>
      </c>
      <c r="F221" s="302">
        <v>29.616666666666664</v>
      </c>
      <c r="G221" s="302">
        <v>28.033333333333328</v>
      </c>
      <c r="H221" s="302">
        <v>33.133333333333326</v>
      </c>
      <c r="I221" s="302">
        <v>34.716666666666654</v>
      </c>
      <c r="J221" s="302">
        <v>35.68333333333333</v>
      </c>
      <c r="K221" s="301">
        <v>33.75</v>
      </c>
      <c r="L221" s="301">
        <v>31.2</v>
      </c>
      <c r="M221" s="301">
        <v>43.279699999999998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7.95</v>
      </c>
      <c r="D222" s="302">
        <v>8</v>
      </c>
      <c r="E222" s="302">
        <v>7.6999999999999993</v>
      </c>
      <c r="F222" s="302">
        <v>7.4499999999999993</v>
      </c>
      <c r="G222" s="302">
        <v>7.1499999999999986</v>
      </c>
      <c r="H222" s="302">
        <v>8.25</v>
      </c>
      <c r="I222" s="302">
        <v>8.5500000000000007</v>
      </c>
      <c r="J222" s="302">
        <v>8.8000000000000007</v>
      </c>
      <c r="K222" s="301">
        <v>8.3000000000000007</v>
      </c>
      <c r="L222" s="301">
        <v>7.75</v>
      </c>
      <c r="M222" s="301">
        <v>1574.09392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43.15</v>
      </c>
      <c r="D223" s="302">
        <v>43.45000000000001</v>
      </c>
      <c r="E223" s="302">
        <v>41.90000000000002</v>
      </c>
      <c r="F223" s="302">
        <v>40.650000000000013</v>
      </c>
      <c r="G223" s="302">
        <v>39.100000000000023</v>
      </c>
      <c r="H223" s="302">
        <v>44.700000000000017</v>
      </c>
      <c r="I223" s="302">
        <v>46.250000000000014</v>
      </c>
      <c r="J223" s="302">
        <v>47.500000000000014</v>
      </c>
      <c r="K223" s="301">
        <v>45</v>
      </c>
      <c r="L223" s="301">
        <v>42.2</v>
      </c>
      <c r="M223" s="301">
        <v>43.952060000000003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29.85</v>
      </c>
      <c r="D224" s="302">
        <v>30.400000000000002</v>
      </c>
      <c r="E224" s="302">
        <v>29.050000000000004</v>
      </c>
      <c r="F224" s="302">
        <v>28.250000000000004</v>
      </c>
      <c r="G224" s="302">
        <v>26.900000000000006</v>
      </c>
      <c r="H224" s="302">
        <v>31.200000000000003</v>
      </c>
      <c r="I224" s="302">
        <v>32.550000000000004</v>
      </c>
      <c r="J224" s="302">
        <v>33.35</v>
      </c>
      <c r="K224" s="301">
        <v>31.75</v>
      </c>
      <c r="L224" s="301">
        <v>29.6</v>
      </c>
      <c r="M224" s="301">
        <v>349.64209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168.9</v>
      </c>
      <c r="D225" s="302">
        <v>169.50000000000003</v>
      </c>
      <c r="E225" s="302">
        <v>164.45000000000005</v>
      </c>
      <c r="F225" s="302">
        <v>160.00000000000003</v>
      </c>
      <c r="G225" s="302">
        <v>154.95000000000005</v>
      </c>
      <c r="H225" s="302">
        <v>173.95000000000005</v>
      </c>
      <c r="I225" s="302">
        <v>179.00000000000006</v>
      </c>
      <c r="J225" s="302">
        <v>183.45000000000005</v>
      </c>
      <c r="K225" s="301">
        <v>174.55</v>
      </c>
      <c r="L225" s="301">
        <v>165.05</v>
      </c>
      <c r="M225" s="301">
        <v>71.847210000000004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868</v>
      </c>
      <c r="D226" s="302">
        <v>872.66666666666663</v>
      </c>
      <c r="E226" s="302">
        <v>851.5333333333333</v>
      </c>
      <c r="F226" s="302">
        <v>835.06666666666672</v>
      </c>
      <c r="G226" s="302">
        <v>813.93333333333339</v>
      </c>
      <c r="H226" s="302">
        <v>889.13333333333321</v>
      </c>
      <c r="I226" s="302">
        <v>910.26666666666665</v>
      </c>
      <c r="J226" s="302">
        <v>926.73333333333312</v>
      </c>
      <c r="K226" s="301">
        <v>893.8</v>
      </c>
      <c r="L226" s="301">
        <v>856.2</v>
      </c>
      <c r="M226" s="301">
        <v>0.26473999999999998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342.5</v>
      </c>
      <c r="D227" s="302">
        <v>342.76666666666665</v>
      </c>
      <c r="E227" s="302">
        <v>337.63333333333333</v>
      </c>
      <c r="F227" s="302">
        <v>332.76666666666665</v>
      </c>
      <c r="G227" s="302">
        <v>327.63333333333333</v>
      </c>
      <c r="H227" s="302">
        <v>347.63333333333333</v>
      </c>
      <c r="I227" s="302">
        <v>352.76666666666665</v>
      </c>
      <c r="J227" s="302">
        <v>357.63333333333333</v>
      </c>
      <c r="K227" s="301">
        <v>347.9</v>
      </c>
      <c r="L227" s="301">
        <v>337.9</v>
      </c>
      <c r="M227" s="301">
        <v>18.737169999999999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311.3</v>
      </c>
      <c r="D228" s="302">
        <v>315.41666666666669</v>
      </c>
      <c r="E228" s="302">
        <v>300.88333333333338</v>
      </c>
      <c r="F228" s="302">
        <v>290.4666666666667</v>
      </c>
      <c r="G228" s="302">
        <v>275.93333333333339</v>
      </c>
      <c r="H228" s="302">
        <v>325.83333333333337</v>
      </c>
      <c r="I228" s="302">
        <v>340.36666666666667</v>
      </c>
      <c r="J228" s="302">
        <v>350.78333333333336</v>
      </c>
      <c r="K228" s="301">
        <v>329.95</v>
      </c>
      <c r="L228" s="301">
        <v>305</v>
      </c>
      <c r="M228" s="301">
        <v>7.1414200000000001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1281.2</v>
      </c>
      <c r="D229" s="302">
        <v>1301.1000000000001</v>
      </c>
      <c r="E229" s="302">
        <v>1215.9000000000003</v>
      </c>
      <c r="F229" s="302">
        <v>1150.6000000000001</v>
      </c>
      <c r="G229" s="302">
        <v>1065.4000000000003</v>
      </c>
      <c r="H229" s="302">
        <v>1366.4000000000003</v>
      </c>
      <c r="I229" s="302">
        <v>1451.6000000000001</v>
      </c>
      <c r="J229" s="302">
        <v>1516.9000000000003</v>
      </c>
      <c r="K229" s="301">
        <v>1386.3</v>
      </c>
      <c r="L229" s="301">
        <v>1235.8</v>
      </c>
      <c r="M229" s="301">
        <v>1.9294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215.1</v>
      </c>
      <c r="D230" s="302">
        <v>212.96666666666667</v>
      </c>
      <c r="E230" s="302">
        <v>209.38333333333333</v>
      </c>
      <c r="F230" s="302">
        <v>203.66666666666666</v>
      </c>
      <c r="G230" s="302">
        <v>200.08333333333331</v>
      </c>
      <c r="H230" s="302">
        <v>218.68333333333334</v>
      </c>
      <c r="I230" s="302">
        <v>222.26666666666665</v>
      </c>
      <c r="J230" s="302">
        <v>227.98333333333335</v>
      </c>
      <c r="K230" s="301">
        <v>216.55</v>
      </c>
      <c r="L230" s="301">
        <v>207.25</v>
      </c>
      <c r="M230" s="301">
        <v>59.820950000000003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150.05000000000001</v>
      </c>
      <c r="D231" s="302">
        <v>149.94999999999999</v>
      </c>
      <c r="E231" s="302">
        <v>145.54999999999998</v>
      </c>
      <c r="F231" s="302">
        <v>141.04999999999998</v>
      </c>
      <c r="G231" s="302">
        <v>136.64999999999998</v>
      </c>
      <c r="H231" s="302">
        <v>154.44999999999999</v>
      </c>
      <c r="I231" s="302">
        <v>158.84999999999997</v>
      </c>
      <c r="J231" s="302">
        <v>163.35</v>
      </c>
      <c r="K231" s="301">
        <v>154.35</v>
      </c>
      <c r="L231" s="301">
        <v>145.44999999999999</v>
      </c>
      <c r="M231" s="301">
        <v>22.055319999999998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3812.8</v>
      </c>
      <c r="D232" s="302">
        <v>3876.9</v>
      </c>
      <c r="E232" s="302">
        <v>3721</v>
      </c>
      <c r="F232" s="302">
        <v>3629.2</v>
      </c>
      <c r="G232" s="302">
        <v>3473.2999999999997</v>
      </c>
      <c r="H232" s="302">
        <v>3968.7000000000003</v>
      </c>
      <c r="I232" s="302">
        <v>4124.6000000000004</v>
      </c>
      <c r="J232" s="302">
        <v>4216.4000000000005</v>
      </c>
      <c r="K232" s="301">
        <v>4032.8</v>
      </c>
      <c r="L232" s="301">
        <v>3785.1</v>
      </c>
      <c r="M232" s="301">
        <v>1.16242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141.44999999999999</v>
      </c>
      <c r="D233" s="302">
        <v>142.88333333333333</v>
      </c>
      <c r="E233" s="302">
        <v>138.56666666666666</v>
      </c>
      <c r="F233" s="302">
        <v>135.68333333333334</v>
      </c>
      <c r="G233" s="302">
        <v>131.36666666666667</v>
      </c>
      <c r="H233" s="302">
        <v>145.76666666666665</v>
      </c>
      <c r="I233" s="302">
        <v>150.08333333333331</v>
      </c>
      <c r="J233" s="302">
        <v>152.96666666666664</v>
      </c>
      <c r="K233" s="301">
        <v>147.19999999999999</v>
      </c>
      <c r="L233" s="301">
        <v>140</v>
      </c>
      <c r="M233" s="301">
        <v>13.66038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1549.3</v>
      </c>
      <c r="D234" s="302">
        <v>1579.7833333333335</v>
      </c>
      <c r="E234" s="302">
        <v>1481.2666666666671</v>
      </c>
      <c r="F234" s="302">
        <v>1413.2333333333336</v>
      </c>
      <c r="G234" s="302">
        <v>1314.7166666666672</v>
      </c>
      <c r="H234" s="302">
        <v>1647.8166666666671</v>
      </c>
      <c r="I234" s="302">
        <v>1746.3333333333335</v>
      </c>
      <c r="J234" s="302">
        <v>1814.366666666667</v>
      </c>
      <c r="K234" s="301">
        <v>1678.3</v>
      </c>
      <c r="L234" s="301">
        <v>1511.75</v>
      </c>
      <c r="M234" s="301">
        <v>19.541160000000001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1410.3</v>
      </c>
      <c r="D235" s="302">
        <v>1420.7</v>
      </c>
      <c r="E235" s="302">
        <v>1389.6000000000001</v>
      </c>
      <c r="F235" s="302">
        <v>1368.9</v>
      </c>
      <c r="G235" s="302">
        <v>1337.8000000000002</v>
      </c>
      <c r="H235" s="302">
        <v>1441.4</v>
      </c>
      <c r="I235" s="302">
        <v>1472.5</v>
      </c>
      <c r="J235" s="302">
        <v>1493.2</v>
      </c>
      <c r="K235" s="301">
        <v>1451.8</v>
      </c>
      <c r="L235" s="301">
        <v>1400</v>
      </c>
      <c r="M235" s="301">
        <v>8.5400000000000004E-2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352.75</v>
      </c>
      <c r="D236" s="302">
        <v>352.31666666666666</v>
      </c>
      <c r="E236" s="302">
        <v>347.43333333333334</v>
      </c>
      <c r="F236" s="302">
        <v>342.11666666666667</v>
      </c>
      <c r="G236" s="302">
        <v>337.23333333333335</v>
      </c>
      <c r="H236" s="302">
        <v>357.63333333333333</v>
      </c>
      <c r="I236" s="302">
        <v>362.51666666666665</v>
      </c>
      <c r="J236" s="302">
        <v>367.83333333333331</v>
      </c>
      <c r="K236" s="301">
        <v>357.2</v>
      </c>
      <c r="L236" s="301">
        <v>347</v>
      </c>
      <c r="M236" s="301">
        <v>0.39776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784.05</v>
      </c>
      <c r="D237" s="302">
        <v>789.38333333333333</v>
      </c>
      <c r="E237" s="302">
        <v>764.16666666666663</v>
      </c>
      <c r="F237" s="302">
        <v>744.2833333333333</v>
      </c>
      <c r="G237" s="302">
        <v>719.06666666666661</v>
      </c>
      <c r="H237" s="302">
        <v>809.26666666666665</v>
      </c>
      <c r="I237" s="302">
        <v>834.48333333333335</v>
      </c>
      <c r="J237" s="302">
        <v>854.36666666666667</v>
      </c>
      <c r="K237" s="301">
        <v>814.6</v>
      </c>
      <c r="L237" s="301">
        <v>769.5</v>
      </c>
      <c r="M237" s="301">
        <v>31.03978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209.4</v>
      </c>
      <c r="D238" s="302">
        <v>209.35</v>
      </c>
      <c r="E238" s="302">
        <v>206.2</v>
      </c>
      <c r="F238" s="302">
        <v>203</v>
      </c>
      <c r="G238" s="302">
        <v>199.85</v>
      </c>
      <c r="H238" s="302">
        <v>212.54999999999998</v>
      </c>
      <c r="I238" s="302">
        <v>215.70000000000002</v>
      </c>
      <c r="J238" s="302">
        <v>218.89999999999998</v>
      </c>
      <c r="K238" s="301">
        <v>212.5</v>
      </c>
      <c r="L238" s="301">
        <v>206.15</v>
      </c>
      <c r="M238" s="301">
        <v>28.508400000000002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13.2</v>
      </c>
      <c r="D239" s="302">
        <v>13.516666666666666</v>
      </c>
      <c r="E239" s="302">
        <v>12.833333333333332</v>
      </c>
      <c r="F239" s="302">
        <v>12.466666666666667</v>
      </c>
      <c r="G239" s="302">
        <v>11.783333333333333</v>
      </c>
      <c r="H239" s="302">
        <v>13.883333333333331</v>
      </c>
      <c r="I239" s="302">
        <v>14.566666666666665</v>
      </c>
      <c r="J239" s="302">
        <v>14.93333333333333</v>
      </c>
      <c r="K239" s="301">
        <v>14.2</v>
      </c>
      <c r="L239" s="301">
        <v>13.15</v>
      </c>
      <c r="M239" s="301">
        <v>14.53763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1414.15</v>
      </c>
      <c r="D240" s="302">
        <v>1406.1666666666667</v>
      </c>
      <c r="E240" s="302">
        <v>1389.9833333333336</v>
      </c>
      <c r="F240" s="302">
        <v>1365.8166666666668</v>
      </c>
      <c r="G240" s="302">
        <v>1349.6333333333337</v>
      </c>
      <c r="H240" s="302">
        <v>1430.3333333333335</v>
      </c>
      <c r="I240" s="302">
        <v>1446.5166666666664</v>
      </c>
      <c r="J240" s="302">
        <v>1470.6833333333334</v>
      </c>
      <c r="K240" s="301">
        <v>1422.35</v>
      </c>
      <c r="L240" s="301">
        <v>1382</v>
      </c>
      <c r="M240" s="301">
        <v>45.95194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1351.1</v>
      </c>
      <c r="D241" s="302">
        <v>1338.9333333333334</v>
      </c>
      <c r="E241" s="302">
        <v>1305.9666666666667</v>
      </c>
      <c r="F241" s="302">
        <v>1260.8333333333333</v>
      </c>
      <c r="G241" s="302">
        <v>1227.8666666666666</v>
      </c>
      <c r="H241" s="302">
        <v>1384.0666666666668</v>
      </c>
      <c r="I241" s="302">
        <v>1417.0333333333335</v>
      </c>
      <c r="J241" s="302">
        <v>1462.166666666667</v>
      </c>
      <c r="K241" s="301">
        <v>1371.9</v>
      </c>
      <c r="L241" s="301">
        <v>1293.8</v>
      </c>
      <c r="M241" s="301">
        <v>0.13267000000000001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457.8</v>
      </c>
      <c r="D242" s="302">
        <v>455.36666666666662</v>
      </c>
      <c r="E242" s="302">
        <v>449.43333333333322</v>
      </c>
      <c r="F242" s="302">
        <v>441.06666666666661</v>
      </c>
      <c r="G242" s="302">
        <v>435.13333333333321</v>
      </c>
      <c r="H242" s="302">
        <v>463.73333333333323</v>
      </c>
      <c r="I242" s="302">
        <v>469.66666666666663</v>
      </c>
      <c r="J242" s="302">
        <v>478.03333333333325</v>
      </c>
      <c r="K242" s="301">
        <v>461.3</v>
      </c>
      <c r="L242" s="301">
        <v>447</v>
      </c>
      <c r="M242" s="301">
        <v>4.7768300000000004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610.70000000000005</v>
      </c>
      <c r="D243" s="302">
        <v>615.36666666666667</v>
      </c>
      <c r="E243" s="302">
        <v>597.33333333333337</v>
      </c>
      <c r="F243" s="302">
        <v>583.9666666666667</v>
      </c>
      <c r="G243" s="302">
        <v>565.93333333333339</v>
      </c>
      <c r="H243" s="302">
        <v>628.73333333333335</v>
      </c>
      <c r="I243" s="302">
        <v>646.76666666666665</v>
      </c>
      <c r="J243" s="302">
        <v>660.13333333333333</v>
      </c>
      <c r="K243" s="301">
        <v>633.4</v>
      </c>
      <c r="L243" s="301">
        <v>602</v>
      </c>
      <c r="M243" s="301">
        <v>4.3267499999999997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15.35</v>
      </c>
      <c r="D244" s="302">
        <v>15.533333333333333</v>
      </c>
      <c r="E244" s="302">
        <v>15.066666666666666</v>
      </c>
      <c r="F244" s="302">
        <v>14.783333333333333</v>
      </c>
      <c r="G244" s="302">
        <v>14.316666666666666</v>
      </c>
      <c r="H244" s="302">
        <v>15.816666666666666</v>
      </c>
      <c r="I244" s="302">
        <v>16.283333333333331</v>
      </c>
      <c r="J244" s="302">
        <v>16.566666666666666</v>
      </c>
      <c r="K244" s="301">
        <v>16</v>
      </c>
      <c r="L244" s="301">
        <v>15.25</v>
      </c>
      <c r="M244" s="301">
        <v>15.23828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103.05</v>
      </c>
      <c r="D245" s="302">
        <v>103.35000000000001</v>
      </c>
      <c r="E245" s="302">
        <v>101.25000000000001</v>
      </c>
      <c r="F245" s="302">
        <v>99.45</v>
      </c>
      <c r="G245" s="302">
        <v>97.350000000000009</v>
      </c>
      <c r="H245" s="302">
        <v>105.15000000000002</v>
      </c>
      <c r="I245" s="302">
        <v>107.25000000000001</v>
      </c>
      <c r="J245" s="302">
        <v>109.05000000000003</v>
      </c>
      <c r="K245" s="301">
        <v>105.45</v>
      </c>
      <c r="L245" s="301">
        <v>101.55</v>
      </c>
      <c r="M245" s="301">
        <v>127.75588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300.2</v>
      </c>
      <c r="D246" s="302">
        <v>304.66666666666669</v>
      </c>
      <c r="E246" s="302">
        <v>293.03333333333336</v>
      </c>
      <c r="F246" s="302">
        <v>285.86666666666667</v>
      </c>
      <c r="G246" s="302">
        <v>274.23333333333335</v>
      </c>
      <c r="H246" s="302">
        <v>311.83333333333337</v>
      </c>
      <c r="I246" s="302">
        <v>323.4666666666667</v>
      </c>
      <c r="J246" s="302">
        <v>330.63333333333338</v>
      </c>
      <c r="K246" s="301">
        <v>316.3</v>
      </c>
      <c r="L246" s="301">
        <v>297.5</v>
      </c>
      <c r="M246" s="301">
        <v>2.0237099999999999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876.35</v>
      </c>
      <c r="D247" s="302">
        <v>869.86666666666679</v>
      </c>
      <c r="E247" s="302">
        <v>858.93333333333362</v>
      </c>
      <c r="F247" s="302">
        <v>841.51666666666688</v>
      </c>
      <c r="G247" s="302">
        <v>830.58333333333371</v>
      </c>
      <c r="H247" s="302">
        <v>887.28333333333353</v>
      </c>
      <c r="I247" s="302">
        <v>898.2166666666667</v>
      </c>
      <c r="J247" s="302">
        <v>915.63333333333344</v>
      </c>
      <c r="K247" s="301">
        <v>880.8</v>
      </c>
      <c r="L247" s="301">
        <v>852.45</v>
      </c>
      <c r="M247" s="301">
        <v>2.12331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180.7</v>
      </c>
      <c r="D248" s="302">
        <v>186.03333333333333</v>
      </c>
      <c r="E248" s="302">
        <v>173.56666666666666</v>
      </c>
      <c r="F248" s="302">
        <v>166.43333333333334</v>
      </c>
      <c r="G248" s="302">
        <v>153.96666666666667</v>
      </c>
      <c r="H248" s="302">
        <v>193.16666666666666</v>
      </c>
      <c r="I248" s="302">
        <v>205.6333333333333</v>
      </c>
      <c r="J248" s="302">
        <v>212.76666666666665</v>
      </c>
      <c r="K248" s="301">
        <v>198.5</v>
      </c>
      <c r="L248" s="301">
        <v>178.9</v>
      </c>
      <c r="M248" s="301">
        <v>9.6741399999999995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35.4</v>
      </c>
      <c r="D249" s="302">
        <v>35.4</v>
      </c>
      <c r="E249" s="302">
        <v>34.799999999999997</v>
      </c>
      <c r="F249" s="302">
        <v>34.199999999999996</v>
      </c>
      <c r="G249" s="302">
        <v>33.599999999999994</v>
      </c>
      <c r="H249" s="302">
        <v>36</v>
      </c>
      <c r="I249" s="302">
        <v>36.600000000000009</v>
      </c>
      <c r="J249" s="302">
        <v>37.200000000000003</v>
      </c>
      <c r="K249" s="301">
        <v>36</v>
      </c>
      <c r="L249" s="301">
        <v>34.799999999999997</v>
      </c>
      <c r="M249" s="301">
        <v>7.2234800000000003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574.25</v>
      </c>
      <c r="D250" s="302">
        <v>580.20000000000005</v>
      </c>
      <c r="E250" s="302">
        <v>562.50000000000011</v>
      </c>
      <c r="F250" s="302">
        <v>550.75000000000011</v>
      </c>
      <c r="G250" s="302">
        <v>533.05000000000018</v>
      </c>
      <c r="H250" s="302">
        <v>591.95000000000005</v>
      </c>
      <c r="I250" s="302">
        <v>609.64999999999986</v>
      </c>
      <c r="J250" s="302">
        <v>621.4</v>
      </c>
      <c r="K250" s="301">
        <v>597.9</v>
      </c>
      <c r="L250" s="301">
        <v>568.45000000000005</v>
      </c>
      <c r="M250" s="301">
        <v>24.269369999999999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19.5</v>
      </c>
      <c r="D251" s="302">
        <v>19.55</v>
      </c>
      <c r="E251" s="302">
        <v>19.25</v>
      </c>
      <c r="F251" s="302">
        <v>19</v>
      </c>
      <c r="G251" s="302">
        <v>18.7</v>
      </c>
      <c r="H251" s="302">
        <v>19.8</v>
      </c>
      <c r="I251" s="302">
        <v>20.100000000000005</v>
      </c>
      <c r="J251" s="302">
        <v>20.350000000000001</v>
      </c>
      <c r="K251" s="301">
        <v>19.850000000000001</v>
      </c>
      <c r="L251" s="301">
        <v>19.3</v>
      </c>
      <c r="M251" s="301">
        <v>47.805720000000001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428.75</v>
      </c>
      <c r="D252" s="302">
        <v>429.31666666666666</v>
      </c>
      <c r="E252" s="302">
        <v>419.48333333333335</v>
      </c>
      <c r="F252" s="302">
        <v>410.2166666666667</v>
      </c>
      <c r="G252" s="302">
        <v>400.38333333333338</v>
      </c>
      <c r="H252" s="302">
        <v>438.58333333333331</v>
      </c>
      <c r="I252" s="302">
        <v>448.41666666666669</v>
      </c>
      <c r="J252" s="302">
        <v>457.68333333333328</v>
      </c>
      <c r="K252" s="301">
        <v>439.15</v>
      </c>
      <c r="L252" s="301">
        <v>420.05</v>
      </c>
      <c r="M252" s="301">
        <v>1.72546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264.10000000000002</v>
      </c>
      <c r="D253" s="302">
        <v>263.86666666666667</v>
      </c>
      <c r="E253" s="302">
        <v>261.58333333333337</v>
      </c>
      <c r="F253" s="302">
        <v>259.06666666666672</v>
      </c>
      <c r="G253" s="302">
        <v>256.78333333333342</v>
      </c>
      <c r="H253" s="302">
        <v>266.38333333333333</v>
      </c>
      <c r="I253" s="302">
        <v>268.66666666666663</v>
      </c>
      <c r="J253" s="302">
        <v>271.18333333333328</v>
      </c>
      <c r="K253" s="301">
        <v>266.14999999999998</v>
      </c>
      <c r="L253" s="301">
        <v>261.35000000000002</v>
      </c>
      <c r="M253" s="301">
        <v>170.81136000000001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93</v>
      </c>
      <c r="D254" s="302">
        <v>90.7</v>
      </c>
      <c r="E254" s="302">
        <v>86.4</v>
      </c>
      <c r="F254" s="302">
        <v>79.8</v>
      </c>
      <c r="G254" s="302">
        <v>75.5</v>
      </c>
      <c r="H254" s="302">
        <v>97.300000000000011</v>
      </c>
      <c r="I254" s="302">
        <v>101.6</v>
      </c>
      <c r="J254" s="302">
        <v>108.20000000000002</v>
      </c>
      <c r="K254" s="301">
        <v>95</v>
      </c>
      <c r="L254" s="301">
        <v>84.1</v>
      </c>
      <c r="M254" s="301">
        <v>84.06908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102.2</v>
      </c>
      <c r="D255" s="302">
        <v>102.61666666666667</v>
      </c>
      <c r="E255" s="302">
        <v>99.633333333333354</v>
      </c>
      <c r="F255" s="302">
        <v>97.066666666666677</v>
      </c>
      <c r="G255" s="302">
        <v>94.083333333333357</v>
      </c>
      <c r="H255" s="302">
        <v>105.18333333333335</v>
      </c>
      <c r="I255" s="302">
        <v>108.16666666666667</v>
      </c>
      <c r="J255" s="302">
        <v>110.73333333333335</v>
      </c>
      <c r="K255" s="301">
        <v>105.6</v>
      </c>
      <c r="L255" s="301">
        <v>100.05</v>
      </c>
      <c r="M255" s="301">
        <v>13.86697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1471.65</v>
      </c>
      <c r="D256" s="302">
        <v>1450.1000000000001</v>
      </c>
      <c r="E256" s="302">
        <v>1424.2500000000002</v>
      </c>
      <c r="F256" s="302">
        <v>1376.8500000000001</v>
      </c>
      <c r="G256" s="302">
        <v>1351.0000000000002</v>
      </c>
      <c r="H256" s="302">
        <v>1497.5000000000002</v>
      </c>
      <c r="I256" s="302">
        <v>1523.3500000000001</v>
      </c>
      <c r="J256" s="302">
        <v>1570.7500000000002</v>
      </c>
      <c r="K256" s="301">
        <v>1475.95</v>
      </c>
      <c r="L256" s="301">
        <v>1402.7</v>
      </c>
      <c r="M256" s="301">
        <v>0.28033000000000002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1612</v>
      </c>
      <c r="D257" s="302">
        <v>1634.1166666666668</v>
      </c>
      <c r="E257" s="302">
        <v>1568.2833333333335</v>
      </c>
      <c r="F257" s="302">
        <v>1524.5666666666668</v>
      </c>
      <c r="G257" s="302">
        <v>1458.7333333333336</v>
      </c>
      <c r="H257" s="302">
        <v>1677.8333333333335</v>
      </c>
      <c r="I257" s="302">
        <v>1743.6666666666665</v>
      </c>
      <c r="J257" s="302">
        <v>1787.3833333333334</v>
      </c>
      <c r="K257" s="301">
        <v>1699.95</v>
      </c>
      <c r="L257" s="301">
        <v>1590.4</v>
      </c>
      <c r="M257" s="301">
        <v>6.8489999999999995E-2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76.7</v>
      </c>
      <c r="D258" s="302">
        <v>77.566666666666663</v>
      </c>
      <c r="E258" s="302">
        <v>74.183333333333323</v>
      </c>
      <c r="F258" s="302">
        <v>71.666666666666657</v>
      </c>
      <c r="G258" s="302">
        <v>68.283333333333317</v>
      </c>
      <c r="H258" s="302">
        <v>80.083333333333329</v>
      </c>
      <c r="I258" s="302">
        <v>83.466666666666654</v>
      </c>
      <c r="J258" s="302">
        <v>85.983333333333334</v>
      </c>
      <c r="K258" s="301">
        <v>80.95</v>
      </c>
      <c r="L258" s="301">
        <v>75.05</v>
      </c>
      <c r="M258" s="301">
        <v>5.6442800000000002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313.3</v>
      </c>
      <c r="D259" s="302">
        <v>316.8</v>
      </c>
      <c r="E259" s="302">
        <v>304.75</v>
      </c>
      <c r="F259" s="302">
        <v>296.2</v>
      </c>
      <c r="G259" s="302">
        <v>284.14999999999998</v>
      </c>
      <c r="H259" s="302">
        <v>325.35000000000002</v>
      </c>
      <c r="I259" s="302">
        <v>337.40000000000009</v>
      </c>
      <c r="J259" s="302">
        <v>345.95000000000005</v>
      </c>
      <c r="K259" s="301">
        <v>328.85</v>
      </c>
      <c r="L259" s="301">
        <v>308.25</v>
      </c>
      <c r="M259" s="301">
        <v>68.310460000000006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2050.8000000000002</v>
      </c>
      <c r="D260" s="302">
        <v>2052.35</v>
      </c>
      <c r="E260" s="302">
        <v>2030.4499999999998</v>
      </c>
      <c r="F260" s="302">
        <v>2010.1</v>
      </c>
      <c r="G260" s="302">
        <v>1988.1999999999998</v>
      </c>
      <c r="H260" s="302">
        <v>2072.6999999999998</v>
      </c>
      <c r="I260" s="302">
        <v>2094.6000000000004</v>
      </c>
      <c r="J260" s="302">
        <v>2114.9499999999998</v>
      </c>
      <c r="K260" s="301">
        <v>2074.25</v>
      </c>
      <c r="L260" s="301">
        <v>2032</v>
      </c>
      <c r="M260" s="301">
        <v>0.79944000000000004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404.8</v>
      </c>
      <c r="D261" s="302">
        <v>402.08333333333331</v>
      </c>
      <c r="E261" s="302">
        <v>392.01666666666665</v>
      </c>
      <c r="F261" s="302">
        <v>379.23333333333335</v>
      </c>
      <c r="G261" s="302">
        <v>369.16666666666669</v>
      </c>
      <c r="H261" s="302">
        <v>414.86666666666662</v>
      </c>
      <c r="I261" s="302">
        <v>424.93333333333334</v>
      </c>
      <c r="J261" s="302">
        <v>437.71666666666658</v>
      </c>
      <c r="K261" s="301">
        <v>412.15</v>
      </c>
      <c r="L261" s="301">
        <v>389.3</v>
      </c>
      <c r="M261" s="301">
        <v>3.5065499999999998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275.14999999999998</v>
      </c>
      <c r="D262" s="302">
        <v>282.18333333333334</v>
      </c>
      <c r="E262" s="302">
        <v>261.4666666666667</v>
      </c>
      <c r="F262" s="302">
        <v>247.78333333333336</v>
      </c>
      <c r="G262" s="302">
        <v>227.06666666666672</v>
      </c>
      <c r="H262" s="302">
        <v>295.86666666666667</v>
      </c>
      <c r="I262" s="302">
        <v>316.58333333333326</v>
      </c>
      <c r="J262" s="302">
        <v>330.26666666666665</v>
      </c>
      <c r="K262" s="301">
        <v>302.89999999999998</v>
      </c>
      <c r="L262" s="301">
        <v>268.5</v>
      </c>
      <c r="M262" s="301">
        <v>11.068490000000001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101.1</v>
      </c>
      <c r="D263" s="302">
        <v>100.8</v>
      </c>
      <c r="E263" s="302">
        <v>97.8</v>
      </c>
      <c r="F263" s="302">
        <v>94.5</v>
      </c>
      <c r="G263" s="302">
        <v>91.5</v>
      </c>
      <c r="H263" s="302">
        <v>104.1</v>
      </c>
      <c r="I263" s="302">
        <v>107.1</v>
      </c>
      <c r="J263" s="302">
        <v>110.39999999999999</v>
      </c>
      <c r="K263" s="301">
        <v>103.8</v>
      </c>
      <c r="L263" s="301">
        <v>97.5</v>
      </c>
      <c r="M263" s="301">
        <v>6.0754000000000001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58.8</v>
      </c>
      <c r="D264" s="302">
        <v>58.449999999999996</v>
      </c>
      <c r="E264" s="302">
        <v>57.599999999999994</v>
      </c>
      <c r="F264" s="302">
        <v>56.4</v>
      </c>
      <c r="G264" s="302">
        <v>55.55</v>
      </c>
      <c r="H264" s="302">
        <v>59.649999999999991</v>
      </c>
      <c r="I264" s="302">
        <v>60.5</v>
      </c>
      <c r="J264" s="302">
        <v>61.699999999999989</v>
      </c>
      <c r="K264" s="301">
        <v>59.3</v>
      </c>
      <c r="L264" s="301">
        <v>57.25</v>
      </c>
      <c r="M264" s="301">
        <v>5.36843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97.6</v>
      </c>
      <c r="D265" s="302">
        <v>98.383333333333326</v>
      </c>
      <c r="E265" s="302">
        <v>94.266666666666652</v>
      </c>
      <c r="F265" s="302">
        <v>90.933333333333323</v>
      </c>
      <c r="G265" s="302">
        <v>86.816666666666649</v>
      </c>
      <c r="H265" s="302">
        <v>101.71666666666665</v>
      </c>
      <c r="I265" s="302">
        <v>105.83333333333333</v>
      </c>
      <c r="J265" s="302">
        <v>109.16666666666666</v>
      </c>
      <c r="K265" s="301">
        <v>102.5</v>
      </c>
      <c r="L265" s="301">
        <v>95.05</v>
      </c>
      <c r="M265" s="301">
        <v>12.03167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195.65</v>
      </c>
      <c r="D266" s="302">
        <v>197.20000000000002</v>
      </c>
      <c r="E266" s="302">
        <v>187.45000000000005</v>
      </c>
      <c r="F266" s="302">
        <v>179.25000000000003</v>
      </c>
      <c r="G266" s="302">
        <v>169.50000000000006</v>
      </c>
      <c r="H266" s="302">
        <v>205.40000000000003</v>
      </c>
      <c r="I266" s="302">
        <v>215.14999999999998</v>
      </c>
      <c r="J266" s="302">
        <v>223.35000000000002</v>
      </c>
      <c r="K266" s="301">
        <v>206.95</v>
      </c>
      <c r="L266" s="301">
        <v>189</v>
      </c>
      <c r="M266" s="301">
        <v>2.2159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195.5</v>
      </c>
      <c r="D267" s="302">
        <v>195.9</v>
      </c>
      <c r="E267" s="302">
        <v>181.65</v>
      </c>
      <c r="F267" s="302">
        <v>167.8</v>
      </c>
      <c r="G267" s="302">
        <v>153.55000000000001</v>
      </c>
      <c r="H267" s="302">
        <v>209.75</v>
      </c>
      <c r="I267" s="302">
        <v>224</v>
      </c>
      <c r="J267" s="302">
        <v>237.85</v>
      </c>
      <c r="K267" s="301">
        <v>210.15</v>
      </c>
      <c r="L267" s="301">
        <v>182.05</v>
      </c>
      <c r="M267" s="301">
        <v>27.23526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550.35</v>
      </c>
      <c r="D268" s="302">
        <v>547.01666666666677</v>
      </c>
      <c r="E268" s="302">
        <v>539.43333333333351</v>
      </c>
      <c r="F268" s="302">
        <v>528.51666666666677</v>
      </c>
      <c r="G268" s="302">
        <v>520.93333333333351</v>
      </c>
      <c r="H268" s="302">
        <v>557.93333333333351</v>
      </c>
      <c r="I268" s="302">
        <v>565.51666666666677</v>
      </c>
      <c r="J268" s="302">
        <v>576.43333333333351</v>
      </c>
      <c r="K268" s="301">
        <v>554.6</v>
      </c>
      <c r="L268" s="301">
        <v>536.1</v>
      </c>
      <c r="M268" s="301">
        <v>56.145200000000003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496.9</v>
      </c>
      <c r="D269" s="302">
        <v>497.56666666666666</v>
      </c>
      <c r="E269" s="302">
        <v>487.33333333333331</v>
      </c>
      <c r="F269" s="302">
        <v>477.76666666666665</v>
      </c>
      <c r="G269" s="302">
        <v>467.5333333333333</v>
      </c>
      <c r="H269" s="302">
        <v>507.13333333333333</v>
      </c>
      <c r="I269" s="302">
        <v>517.36666666666667</v>
      </c>
      <c r="J269" s="302">
        <v>526.93333333333339</v>
      </c>
      <c r="K269" s="301">
        <v>507.8</v>
      </c>
      <c r="L269" s="301">
        <v>488</v>
      </c>
      <c r="M269" s="301">
        <v>47.82123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417.25</v>
      </c>
      <c r="D270" s="302">
        <v>425.5</v>
      </c>
      <c r="E270" s="302">
        <v>402.75</v>
      </c>
      <c r="F270" s="302">
        <v>388.25</v>
      </c>
      <c r="G270" s="302">
        <v>365.5</v>
      </c>
      <c r="H270" s="302">
        <v>440</v>
      </c>
      <c r="I270" s="302">
        <v>462.75</v>
      </c>
      <c r="J270" s="302">
        <v>477.25</v>
      </c>
      <c r="K270" s="301">
        <v>448.25</v>
      </c>
      <c r="L270" s="301">
        <v>411</v>
      </c>
      <c r="M270" s="301">
        <v>3.06779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321.75</v>
      </c>
      <c r="D271" s="302">
        <v>326.7</v>
      </c>
      <c r="E271" s="302">
        <v>315.45</v>
      </c>
      <c r="F271" s="302">
        <v>309.14999999999998</v>
      </c>
      <c r="G271" s="302">
        <v>297.89999999999998</v>
      </c>
      <c r="H271" s="302">
        <v>333</v>
      </c>
      <c r="I271" s="302">
        <v>344.25</v>
      </c>
      <c r="J271" s="302">
        <v>350.55</v>
      </c>
      <c r="K271" s="301">
        <v>337.95</v>
      </c>
      <c r="L271" s="301">
        <v>320.39999999999998</v>
      </c>
      <c r="M271" s="301">
        <v>1.42066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533.20000000000005</v>
      </c>
      <c r="D272" s="302">
        <v>536.38333333333333</v>
      </c>
      <c r="E272" s="302">
        <v>516.81666666666661</v>
      </c>
      <c r="F272" s="302">
        <v>500.43333333333328</v>
      </c>
      <c r="G272" s="302">
        <v>480.86666666666656</v>
      </c>
      <c r="H272" s="302">
        <v>552.76666666666665</v>
      </c>
      <c r="I272" s="302">
        <v>572.33333333333348</v>
      </c>
      <c r="J272" s="302">
        <v>588.7166666666667</v>
      </c>
      <c r="K272" s="301">
        <v>555.95000000000005</v>
      </c>
      <c r="L272" s="301">
        <v>520</v>
      </c>
      <c r="M272" s="301">
        <v>3.1585899999999998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153.19999999999999</v>
      </c>
      <c r="D273" s="302">
        <v>152.68333333333334</v>
      </c>
      <c r="E273" s="302">
        <v>150.96666666666667</v>
      </c>
      <c r="F273" s="302">
        <v>148.73333333333332</v>
      </c>
      <c r="G273" s="302">
        <v>147.01666666666665</v>
      </c>
      <c r="H273" s="302">
        <v>154.91666666666669</v>
      </c>
      <c r="I273" s="302">
        <v>156.63333333333338</v>
      </c>
      <c r="J273" s="302">
        <v>158.8666666666667</v>
      </c>
      <c r="K273" s="301">
        <v>154.4</v>
      </c>
      <c r="L273" s="301">
        <v>150.44999999999999</v>
      </c>
      <c r="M273" s="301">
        <v>2.3002199999999999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930.5</v>
      </c>
      <c r="D274" s="302">
        <v>932.51666666666677</v>
      </c>
      <c r="E274" s="302">
        <v>920.43333333333351</v>
      </c>
      <c r="F274" s="302">
        <v>910.36666666666679</v>
      </c>
      <c r="G274" s="302">
        <v>898.28333333333353</v>
      </c>
      <c r="H274" s="302">
        <v>942.58333333333348</v>
      </c>
      <c r="I274" s="302">
        <v>954.66666666666674</v>
      </c>
      <c r="J274" s="302">
        <v>964.73333333333346</v>
      </c>
      <c r="K274" s="301">
        <v>944.6</v>
      </c>
      <c r="L274" s="301">
        <v>922.45</v>
      </c>
      <c r="M274" s="301">
        <v>0.50982000000000005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355.5</v>
      </c>
      <c r="D275" s="302">
        <v>355.66666666666669</v>
      </c>
      <c r="E275" s="302">
        <v>350.93333333333339</v>
      </c>
      <c r="F275" s="302">
        <v>346.36666666666673</v>
      </c>
      <c r="G275" s="302">
        <v>341.63333333333344</v>
      </c>
      <c r="H275" s="302">
        <v>360.23333333333335</v>
      </c>
      <c r="I275" s="302">
        <v>364.96666666666658</v>
      </c>
      <c r="J275" s="302">
        <v>369.5333333333333</v>
      </c>
      <c r="K275" s="301">
        <v>360.4</v>
      </c>
      <c r="L275" s="301">
        <v>351.1</v>
      </c>
      <c r="M275" s="301">
        <v>0.59379000000000004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55.85</v>
      </c>
      <c r="D276" s="302">
        <v>56.25</v>
      </c>
      <c r="E276" s="302">
        <v>54.65</v>
      </c>
      <c r="F276" s="302">
        <v>53.449999999999996</v>
      </c>
      <c r="G276" s="302">
        <v>51.849999999999994</v>
      </c>
      <c r="H276" s="302">
        <v>57.45</v>
      </c>
      <c r="I276" s="302">
        <v>59.05</v>
      </c>
      <c r="J276" s="302">
        <v>60.250000000000007</v>
      </c>
      <c r="K276" s="301">
        <v>57.85</v>
      </c>
      <c r="L276" s="301">
        <v>55.05</v>
      </c>
      <c r="M276" s="301">
        <v>3.7824399999999998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382.05</v>
      </c>
      <c r="D277" s="302">
        <v>379.89999999999992</v>
      </c>
      <c r="E277" s="302">
        <v>370.79999999999984</v>
      </c>
      <c r="F277" s="302">
        <v>359.5499999999999</v>
      </c>
      <c r="G277" s="302">
        <v>350.44999999999982</v>
      </c>
      <c r="H277" s="302">
        <v>391.14999999999986</v>
      </c>
      <c r="I277" s="302">
        <v>400.24999999999989</v>
      </c>
      <c r="J277" s="302">
        <v>411.49999999999989</v>
      </c>
      <c r="K277" s="301">
        <v>389</v>
      </c>
      <c r="L277" s="301">
        <v>368.65</v>
      </c>
      <c r="M277" s="301">
        <v>1.8112900000000001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43.9</v>
      </c>
      <c r="D278" s="302">
        <v>43.816666666666663</v>
      </c>
      <c r="E278" s="302">
        <v>43.083333333333329</v>
      </c>
      <c r="F278" s="302">
        <v>42.266666666666666</v>
      </c>
      <c r="G278" s="302">
        <v>41.533333333333331</v>
      </c>
      <c r="H278" s="302">
        <v>44.633333333333326</v>
      </c>
      <c r="I278" s="302">
        <v>45.36666666666666</v>
      </c>
      <c r="J278" s="302">
        <v>46.183333333333323</v>
      </c>
      <c r="K278" s="301">
        <v>44.55</v>
      </c>
      <c r="L278" s="301">
        <v>43</v>
      </c>
      <c r="M278" s="301">
        <v>11.276400000000001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363.05</v>
      </c>
      <c r="D279" s="302">
        <v>361.7</v>
      </c>
      <c r="E279" s="302">
        <v>353.34999999999997</v>
      </c>
      <c r="F279" s="302">
        <v>343.65</v>
      </c>
      <c r="G279" s="302">
        <v>335.29999999999995</v>
      </c>
      <c r="H279" s="302">
        <v>371.4</v>
      </c>
      <c r="I279" s="302">
        <v>379.75</v>
      </c>
      <c r="J279" s="302">
        <v>389.45</v>
      </c>
      <c r="K279" s="301">
        <v>370.05</v>
      </c>
      <c r="L279" s="301">
        <v>352</v>
      </c>
      <c r="M279" s="301">
        <v>1.19536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1207.7</v>
      </c>
      <c r="D280" s="302">
        <v>1219.4333333333334</v>
      </c>
      <c r="E280" s="302">
        <v>1180.0666666666668</v>
      </c>
      <c r="F280" s="302">
        <v>1152.4333333333334</v>
      </c>
      <c r="G280" s="302">
        <v>1113.0666666666668</v>
      </c>
      <c r="H280" s="302">
        <v>1247.0666666666668</v>
      </c>
      <c r="I280" s="302">
        <v>1286.4333333333336</v>
      </c>
      <c r="J280" s="302">
        <v>1314.0666666666668</v>
      </c>
      <c r="K280" s="301">
        <v>1258.8</v>
      </c>
      <c r="L280" s="301">
        <v>1191.8</v>
      </c>
      <c r="M280" s="301">
        <v>5.2775699999999999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215.8</v>
      </c>
      <c r="D281" s="302">
        <v>219.35</v>
      </c>
      <c r="E281" s="302">
        <v>211.45</v>
      </c>
      <c r="F281" s="302">
        <v>207.1</v>
      </c>
      <c r="G281" s="302">
        <v>199.2</v>
      </c>
      <c r="H281" s="302">
        <v>223.7</v>
      </c>
      <c r="I281" s="302">
        <v>231.60000000000002</v>
      </c>
      <c r="J281" s="302">
        <v>235.95</v>
      </c>
      <c r="K281" s="301">
        <v>227.25</v>
      </c>
      <c r="L281" s="301">
        <v>215</v>
      </c>
      <c r="M281" s="301">
        <v>2.9697499999999999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1679.2</v>
      </c>
      <c r="D282" s="302">
        <v>1673.6833333333334</v>
      </c>
      <c r="E282" s="302">
        <v>1657.5166666666669</v>
      </c>
      <c r="F282" s="302">
        <v>1635.8333333333335</v>
      </c>
      <c r="G282" s="302">
        <v>1619.666666666667</v>
      </c>
      <c r="H282" s="302">
        <v>1695.3666666666668</v>
      </c>
      <c r="I282" s="302">
        <v>1711.5333333333333</v>
      </c>
      <c r="J282" s="302">
        <v>1733.2166666666667</v>
      </c>
      <c r="K282" s="301">
        <v>1689.85</v>
      </c>
      <c r="L282" s="301">
        <v>1652</v>
      </c>
      <c r="M282" s="301">
        <v>17.67577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454.45</v>
      </c>
      <c r="D283" s="302">
        <v>461.33333333333331</v>
      </c>
      <c r="E283" s="302">
        <v>444.66666666666663</v>
      </c>
      <c r="F283" s="302">
        <v>434.88333333333333</v>
      </c>
      <c r="G283" s="302">
        <v>418.21666666666664</v>
      </c>
      <c r="H283" s="302">
        <v>471.11666666666662</v>
      </c>
      <c r="I283" s="302">
        <v>487.78333333333325</v>
      </c>
      <c r="J283" s="302">
        <v>497.56666666666661</v>
      </c>
      <c r="K283" s="301">
        <v>478</v>
      </c>
      <c r="L283" s="301">
        <v>451.55</v>
      </c>
      <c r="M283" s="301">
        <v>9.1376299999999997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524.85</v>
      </c>
      <c r="D284" s="302">
        <v>531.6</v>
      </c>
      <c r="E284" s="302">
        <v>509.85</v>
      </c>
      <c r="F284" s="302">
        <v>494.85</v>
      </c>
      <c r="G284" s="302">
        <v>473.1</v>
      </c>
      <c r="H284" s="302">
        <v>546.6</v>
      </c>
      <c r="I284" s="302">
        <v>568.35</v>
      </c>
      <c r="J284" s="302">
        <v>583.35</v>
      </c>
      <c r="K284" s="301">
        <v>553.35</v>
      </c>
      <c r="L284" s="301">
        <v>516.6</v>
      </c>
      <c r="M284" s="301">
        <v>3.97573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201.4</v>
      </c>
      <c r="D285" s="302">
        <v>201.45000000000002</v>
      </c>
      <c r="E285" s="302">
        <v>197.95000000000005</v>
      </c>
      <c r="F285" s="302">
        <v>194.50000000000003</v>
      </c>
      <c r="G285" s="302">
        <v>191.00000000000006</v>
      </c>
      <c r="H285" s="302">
        <v>204.90000000000003</v>
      </c>
      <c r="I285" s="302">
        <v>208.39999999999998</v>
      </c>
      <c r="J285" s="302">
        <v>211.85000000000002</v>
      </c>
      <c r="K285" s="301">
        <v>204.95</v>
      </c>
      <c r="L285" s="301">
        <v>198</v>
      </c>
      <c r="M285" s="301">
        <v>2.98291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1309.3</v>
      </c>
      <c r="D286" s="302">
        <v>1316.7</v>
      </c>
      <c r="E286" s="302">
        <v>1283.6000000000001</v>
      </c>
      <c r="F286" s="302">
        <v>1257.9000000000001</v>
      </c>
      <c r="G286" s="302">
        <v>1224.8000000000002</v>
      </c>
      <c r="H286" s="302">
        <v>1342.4</v>
      </c>
      <c r="I286" s="302">
        <v>1375.5</v>
      </c>
      <c r="J286" s="302">
        <v>1401.2</v>
      </c>
      <c r="K286" s="301">
        <v>1349.8</v>
      </c>
      <c r="L286" s="301">
        <v>1291</v>
      </c>
      <c r="M286" s="301">
        <v>0.25690000000000002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490.95</v>
      </c>
      <c r="D287" s="302">
        <v>493.08333333333331</v>
      </c>
      <c r="E287" s="302">
        <v>479.71666666666664</v>
      </c>
      <c r="F287" s="302">
        <v>468.48333333333335</v>
      </c>
      <c r="G287" s="302">
        <v>455.11666666666667</v>
      </c>
      <c r="H287" s="302">
        <v>504.31666666666661</v>
      </c>
      <c r="I287" s="302">
        <v>517.68333333333328</v>
      </c>
      <c r="J287" s="302">
        <v>528.91666666666652</v>
      </c>
      <c r="K287" s="301">
        <v>506.45</v>
      </c>
      <c r="L287" s="301">
        <v>481.85</v>
      </c>
      <c r="M287" s="301">
        <v>0.69730999999999999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67.45</v>
      </c>
      <c r="D288" s="302">
        <v>67.7</v>
      </c>
      <c r="E288" s="302">
        <v>65.7</v>
      </c>
      <c r="F288" s="302">
        <v>63.95</v>
      </c>
      <c r="G288" s="302">
        <v>61.95</v>
      </c>
      <c r="H288" s="302">
        <v>69.45</v>
      </c>
      <c r="I288" s="302">
        <v>71.45</v>
      </c>
      <c r="J288" s="302">
        <v>73.2</v>
      </c>
      <c r="K288" s="301">
        <v>69.7</v>
      </c>
      <c r="L288" s="301">
        <v>65.95</v>
      </c>
      <c r="M288" s="301">
        <v>132.03263999999999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1995.75</v>
      </c>
      <c r="D289" s="302">
        <v>2005.9166666666667</v>
      </c>
      <c r="E289" s="302">
        <v>1961.8333333333335</v>
      </c>
      <c r="F289" s="302">
        <v>1927.9166666666667</v>
      </c>
      <c r="G289" s="302">
        <v>1883.8333333333335</v>
      </c>
      <c r="H289" s="302">
        <v>2039.8333333333335</v>
      </c>
      <c r="I289" s="302">
        <v>2083.916666666667</v>
      </c>
      <c r="J289" s="302">
        <v>2117.8333333333335</v>
      </c>
      <c r="K289" s="301">
        <v>2050</v>
      </c>
      <c r="L289" s="301">
        <v>1972</v>
      </c>
      <c r="M289" s="301">
        <v>1.6715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249.05</v>
      </c>
      <c r="D290" s="302">
        <v>249.01666666666665</v>
      </c>
      <c r="E290" s="302">
        <v>243.2833333333333</v>
      </c>
      <c r="F290" s="302">
        <v>237.51666666666665</v>
      </c>
      <c r="G290" s="302">
        <v>231.7833333333333</v>
      </c>
      <c r="H290" s="302">
        <v>254.7833333333333</v>
      </c>
      <c r="I290" s="302">
        <v>260.51666666666665</v>
      </c>
      <c r="J290" s="302">
        <v>266.2833333333333</v>
      </c>
      <c r="K290" s="301">
        <v>254.75</v>
      </c>
      <c r="L290" s="301">
        <v>243.25</v>
      </c>
      <c r="M290" s="301">
        <v>1.08324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443.05</v>
      </c>
      <c r="D291" s="302">
        <v>450.76666666666665</v>
      </c>
      <c r="E291" s="302">
        <v>429.08333333333331</v>
      </c>
      <c r="F291" s="302">
        <v>415.11666666666667</v>
      </c>
      <c r="G291" s="302">
        <v>393.43333333333334</v>
      </c>
      <c r="H291" s="302">
        <v>464.73333333333329</v>
      </c>
      <c r="I291" s="302">
        <v>486.41666666666669</v>
      </c>
      <c r="J291" s="302">
        <v>500.38333333333327</v>
      </c>
      <c r="K291" s="301">
        <v>472.45</v>
      </c>
      <c r="L291" s="301">
        <v>436.8</v>
      </c>
      <c r="M291" s="301">
        <v>27.93759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8274.4500000000007</v>
      </c>
      <c r="D292" s="302">
        <v>8406.5</v>
      </c>
      <c r="E292" s="302">
        <v>8094.9500000000007</v>
      </c>
      <c r="F292" s="302">
        <v>7915.4500000000007</v>
      </c>
      <c r="G292" s="302">
        <v>7603.9000000000015</v>
      </c>
      <c r="H292" s="302">
        <v>8586</v>
      </c>
      <c r="I292" s="302">
        <v>8897.5499999999993</v>
      </c>
      <c r="J292" s="302">
        <v>9077.0499999999993</v>
      </c>
      <c r="K292" s="301">
        <v>8718.0499999999993</v>
      </c>
      <c r="L292" s="301">
        <v>8227</v>
      </c>
      <c r="M292" s="301">
        <v>8.2159999999999997E-2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60.3</v>
      </c>
      <c r="D293" s="302">
        <v>60.5</v>
      </c>
      <c r="E293" s="302">
        <v>58.1</v>
      </c>
      <c r="F293" s="302">
        <v>55.9</v>
      </c>
      <c r="G293" s="302">
        <v>53.5</v>
      </c>
      <c r="H293" s="302">
        <v>62.7</v>
      </c>
      <c r="I293" s="302">
        <v>65.100000000000009</v>
      </c>
      <c r="J293" s="302">
        <v>67.300000000000011</v>
      </c>
      <c r="K293" s="301">
        <v>62.9</v>
      </c>
      <c r="L293" s="301">
        <v>58.3</v>
      </c>
      <c r="M293" s="301">
        <v>16.51079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296.45</v>
      </c>
      <c r="D294" s="302">
        <v>298.71666666666664</v>
      </c>
      <c r="E294" s="302">
        <v>289.48333333333329</v>
      </c>
      <c r="F294" s="302">
        <v>282.51666666666665</v>
      </c>
      <c r="G294" s="302">
        <v>273.2833333333333</v>
      </c>
      <c r="H294" s="302">
        <v>305.68333333333328</v>
      </c>
      <c r="I294" s="302">
        <v>314.91666666666663</v>
      </c>
      <c r="J294" s="302">
        <v>321.88333333333327</v>
      </c>
      <c r="K294" s="301">
        <v>307.95</v>
      </c>
      <c r="L294" s="301">
        <v>291.75</v>
      </c>
      <c r="M294" s="301">
        <v>32.30377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2764.65</v>
      </c>
      <c r="D295" s="302">
        <v>2770.4166666666665</v>
      </c>
      <c r="E295" s="302">
        <v>2704.2333333333331</v>
      </c>
      <c r="F295" s="302">
        <v>2643.8166666666666</v>
      </c>
      <c r="G295" s="302">
        <v>2577.6333333333332</v>
      </c>
      <c r="H295" s="302">
        <v>2830.833333333333</v>
      </c>
      <c r="I295" s="302">
        <v>2897.0166666666664</v>
      </c>
      <c r="J295" s="302">
        <v>2957.4333333333329</v>
      </c>
      <c r="K295" s="301">
        <v>2836.6</v>
      </c>
      <c r="L295" s="301">
        <v>2710</v>
      </c>
      <c r="M295" s="301">
        <v>0.54779999999999995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1014.3</v>
      </c>
      <c r="D296" s="302">
        <v>1019.8666666666668</v>
      </c>
      <c r="E296" s="302">
        <v>979.73333333333358</v>
      </c>
      <c r="F296" s="302">
        <v>945.16666666666674</v>
      </c>
      <c r="G296" s="302">
        <v>905.03333333333353</v>
      </c>
      <c r="H296" s="302">
        <v>1054.4333333333336</v>
      </c>
      <c r="I296" s="302">
        <v>1094.5666666666668</v>
      </c>
      <c r="J296" s="302">
        <v>1129.1333333333337</v>
      </c>
      <c r="K296" s="301">
        <v>1060</v>
      </c>
      <c r="L296" s="301">
        <v>985.3</v>
      </c>
      <c r="M296" s="301">
        <v>5.9675599999999998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1471.8</v>
      </c>
      <c r="D297" s="302">
        <v>1475.3333333333333</v>
      </c>
      <c r="E297" s="302">
        <v>1452.8166666666666</v>
      </c>
      <c r="F297" s="302">
        <v>1433.8333333333333</v>
      </c>
      <c r="G297" s="302">
        <v>1411.3166666666666</v>
      </c>
      <c r="H297" s="302">
        <v>1494.3166666666666</v>
      </c>
      <c r="I297" s="302">
        <v>1516.8333333333335</v>
      </c>
      <c r="J297" s="302">
        <v>1535.8166666666666</v>
      </c>
      <c r="K297" s="301">
        <v>1497.85</v>
      </c>
      <c r="L297" s="301">
        <v>1456.35</v>
      </c>
      <c r="M297" s="301">
        <v>18.374310000000001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3956.85</v>
      </c>
      <c r="D298" s="302">
        <v>3971.4500000000003</v>
      </c>
      <c r="E298" s="302">
        <v>3885.4000000000005</v>
      </c>
      <c r="F298" s="302">
        <v>3813.9500000000003</v>
      </c>
      <c r="G298" s="302">
        <v>3727.9000000000005</v>
      </c>
      <c r="H298" s="302">
        <v>4042.9000000000005</v>
      </c>
      <c r="I298" s="302">
        <v>4128.9500000000007</v>
      </c>
      <c r="J298" s="302">
        <v>4200.4000000000005</v>
      </c>
      <c r="K298" s="301">
        <v>4057.5</v>
      </c>
      <c r="L298" s="301">
        <v>3900</v>
      </c>
      <c r="M298" s="301">
        <v>2.6055999999999999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3041.6</v>
      </c>
      <c r="D299" s="302">
        <v>3065.3833333333337</v>
      </c>
      <c r="E299" s="302">
        <v>2990.7666666666673</v>
      </c>
      <c r="F299" s="302">
        <v>2939.9333333333338</v>
      </c>
      <c r="G299" s="302">
        <v>2865.3166666666675</v>
      </c>
      <c r="H299" s="302">
        <v>3116.2166666666672</v>
      </c>
      <c r="I299" s="302">
        <v>3190.833333333333</v>
      </c>
      <c r="J299" s="302">
        <v>3241.666666666667</v>
      </c>
      <c r="K299" s="301">
        <v>3140</v>
      </c>
      <c r="L299" s="301">
        <v>3014.55</v>
      </c>
      <c r="M299" s="301">
        <v>2.8173400000000002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606.79999999999995</v>
      </c>
      <c r="D300" s="302">
        <v>603.91666666666663</v>
      </c>
      <c r="E300" s="302">
        <v>597.88333333333321</v>
      </c>
      <c r="F300" s="302">
        <v>588.96666666666658</v>
      </c>
      <c r="G300" s="302">
        <v>582.93333333333317</v>
      </c>
      <c r="H300" s="302">
        <v>612.83333333333326</v>
      </c>
      <c r="I300" s="302">
        <v>618.86666666666679</v>
      </c>
      <c r="J300" s="302">
        <v>627.7833333333333</v>
      </c>
      <c r="K300" s="301">
        <v>609.95000000000005</v>
      </c>
      <c r="L300" s="301">
        <v>595</v>
      </c>
      <c r="M300" s="301">
        <v>6.2109800000000002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1702.1</v>
      </c>
      <c r="D301" s="302">
        <v>1725.45</v>
      </c>
      <c r="E301" s="302">
        <v>1661.5</v>
      </c>
      <c r="F301" s="302">
        <v>1620.8999999999999</v>
      </c>
      <c r="G301" s="302">
        <v>1556.9499999999998</v>
      </c>
      <c r="H301" s="302">
        <v>1766.0500000000002</v>
      </c>
      <c r="I301" s="302">
        <v>1830.0000000000005</v>
      </c>
      <c r="J301" s="302">
        <v>1870.6000000000004</v>
      </c>
      <c r="K301" s="301">
        <v>1789.4</v>
      </c>
      <c r="L301" s="301">
        <v>1684.85</v>
      </c>
      <c r="M301" s="301">
        <v>0.34399000000000002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297.10000000000002</v>
      </c>
      <c r="D302" s="302">
        <v>300.43333333333334</v>
      </c>
      <c r="E302" s="302">
        <v>283.2166666666667</v>
      </c>
      <c r="F302" s="302">
        <v>269.33333333333337</v>
      </c>
      <c r="G302" s="302">
        <v>252.11666666666673</v>
      </c>
      <c r="H302" s="302">
        <v>314.31666666666666</v>
      </c>
      <c r="I302" s="302">
        <v>331.53333333333325</v>
      </c>
      <c r="J302" s="302">
        <v>345.41666666666663</v>
      </c>
      <c r="K302" s="301">
        <v>317.64999999999998</v>
      </c>
      <c r="L302" s="301">
        <v>286.55</v>
      </c>
      <c r="M302" s="301">
        <v>8.37425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982.7</v>
      </c>
      <c r="D303" s="302">
        <v>989.93333333333339</v>
      </c>
      <c r="E303" s="302">
        <v>971.86666666666679</v>
      </c>
      <c r="F303" s="302">
        <v>961.03333333333342</v>
      </c>
      <c r="G303" s="302">
        <v>942.96666666666681</v>
      </c>
      <c r="H303" s="302">
        <v>1000.7666666666668</v>
      </c>
      <c r="I303" s="302">
        <v>1018.8333333333334</v>
      </c>
      <c r="J303" s="302">
        <v>1029.6666666666667</v>
      </c>
      <c r="K303" s="301">
        <v>1008</v>
      </c>
      <c r="L303" s="301">
        <v>979.1</v>
      </c>
      <c r="M303" s="301">
        <v>37.225830000000002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165.95</v>
      </c>
      <c r="D304" s="302">
        <v>167.53333333333333</v>
      </c>
      <c r="E304" s="302">
        <v>162.41666666666666</v>
      </c>
      <c r="F304" s="302">
        <v>158.88333333333333</v>
      </c>
      <c r="G304" s="302">
        <v>153.76666666666665</v>
      </c>
      <c r="H304" s="302">
        <v>171.06666666666666</v>
      </c>
      <c r="I304" s="302">
        <v>176.18333333333334</v>
      </c>
      <c r="J304" s="302">
        <v>179.71666666666667</v>
      </c>
      <c r="K304" s="301">
        <v>172.65</v>
      </c>
      <c r="L304" s="301">
        <v>164</v>
      </c>
      <c r="M304" s="301">
        <v>42.02319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15.15</v>
      </c>
      <c r="D305" s="302">
        <v>15.216666666666667</v>
      </c>
      <c r="E305" s="302">
        <v>14.933333333333334</v>
      </c>
      <c r="F305" s="302">
        <v>14.716666666666667</v>
      </c>
      <c r="G305" s="302">
        <v>14.433333333333334</v>
      </c>
      <c r="H305" s="302">
        <v>15.433333333333334</v>
      </c>
      <c r="I305" s="302">
        <v>15.716666666666669</v>
      </c>
      <c r="J305" s="302">
        <v>15.933333333333334</v>
      </c>
      <c r="K305" s="301">
        <v>15.5</v>
      </c>
      <c r="L305" s="301">
        <v>15</v>
      </c>
      <c r="M305" s="301">
        <v>20.234629999999999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201.55</v>
      </c>
      <c r="D306" s="302">
        <v>201.15</v>
      </c>
      <c r="E306" s="302">
        <v>198.4</v>
      </c>
      <c r="F306" s="302">
        <v>195.25</v>
      </c>
      <c r="G306" s="302">
        <v>192.5</v>
      </c>
      <c r="H306" s="302">
        <v>204.3</v>
      </c>
      <c r="I306" s="302">
        <v>207.05</v>
      </c>
      <c r="J306" s="302">
        <v>210.20000000000002</v>
      </c>
      <c r="K306" s="301">
        <v>203.9</v>
      </c>
      <c r="L306" s="301">
        <v>198</v>
      </c>
      <c r="M306" s="301">
        <v>3.8984800000000002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418.2</v>
      </c>
      <c r="D307" s="302">
        <v>414.9666666666667</v>
      </c>
      <c r="E307" s="302">
        <v>408.68333333333339</v>
      </c>
      <c r="F307" s="302">
        <v>399.16666666666669</v>
      </c>
      <c r="G307" s="302">
        <v>392.88333333333338</v>
      </c>
      <c r="H307" s="302">
        <v>424.48333333333341</v>
      </c>
      <c r="I307" s="302">
        <v>430.76666666666671</v>
      </c>
      <c r="J307" s="302">
        <v>440.28333333333342</v>
      </c>
      <c r="K307" s="301">
        <v>421.25</v>
      </c>
      <c r="L307" s="301">
        <v>405.45</v>
      </c>
      <c r="M307" s="301">
        <v>0.52981999999999996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82.7</v>
      </c>
      <c r="D308" s="302">
        <v>83.766666666666666</v>
      </c>
      <c r="E308" s="302">
        <v>80.433333333333337</v>
      </c>
      <c r="F308" s="302">
        <v>78.166666666666671</v>
      </c>
      <c r="G308" s="302">
        <v>74.833333333333343</v>
      </c>
      <c r="H308" s="302">
        <v>86.033333333333331</v>
      </c>
      <c r="I308" s="302">
        <v>89.366666666666674</v>
      </c>
      <c r="J308" s="302">
        <v>91.633333333333326</v>
      </c>
      <c r="K308" s="301">
        <v>87.1</v>
      </c>
      <c r="L308" s="301">
        <v>81.5</v>
      </c>
      <c r="M308" s="301">
        <v>47.62229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484.9</v>
      </c>
      <c r="D309" s="302">
        <v>481.86666666666662</v>
      </c>
      <c r="E309" s="302">
        <v>476.73333333333323</v>
      </c>
      <c r="F309" s="302">
        <v>468.56666666666661</v>
      </c>
      <c r="G309" s="302">
        <v>463.43333333333322</v>
      </c>
      <c r="H309" s="302">
        <v>490.03333333333325</v>
      </c>
      <c r="I309" s="302">
        <v>495.16666666666657</v>
      </c>
      <c r="J309" s="302">
        <v>503.33333333333326</v>
      </c>
      <c r="K309" s="301">
        <v>487</v>
      </c>
      <c r="L309" s="301">
        <v>473.7</v>
      </c>
      <c r="M309" s="301">
        <v>9.1209000000000007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7660.95</v>
      </c>
      <c r="D310" s="302">
        <v>7690.3499999999995</v>
      </c>
      <c r="E310" s="302">
        <v>7596.5999999999985</v>
      </c>
      <c r="F310" s="302">
        <v>7532.2499999999991</v>
      </c>
      <c r="G310" s="302">
        <v>7438.4999999999982</v>
      </c>
      <c r="H310" s="302">
        <v>7754.6999999999989</v>
      </c>
      <c r="I310" s="302">
        <v>7848.4500000000007</v>
      </c>
      <c r="J310" s="302">
        <v>7912.7999999999993</v>
      </c>
      <c r="K310" s="301">
        <v>7784.1</v>
      </c>
      <c r="L310" s="301">
        <v>7626</v>
      </c>
      <c r="M310" s="301">
        <v>10.434229999999999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1907.3</v>
      </c>
      <c r="D311" s="302">
        <v>1916</v>
      </c>
      <c r="E311" s="302">
        <v>1842</v>
      </c>
      <c r="F311" s="302">
        <v>1776.7</v>
      </c>
      <c r="G311" s="302">
        <v>1702.7</v>
      </c>
      <c r="H311" s="302">
        <v>1981.3</v>
      </c>
      <c r="I311" s="302">
        <v>2055.3000000000002</v>
      </c>
      <c r="J311" s="302">
        <v>2120.6</v>
      </c>
      <c r="K311" s="301">
        <v>1990</v>
      </c>
      <c r="L311" s="301">
        <v>1850.7</v>
      </c>
      <c r="M311" s="301">
        <v>1.67184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362.4</v>
      </c>
      <c r="D312" s="302">
        <v>358.58333333333331</v>
      </c>
      <c r="E312" s="302">
        <v>352.66666666666663</v>
      </c>
      <c r="F312" s="302">
        <v>342.93333333333334</v>
      </c>
      <c r="G312" s="302">
        <v>337.01666666666665</v>
      </c>
      <c r="H312" s="302">
        <v>368.31666666666661</v>
      </c>
      <c r="I312" s="302">
        <v>374.23333333333323</v>
      </c>
      <c r="J312" s="302">
        <v>383.96666666666658</v>
      </c>
      <c r="K312" s="301">
        <v>364.5</v>
      </c>
      <c r="L312" s="301">
        <v>348.85</v>
      </c>
      <c r="M312" s="301">
        <v>5.6060600000000003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234.85</v>
      </c>
      <c r="D313" s="302">
        <v>237.51666666666665</v>
      </c>
      <c r="E313" s="302">
        <v>226.7833333333333</v>
      </c>
      <c r="F313" s="302">
        <v>218.71666666666664</v>
      </c>
      <c r="G313" s="302">
        <v>207.98333333333329</v>
      </c>
      <c r="H313" s="302">
        <v>245.58333333333331</v>
      </c>
      <c r="I313" s="302">
        <v>256.31666666666666</v>
      </c>
      <c r="J313" s="302">
        <v>264.38333333333333</v>
      </c>
      <c r="K313" s="301">
        <v>248.25</v>
      </c>
      <c r="L313" s="301">
        <v>229.45</v>
      </c>
      <c r="M313" s="301">
        <v>2.65849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737.95</v>
      </c>
      <c r="D314" s="302">
        <v>737.68333333333339</v>
      </c>
      <c r="E314" s="302">
        <v>724.36666666666679</v>
      </c>
      <c r="F314" s="302">
        <v>710.78333333333342</v>
      </c>
      <c r="G314" s="302">
        <v>697.46666666666681</v>
      </c>
      <c r="H314" s="302">
        <v>751.26666666666677</v>
      </c>
      <c r="I314" s="302">
        <v>764.58333333333337</v>
      </c>
      <c r="J314" s="302">
        <v>778.16666666666674</v>
      </c>
      <c r="K314" s="301">
        <v>751</v>
      </c>
      <c r="L314" s="301">
        <v>724.1</v>
      </c>
      <c r="M314" s="301">
        <v>7.8501700000000003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1170.5999999999999</v>
      </c>
      <c r="D315" s="302">
        <v>1184.1666666666667</v>
      </c>
      <c r="E315" s="302">
        <v>1139.3333333333335</v>
      </c>
      <c r="F315" s="302">
        <v>1108.0666666666668</v>
      </c>
      <c r="G315" s="302">
        <v>1063.2333333333336</v>
      </c>
      <c r="H315" s="302">
        <v>1215.4333333333334</v>
      </c>
      <c r="I315" s="302">
        <v>1260.2666666666669</v>
      </c>
      <c r="J315" s="302">
        <v>1291.5333333333333</v>
      </c>
      <c r="K315" s="301">
        <v>1229</v>
      </c>
      <c r="L315" s="301">
        <v>1152.9000000000001</v>
      </c>
      <c r="M315" s="301">
        <v>3.06189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1424.3</v>
      </c>
      <c r="D316" s="302">
        <v>1420.1166666666668</v>
      </c>
      <c r="E316" s="302">
        <v>1394.2333333333336</v>
      </c>
      <c r="F316" s="302">
        <v>1364.1666666666667</v>
      </c>
      <c r="G316" s="302">
        <v>1338.2833333333335</v>
      </c>
      <c r="H316" s="302">
        <v>1450.1833333333336</v>
      </c>
      <c r="I316" s="302">
        <v>1476.0666666666668</v>
      </c>
      <c r="J316" s="302">
        <v>1506.1333333333337</v>
      </c>
      <c r="K316" s="301">
        <v>1446</v>
      </c>
      <c r="L316" s="301">
        <v>1390.05</v>
      </c>
      <c r="M316" s="301">
        <v>2.8910200000000001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787.7</v>
      </c>
      <c r="D317" s="302">
        <v>786.35</v>
      </c>
      <c r="E317" s="302">
        <v>773.35</v>
      </c>
      <c r="F317" s="302">
        <v>759</v>
      </c>
      <c r="G317" s="302">
        <v>746</v>
      </c>
      <c r="H317" s="302">
        <v>800.7</v>
      </c>
      <c r="I317" s="302">
        <v>813.7</v>
      </c>
      <c r="J317" s="302">
        <v>828.05000000000007</v>
      </c>
      <c r="K317" s="301">
        <v>799.35</v>
      </c>
      <c r="L317" s="301">
        <v>772</v>
      </c>
      <c r="M317" s="301">
        <v>3.9181900000000001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677.5</v>
      </c>
      <c r="D318" s="302">
        <v>681.69999999999993</v>
      </c>
      <c r="E318" s="302">
        <v>661.59999999999991</v>
      </c>
      <c r="F318" s="302">
        <v>645.69999999999993</v>
      </c>
      <c r="G318" s="302">
        <v>625.59999999999991</v>
      </c>
      <c r="H318" s="302">
        <v>697.59999999999991</v>
      </c>
      <c r="I318" s="302">
        <v>717.7</v>
      </c>
      <c r="J318" s="302">
        <v>733.59999999999991</v>
      </c>
      <c r="K318" s="301">
        <v>701.8</v>
      </c>
      <c r="L318" s="301">
        <v>665.8</v>
      </c>
      <c r="M318" s="301">
        <v>4.6038800000000002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201.4</v>
      </c>
      <c r="D319" s="302">
        <v>202.48333333333335</v>
      </c>
      <c r="E319" s="302">
        <v>193.91666666666669</v>
      </c>
      <c r="F319" s="302">
        <v>186.43333333333334</v>
      </c>
      <c r="G319" s="302">
        <v>177.86666666666667</v>
      </c>
      <c r="H319" s="302">
        <v>209.9666666666667</v>
      </c>
      <c r="I319" s="302">
        <v>218.53333333333336</v>
      </c>
      <c r="J319" s="302">
        <v>226.01666666666671</v>
      </c>
      <c r="K319" s="301">
        <v>211.05</v>
      </c>
      <c r="L319" s="301">
        <v>195</v>
      </c>
      <c r="M319" s="301">
        <v>2.8490199999999999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158.1</v>
      </c>
      <c r="D320" s="302">
        <v>157.94999999999999</v>
      </c>
      <c r="E320" s="302">
        <v>155.69999999999999</v>
      </c>
      <c r="F320" s="302">
        <v>153.30000000000001</v>
      </c>
      <c r="G320" s="302">
        <v>151.05000000000001</v>
      </c>
      <c r="H320" s="302">
        <v>160.34999999999997</v>
      </c>
      <c r="I320" s="302">
        <v>162.59999999999997</v>
      </c>
      <c r="J320" s="302">
        <v>164.99999999999994</v>
      </c>
      <c r="K320" s="301">
        <v>160.19999999999999</v>
      </c>
      <c r="L320" s="301">
        <v>155.55000000000001</v>
      </c>
      <c r="M320" s="301">
        <v>1.5262199999999999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168.95</v>
      </c>
      <c r="D321" s="302">
        <v>172.06666666666669</v>
      </c>
      <c r="E321" s="302">
        <v>162.63333333333338</v>
      </c>
      <c r="F321" s="302">
        <v>156.31666666666669</v>
      </c>
      <c r="G321" s="302">
        <v>146.88333333333338</v>
      </c>
      <c r="H321" s="302">
        <v>178.38333333333338</v>
      </c>
      <c r="I321" s="302">
        <v>187.81666666666672</v>
      </c>
      <c r="J321" s="302">
        <v>194.13333333333338</v>
      </c>
      <c r="K321" s="301">
        <v>181.5</v>
      </c>
      <c r="L321" s="301">
        <v>165.75</v>
      </c>
      <c r="M321" s="301">
        <v>5.8692599999999997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888</v>
      </c>
      <c r="D322" s="302">
        <v>891.23333333333323</v>
      </c>
      <c r="E322" s="302">
        <v>873.76666666666642</v>
      </c>
      <c r="F322" s="302">
        <v>859.53333333333319</v>
      </c>
      <c r="G322" s="302">
        <v>842.06666666666638</v>
      </c>
      <c r="H322" s="302">
        <v>905.46666666666647</v>
      </c>
      <c r="I322" s="302">
        <v>922.93333333333339</v>
      </c>
      <c r="J322" s="302">
        <v>937.16666666666652</v>
      </c>
      <c r="K322" s="301">
        <v>908.7</v>
      </c>
      <c r="L322" s="301">
        <v>877</v>
      </c>
      <c r="M322" s="301">
        <v>2.2793600000000001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2756.95</v>
      </c>
      <c r="D323" s="302">
        <v>2764.5833333333335</v>
      </c>
      <c r="E323" s="302">
        <v>2709.3666666666668</v>
      </c>
      <c r="F323" s="302">
        <v>2661.7833333333333</v>
      </c>
      <c r="G323" s="302">
        <v>2606.5666666666666</v>
      </c>
      <c r="H323" s="302">
        <v>2812.166666666667</v>
      </c>
      <c r="I323" s="302">
        <v>2867.3833333333332</v>
      </c>
      <c r="J323" s="302">
        <v>2914.9666666666672</v>
      </c>
      <c r="K323" s="301">
        <v>2819.8</v>
      </c>
      <c r="L323" s="301">
        <v>2717</v>
      </c>
      <c r="M323" s="301">
        <v>4.4382099999999998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32.049999999999997</v>
      </c>
      <c r="D324" s="302">
        <v>32.583333333333336</v>
      </c>
      <c r="E324" s="302">
        <v>30.466666666666669</v>
      </c>
      <c r="F324" s="302">
        <v>28.883333333333333</v>
      </c>
      <c r="G324" s="302">
        <v>26.766666666666666</v>
      </c>
      <c r="H324" s="302">
        <v>34.166666666666671</v>
      </c>
      <c r="I324" s="302">
        <v>36.283333333333331</v>
      </c>
      <c r="J324" s="302">
        <v>37.866666666666674</v>
      </c>
      <c r="K324" s="301">
        <v>34.700000000000003</v>
      </c>
      <c r="L324" s="301">
        <v>31</v>
      </c>
      <c r="M324" s="301">
        <v>14.162100000000001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138.55000000000001</v>
      </c>
      <c r="D325" s="302">
        <v>139.81666666666666</v>
      </c>
      <c r="E325" s="302">
        <v>136.03333333333333</v>
      </c>
      <c r="F325" s="302">
        <v>133.51666666666668</v>
      </c>
      <c r="G325" s="302">
        <v>129.73333333333335</v>
      </c>
      <c r="H325" s="302">
        <v>142.33333333333331</v>
      </c>
      <c r="I325" s="302">
        <v>146.11666666666662</v>
      </c>
      <c r="J325" s="302">
        <v>148.6333333333333</v>
      </c>
      <c r="K325" s="301">
        <v>143.6</v>
      </c>
      <c r="L325" s="301">
        <v>137.30000000000001</v>
      </c>
      <c r="M325" s="301">
        <v>2.7200099999999998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753.7</v>
      </c>
      <c r="D326" s="302">
        <v>756.76666666666677</v>
      </c>
      <c r="E326" s="302">
        <v>733.93333333333351</v>
      </c>
      <c r="F326" s="302">
        <v>714.16666666666674</v>
      </c>
      <c r="G326" s="302">
        <v>691.33333333333348</v>
      </c>
      <c r="H326" s="302">
        <v>776.53333333333353</v>
      </c>
      <c r="I326" s="302">
        <v>799.36666666666679</v>
      </c>
      <c r="J326" s="302">
        <v>819.13333333333355</v>
      </c>
      <c r="K326" s="301">
        <v>779.6</v>
      </c>
      <c r="L326" s="301">
        <v>737</v>
      </c>
      <c r="M326" s="301">
        <v>0.64388000000000001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2179.0500000000002</v>
      </c>
      <c r="D327" s="302">
        <v>2165.2333333333331</v>
      </c>
      <c r="E327" s="302">
        <v>2125.8666666666663</v>
      </c>
      <c r="F327" s="302">
        <v>2072.6833333333334</v>
      </c>
      <c r="G327" s="302">
        <v>2033.3166666666666</v>
      </c>
      <c r="H327" s="302">
        <v>2218.4166666666661</v>
      </c>
      <c r="I327" s="302">
        <v>2257.7833333333328</v>
      </c>
      <c r="J327" s="302">
        <v>2310.9666666666658</v>
      </c>
      <c r="K327" s="301">
        <v>2204.6</v>
      </c>
      <c r="L327" s="301">
        <v>2112.0500000000002</v>
      </c>
      <c r="M327" s="301">
        <v>5.7700899999999997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66651.55</v>
      </c>
      <c r="D328" s="302">
        <v>67247.633333333346</v>
      </c>
      <c r="E328" s="302">
        <v>65895.366666666698</v>
      </c>
      <c r="F328" s="302">
        <v>65139.183333333349</v>
      </c>
      <c r="G328" s="302">
        <v>63786.916666666701</v>
      </c>
      <c r="H328" s="302">
        <v>68003.816666666695</v>
      </c>
      <c r="I328" s="302">
        <v>69356.083333333328</v>
      </c>
      <c r="J328" s="302">
        <v>70112.266666666692</v>
      </c>
      <c r="K328" s="301">
        <v>68599.899999999994</v>
      </c>
      <c r="L328" s="301">
        <v>66491.45</v>
      </c>
      <c r="M328" s="301">
        <v>6.7210000000000006E-2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76.7</v>
      </c>
      <c r="D329" s="302">
        <v>82.266666666666666</v>
      </c>
      <c r="E329" s="302">
        <v>70.133333333333326</v>
      </c>
      <c r="F329" s="302">
        <v>63.566666666666663</v>
      </c>
      <c r="G329" s="302">
        <v>51.433333333333323</v>
      </c>
      <c r="H329" s="302">
        <v>88.833333333333329</v>
      </c>
      <c r="I329" s="302">
        <v>100.96666666666668</v>
      </c>
      <c r="J329" s="302">
        <v>107.53333333333333</v>
      </c>
      <c r="K329" s="301">
        <v>94.4</v>
      </c>
      <c r="L329" s="301">
        <v>75.7</v>
      </c>
      <c r="M329" s="301">
        <v>305.81148999999999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993.6</v>
      </c>
      <c r="D330" s="302">
        <v>1000.8666666666667</v>
      </c>
      <c r="E330" s="302">
        <v>979.73333333333335</v>
      </c>
      <c r="F330" s="302">
        <v>965.86666666666667</v>
      </c>
      <c r="G330" s="302">
        <v>944.73333333333335</v>
      </c>
      <c r="H330" s="302">
        <v>1014.7333333333333</v>
      </c>
      <c r="I330" s="302">
        <v>1035.8666666666668</v>
      </c>
      <c r="J330" s="302">
        <v>1049.7333333333333</v>
      </c>
      <c r="K330" s="301">
        <v>1022</v>
      </c>
      <c r="L330" s="301">
        <v>987</v>
      </c>
      <c r="M330" s="301">
        <v>5.3557899999999998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268.85000000000002</v>
      </c>
      <c r="D331" s="302">
        <v>271.78333333333336</v>
      </c>
      <c r="E331" s="302">
        <v>263.2166666666667</v>
      </c>
      <c r="F331" s="302">
        <v>257.58333333333331</v>
      </c>
      <c r="G331" s="302">
        <v>249.01666666666665</v>
      </c>
      <c r="H331" s="302">
        <v>277.41666666666674</v>
      </c>
      <c r="I331" s="302">
        <v>285.98333333333346</v>
      </c>
      <c r="J331" s="302">
        <v>291.61666666666679</v>
      </c>
      <c r="K331" s="301">
        <v>280.35000000000002</v>
      </c>
      <c r="L331" s="301">
        <v>266.14999999999998</v>
      </c>
      <c r="M331" s="301">
        <v>2.5788600000000002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655.7</v>
      </c>
      <c r="D332" s="302">
        <v>658.6</v>
      </c>
      <c r="E332" s="302">
        <v>647.20000000000005</v>
      </c>
      <c r="F332" s="302">
        <v>638.70000000000005</v>
      </c>
      <c r="G332" s="302">
        <v>627.30000000000007</v>
      </c>
      <c r="H332" s="302">
        <v>667.1</v>
      </c>
      <c r="I332" s="302">
        <v>678.49999999999989</v>
      </c>
      <c r="J332" s="302">
        <v>687</v>
      </c>
      <c r="K332" s="301">
        <v>670</v>
      </c>
      <c r="L332" s="301">
        <v>650.1</v>
      </c>
      <c r="M332" s="301">
        <v>1.7889699999999999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70.55</v>
      </c>
      <c r="D333" s="302">
        <v>71.61666666666666</v>
      </c>
      <c r="E333" s="302">
        <v>67.533333333333317</v>
      </c>
      <c r="F333" s="302">
        <v>64.516666666666652</v>
      </c>
      <c r="G333" s="302">
        <v>60.433333333333309</v>
      </c>
      <c r="H333" s="302">
        <v>74.633333333333326</v>
      </c>
      <c r="I333" s="302">
        <v>78.716666666666669</v>
      </c>
      <c r="J333" s="302">
        <v>81.733333333333334</v>
      </c>
      <c r="K333" s="301">
        <v>75.7</v>
      </c>
      <c r="L333" s="301">
        <v>68.599999999999994</v>
      </c>
      <c r="M333" s="301">
        <v>247.36353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3595.7</v>
      </c>
      <c r="D334" s="302">
        <v>3590.9</v>
      </c>
      <c r="E334" s="302">
        <v>3551.8</v>
      </c>
      <c r="F334" s="302">
        <v>3507.9</v>
      </c>
      <c r="G334" s="302">
        <v>3468.8</v>
      </c>
      <c r="H334" s="302">
        <v>3634.8</v>
      </c>
      <c r="I334" s="302">
        <v>3673.8999999999996</v>
      </c>
      <c r="J334" s="302">
        <v>3717.8</v>
      </c>
      <c r="K334" s="301">
        <v>3630</v>
      </c>
      <c r="L334" s="301">
        <v>3547</v>
      </c>
      <c r="M334" s="301">
        <v>2.3444199999999999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3450</v>
      </c>
      <c r="D335" s="302">
        <v>3489.0833333333335</v>
      </c>
      <c r="E335" s="302">
        <v>3394.0666666666671</v>
      </c>
      <c r="F335" s="302">
        <v>3338.1333333333337</v>
      </c>
      <c r="G335" s="302">
        <v>3243.1166666666672</v>
      </c>
      <c r="H335" s="302">
        <v>3545.0166666666669</v>
      </c>
      <c r="I335" s="302">
        <v>3640.0333333333333</v>
      </c>
      <c r="J335" s="302">
        <v>3695.9666666666667</v>
      </c>
      <c r="K335" s="301">
        <v>3584.1</v>
      </c>
      <c r="L335" s="301">
        <v>3433.15</v>
      </c>
      <c r="M335" s="301">
        <v>1.1293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1020.1</v>
      </c>
      <c r="D336" s="302">
        <v>1033.75</v>
      </c>
      <c r="E336" s="302">
        <v>993.2</v>
      </c>
      <c r="F336" s="302">
        <v>966.30000000000007</v>
      </c>
      <c r="G336" s="302">
        <v>925.75000000000011</v>
      </c>
      <c r="H336" s="302">
        <v>1060.6500000000001</v>
      </c>
      <c r="I336" s="302">
        <v>1101.2000000000003</v>
      </c>
      <c r="J336" s="302">
        <v>1128.0999999999999</v>
      </c>
      <c r="K336" s="301">
        <v>1074.3</v>
      </c>
      <c r="L336" s="301">
        <v>1006.85</v>
      </c>
      <c r="M336" s="301">
        <v>0.94154000000000004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27.45</v>
      </c>
      <c r="D337" s="302">
        <v>27.850000000000005</v>
      </c>
      <c r="E337" s="302">
        <v>26.70000000000001</v>
      </c>
      <c r="F337" s="302">
        <v>25.950000000000006</v>
      </c>
      <c r="G337" s="302">
        <v>24.800000000000011</v>
      </c>
      <c r="H337" s="302">
        <v>28.600000000000009</v>
      </c>
      <c r="I337" s="302">
        <v>29.750000000000007</v>
      </c>
      <c r="J337" s="302">
        <v>30.500000000000007</v>
      </c>
      <c r="K337" s="301">
        <v>29</v>
      </c>
      <c r="L337" s="301">
        <v>27.1</v>
      </c>
      <c r="M337" s="301">
        <v>63.415999999999997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53.05</v>
      </c>
      <c r="D338" s="302">
        <v>54.216666666666661</v>
      </c>
      <c r="E338" s="302">
        <v>51.033333333333324</v>
      </c>
      <c r="F338" s="302">
        <v>49.016666666666666</v>
      </c>
      <c r="G338" s="302">
        <v>45.833333333333329</v>
      </c>
      <c r="H338" s="302">
        <v>56.23333333333332</v>
      </c>
      <c r="I338" s="302">
        <v>59.416666666666657</v>
      </c>
      <c r="J338" s="302">
        <v>61.433333333333316</v>
      </c>
      <c r="K338" s="301">
        <v>57.4</v>
      </c>
      <c r="L338" s="301">
        <v>52.2</v>
      </c>
      <c r="M338" s="301">
        <v>29.077490000000001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505.35</v>
      </c>
      <c r="D339" s="302">
        <v>511.03333333333336</v>
      </c>
      <c r="E339" s="302">
        <v>496.26666666666677</v>
      </c>
      <c r="F339" s="302">
        <v>487.18333333333339</v>
      </c>
      <c r="G339" s="302">
        <v>472.4166666666668</v>
      </c>
      <c r="H339" s="302">
        <v>520.11666666666679</v>
      </c>
      <c r="I339" s="302">
        <v>534.88333333333321</v>
      </c>
      <c r="J339" s="302">
        <v>543.9666666666667</v>
      </c>
      <c r="K339" s="301">
        <v>525.79999999999995</v>
      </c>
      <c r="L339" s="301">
        <v>501.95</v>
      </c>
      <c r="M339" s="301">
        <v>0.13285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16967.099999999999</v>
      </c>
      <c r="D340" s="302">
        <v>16842.533333333336</v>
      </c>
      <c r="E340" s="302">
        <v>16662.116666666672</v>
      </c>
      <c r="F340" s="302">
        <v>16357.133333333335</v>
      </c>
      <c r="G340" s="302">
        <v>16176.716666666671</v>
      </c>
      <c r="H340" s="302">
        <v>17147.516666666674</v>
      </c>
      <c r="I340" s="302">
        <v>17327.933333333338</v>
      </c>
      <c r="J340" s="302">
        <v>17632.916666666675</v>
      </c>
      <c r="K340" s="301">
        <v>17022.95</v>
      </c>
      <c r="L340" s="301">
        <v>16537.55</v>
      </c>
      <c r="M340" s="301">
        <v>0.48902000000000001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58.9</v>
      </c>
      <c r="D341" s="302">
        <v>60.166666666666664</v>
      </c>
      <c r="E341" s="302">
        <v>56.133333333333326</v>
      </c>
      <c r="F341" s="302">
        <v>53.36666666666666</v>
      </c>
      <c r="G341" s="302">
        <v>49.333333333333321</v>
      </c>
      <c r="H341" s="302">
        <v>62.93333333333333</v>
      </c>
      <c r="I341" s="302">
        <v>66.966666666666669</v>
      </c>
      <c r="J341" s="302">
        <v>69.733333333333334</v>
      </c>
      <c r="K341" s="301">
        <v>64.2</v>
      </c>
      <c r="L341" s="301">
        <v>57.4</v>
      </c>
      <c r="M341" s="301">
        <v>26.598520000000001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39.1</v>
      </c>
      <c r="D342" s="302">
        <v>39.550000000000004</v>
      </c>
      <c r="E342" s="302">
        <v>37.750000000000007</v>
      </c>
      <c r="F342" s="302">
        <v>36.400000000000006</v>
      </c>
      <c r="G342" s="302">
        <v>34.600000000000009</v>
      </c>
      <c r="H342" s="302">
        <v>40.900000000000006</v>
      </c>
      <c r="I342" s="302">
        <v>42.7</v>
      </c>
      <c r="J342" s="302">
        <v>44.050000000000004</v>
      </c>
      <c r="K342" s="301">
        <v>41.35</v>
      </c>
      <c r="L342" s="301">
        <v>38.200000000000003</v>
      </c>
      <c r="M342" s="301">
        <v>7.68485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637.5</v>
      </c>
      <c r="D343" s="302">
        <v>636.31666666666672</v>
      </c>
      <c r="E343" s="302">
        <v>631.63333333333344</v>
      </c>
      <c r="F343" s="302">
        <v>625.76666666666677</v>
      </c>
      <c r="G343" s="302">
        <v>621.08333333333348</v>
      </c>
      <c r="H343" s="302">
        <v>642.18333333333339</v>
      </c>
      <c r="I343" s="302">
        <v>646.86666666666656</v>
      </c>
      <c r="J343" s="302">
        <v>652.73333333333335</v>
      </c>
      <c r="K343" s="301">
        <v>641</v>
      </c>
      <c r="L343" s="301">
        <v>630.45000000000005</v>
      </c>
      <c r="M343" s="301">
        <v>1.2498899999999999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28.95</v>
      </c>
      <c r="D344" s="302">
        <v>29.383333333333329</v>
      </c>
      <c r="E344" s="302">
        <v>28.36666666666666</v>
      </c>
      <c r="F344" s="302">
        <v>27.783333333333331</v>
      </c>
      <c r="G344" s="302">
        <v>26.766666666666662</v>
      </c>
      <c r="H344" s="302">
        <v>29.966666666666658</v>
      </c>
      <c r="I344" s="302">
        <v>30.983333333333331</v>
      </c>
      <c r="J344" s="302">
        <v>31.566666666666656</v>
      </c>
      <c r="K344" s="301">
        <v>30.4</v>
      </c>
      <c r="L344" s="301">
        <v>28.8</v>
      </c>
      <c r="M344" s="301">
        <v>37.756509999999999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81.150000000000006</v>
      </c>
      <c r="D345" s="302">
        <v>82.416666666666671</v>
      </c>
      <c r="E345" s="302">
        <v>78.783333333333346</v>
      </c>
      <c r="F345" s="302">
        <v>76.416666666666671</v>
      </c>
      <c r="G345" s="302">
        <v>72.783333333333346</v>
      </c>
      <c r="H345" s="302">
        <v>84.783333333333346</v>
      </c>
      <c r="I345" s="302">
        <v>88.416666666666671</v>
      </c>
      <c r="J345" s="302">
        <v>90.783333333333346</v>
      </c>
      <c r="K345" s="301">
        <v>86.05</v>
      </c>
      <c r="L345" s="301">
        <v>80.05</v>
      </c>
      <c r="M345" s="301">
        <v>3.90333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1767.05</v>
      </c>
      <c r="D346" s="302">
        <v>1755.3500000000001</v>
      </c>
      <c r="E346" s="302">
        <v>1722.7000000000003</v>
      </c>
      <c r="F346" s="302">
        <v>1678.3500000000001</v>
      </c>
      <c r="G346" s="302">
        <v>1645.7000000000003</v>
      </c>
      <c r="H346" s="302">
        <v>1799.7000000000003</v>
      </c>
      <c r="I346" s="302">
        <v>1832.3500000000004</v>
      </c>
      <c r="J346" s="302">
        <v>1876.7000000000003</v>
      </c>
      <c r="K346" s="301">
        <v>1788</v>
      </c>
      <c r="L346" s="301">
        <v>1711</v>
      </c>
      <c r="M346" s="301">
        <v>3.2829999999999998E-2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61.15</v>
      </c>
      <c r="D347" s="302">
        <v>60.916666666666664</v>
      </c>
      <c r="E347" s="302">
        <v>58.533333333333331</v>
      </c>
      <c r="F347" s="302">
        <v>55.916666666666664</v>
      </c>
      <c r="G347" s="302">
        <v>53.533333333333331</v>
      </c>
      <c r="H347" s="302">
        <v>63.533333333333331</v>
      </c>
      <c r="I347" s="302">
        <v>65.916666666666671</v>
      </c>
      <c r="J347" s="302">
        <v>68.533333333333331</v>
      </c>
      <c r="K347" s="301">
        <v>63.3</v>
      </c>
      <c r="L347" s="301">
        <v>58.3</v>
      </c>
      <c r="M347" s="301">
        <v>40.335009999999997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104.6</v>
      </c>
      <c r="D348" s="302">
        <v>105.01666666666667</v>
      </c>
      <c r="E348" s="302">
        <v>101.13333333333333</v>
      </c>
      <c r="F348" s="302">
        <v>97.666666666666657</v>
      </c>
      <c r="G348" s="302">
        <v>93.783333333333317</v>
      </c>
      <c r="H348" s="302">
        <v>108.48333333333333</v>
      </c>
      <c r="I348" s="302">
        <v>112.36666666666669</v>
      </c>
      <c r="J348" s="302">
        <v>115.83333333333334</v>
      </c>
      <c r="K348" s="301">
        <v>108.9</v>
      </c>
      <c r="L348" s="301">
        <v>101.55</v>
      </c>
      <c r="M348" s="301">
        <v>105.83235999999999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233.5</v>
      </c>
      <c r="D349" s="302">
        <v>233.88333333333333</v>
      </c>
      <c r="E349" s="302">
        <v>229.01666666666665</v>
      </c>
      <c r="F349" s="302">
        <v>224.53333333333333</v>
      </c>
      <c r="G349" s="302">
        <v>219.66666666666666</v>
      </c>
      <c r="H349" s="302">
        <v>238.36666666666665</v>
      </c>
      <c r="I349" s="302">
        <v>243.23333333333332</v>
      </c>
      <c r="J349" s="302">
        <v>247.71666666666664</v>
      </c>
      <c r="K349" s="301">
        <v>238.75</v>
      </c>
      <c r="L349" s="301">
        <v>229.4</v>
      </c>
      <c r="M349" s="301">
        <v>7.1226200000000004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137.25</v>
      </c>
      <c r="D350" s="302">
        <v>137.88333333333333</v>
      </c>
      <c r="E350" s="302">
        <v>134.36666666666665</v>
      </c>
      <c r="F350" s="302">
        <v>131.48333333333332</v>
      </c>
      <c r="G350" s="302">
        <v>127.96666666666664</v>
      </c>
      <c r="H350" s="302">
        <v>140.76666666666665</v>
      </c>
      <c r="I350" s="302">
        <v>144.2833333333333</v>
      </c>
      <c r="J350" s="302">
        <v>147.16666666666666</v>
      </c>
      <c r="K350" s="301">
        <v>141.4</v>
      </c>
      <c r="L350" s="301">
        <v>135</v>
      </c>
      <c r="M350" s="301">
        <v>165.7877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741</v>
      </c>
      <c r="D351" s="302">
        <v>744.38333333333333</v>
      </c>
      <c r="E351" s="302">
        <v>722.56666666666661</v>
      </c>
      <c r="F351" s="302">
        <v>704.13333333333333</v>
      </c>
      <c r="G351" s="302">
        <v>682.31666666666661</v>
      </c>
      <c r="H351" s="302">
        <v>762.81666666666661</v>
      </c>
      <c r="I351" s="302">
        <v>784.63333333333344</v>
      </c>
      <c r="J351" s="302">
        <v>803.06666666666661</v>
      </c>
      <c r="K351" s="301">
        <v>766.2</v>
      </c>
      <c r="L351" s="301">
        <v>725.95</v>
      </c>
      <c r="M351" s="301">
        <v>7.0698100000000004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2989.1</v>
      </c>
      <c r="D352" s="302">
        <v>2993.1666666666665</v>
      </c>
      <c r="E352" s="302">
        <v>2953.333333333333</v>
      </c>
      <c r="F352" s="302">
        <v>2917.5666666666666</v>
      </c>
      <c r="G352" s="302">
        <v>2877.7333333333331</v>
      </c>
      <c r="H352" s="302">
        <v>3028.9333333333329</v>
      </c>
      <c r="I352" s="302">
        <v>3068.766666666666</v>
      </c>
      <c r="J352" s="302">
        <v>3104.5333333333328</v>
      </c>
      <c r="K352" s="301">
        <v>3033</v>
      </c>
      <c r="L352" s="301">
        <v>2957.4</v>
      </c>
      <c r="M352" s="301">
        <v>0.61270000000000002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227</v>
      </c>
      <c r="D353" s="302">
        <v>231.46666666666667</v>
      </c>
      <c r="E353" s="302">
        <v>214.03333333333333</v>
      </c>
      <c r="F353" s="302">
        <v>201.06666666666666</v>
      </c>
      <c r="G353" s="302">
        <v>183.63333333333333</v>
      </c>
      <c r="H353" s="302">
        <v>244.43333333333334</v>
      </c>
      <c r="I353" s="302">
        <v>261.86666666666667</v>
      </c>
      <c r="J353" s="302">
        <v>274.83333333333337</v>
      </c>
      <c r="K353" s="301">
        <v>248.9</v>
      </c>
      <c r="L353" s="301">
        <v>218.5</v>
      </c>
      <c r="M353" s="301">
        <v>78.332700000000003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134.4</v>
      </c>
      <c r="D354" s="302">
        <v>134.43333333333334</v>
      </c>
      <c r="E354" s="302">
        <v>129.96666666666667</v>
      </c>
      <c r="F354" s="302">
        <v>125.53333333333333</v>
      </c>
      <c r="G354" s="302">
        <v>121.06666666666666</v>
      </c>
      <c r="H354" s="302">
        <v>138.86666666666667</v>
      </c>
      <c r="I354" s="302">
        <v>143.33333333333337</v>
      </c>
      <c r="J354" s="302">
        <v>147.76666666666668</v>
      </c>
      <c r="K354" s="301">
        <v>138.9</v>
      </c>
      <c r="L354" s="301">
        <v>130</v>
      </c>
      <c r="M354" s="301">
        <v>286.56581999999997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247.75</v>
      </c>
      <c r="D355" s="302">
        <v>249.73333333333335</v>
      </c>
      <c r="E355" s="302">
        <v>242.01666666666671</v>
      </c>
      <c r="F355" s="302">
        <v>236.28333333333336</v>
      </c>
      <c r="G355" s="302">
        <v>228.56666666666672</v>
      </c>
      <c r="H355" s="302">
        <v>255.4666666666667</v>
      </c>
      <c r="I355" s="302">
        <v>263.18333333333334</v>
      </c>
      <c r="J355" s="302">
        <v>268.91666666666669</v>
      </c>
      <c r="K355" s="301">
        <v>257.45</v>
      </c>
      <c r="L355" s="301">
        <v>244</v>
      </c>
      <c r="M355" s="301">
        <v>11.105840000000001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39883.65</v>
      </c>
      <c r="D356" s="302">
        <v>39735.566666666666</v>
      </c>
      <c r="E356" s="302">
        <v>39348.133333333331</v>
      </c>
      <c r="F356" s="302">
        <v>38812.616666666669</v>
      </c>
      <c r="G356" s="302">
        <v>38425.183333333334</v>
      </c>
      <c r="H356" s="302">
        <v>40271.083333333328</v>
      </c>
      <c r="I356" s="302">
        <v>40658.516666666663</v>
      </c>
      <c r="J356" s="302">
        <v>41194.033333333326</v>
      </c>
      <c r="K356" s="301">
        <v>40123</v>
      </c>
      <c r="L356" s="301">
        <v>39200.050000000003</v>
      </c>
      <c r="M356" s="301">
        <v>0.15473999999999999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100.95</v>
      </c>
      <c r="D357" s="302">
        <v>101.33333333333333</v>
      </c>
      <c r="E357" s="302">
        <v>97.816666666666663</v>
      </c>
      <c r="F357" s="302">
        <v>94.683333333333337</v>
      </c>
      <c r="G357" s="302">
        <v>91.166666666666671</v>
      </c>
      <c r="H357" s="302">
        <v>104.46666666666665</v>
      </c>
      <c r="I357" s="302">
        <v>107.98333333333333</v>
      </c>
      <c r="J357" s="302">
        <v>111.11666666666665</v>
      </c>
      <c r="K357" s="301">
        <v>104.85</v>
      </c>
      <c r="L357" s="301">
        <v>98.2</v>
      </c>
      <c r="M357" s="301">
        <v>6.5735000000000001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1588.05</v>
      </c>
      <c r="D358" s="302">
        <v>1612.6499999999999</v>
      </c>
      <c r="E358" s="302">
        <v>1535.4999999999998</v>
      </c>
      <c r="F358" s="302">
        <v>1482.9499999999998</v>
      </c>
      <c r="G358" s="302">
        <v>1405.7999999999997</v>
      </c>
      <c r="H358" s="302">
        <v>1665.1999999999998</v>
      </c>
      <c r="I358" s="302">
        <v>1742.35</v>
      </c>
      <c r="J358" s="302">
        <v>1794.8999999999999</v>
      </c>
      <c r="K358" s="301">
        <v>1689.8</v>
      </c>
      <c r="L358" s="301">
        <v>1560.1</v>
      </c>
      <c r="M358" s="301">
        <v>6.1701100000000002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3144.85</v>
      </c>
      <c r="D359" s="302">
        <v>3154.8333333333335</v>
      </c>
      <c r="E359" s="302">
        <v>3092.0166666666669</v>
      </c>
      <c r="F359" s="302">
        <v>3039.1833333333334</v>
      </c>
      <c r="G359" s="302">
        <v>2976.3666666666668</v>
      </c>
      <c r="H359" s="302">
        <v>3207.666666666667</v>
      </c>
      <c r="I359" s="302">
        <v>3270.4833333333336</v>
      </c>
      <c r="J359" s="302">
        <v>3323.3166666666671</v>
      </c>
      <c r="K359" s="301">
        <v>3217.65</v>
      </c>
      <c r="L359" s="301">
        <v>3102</v>
      </c>
      <c r="M359" s="301">
        <v>1.67336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197.1</v>
      </c>
      <c r="D360" s="302">
        <v>198.79999999999998</v>
      </c>
      <c r="E360" s="302">
        <v>193.69999999999996</v>
      </c>
      <c r="F360" s="302">
        <v>190.29999999999998</v>
      </c>
      <c r="G360" s="302">
        <v>185.19999999999996</v>
      </c>
      <c r="H360" s="302">
        <v>202.19999999999996</v>
      </c>
      <c r="I360" s="302">
        <v>207.29999999999998</v>
      </c>
      <c r="J360" s="302">
        <v>210.69999999999996</v>
      </c>
      <c r="K360" s="301">
        <v>203.9</v>
      </c>
      <c r="L360" s="301">
        <v>195.4</v>
      </c>
      <c r="M360" s="301">
        <v>13.18904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98.3</v>
      </c>
      <c r="D361" s="302">
        <v>98.433333333333323</v>
      </c>
      <c r="E361" s="302">
        <v>96.96666666666664</v>
      </c>
      <c r="F361" s="302">
        <v>95.633333333333312</v>
      </c>
      <c r="G361" s="302">
        <v>94.166666666666629</v>
      </c>
      <c r="H361" s="302">
        <v>99.766666666666652</v>
      </c>
      <c r="I361" s="302">
        <v>101.23333333333332</v>
      </c>
      <c r="J361" s="302">
        <v>102.56666666666666</v>
      </c>
      <c r="K361" s="301">
        <v>99.9</v>
      </c>
      <c r="L361" s="301">
        <v>97.1</v>
      </c>
      <c r="M361" s="301">
        <v>54.97269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4107.8999999999996</v>
      </c>
      <c r="D362" s="302">
        <v>4113.9833333333336</v>
      </c>
      <c r="E362" s="302">
        <v>4083.9666666666672</v>
      </c>
      <c r="F362" s="302">
        <v>4060.0333333333338</v>
      </c>
      <c r="G362" s="302">
        <v>4030.0166666666673</v>
      </c>
      <c r="H362" s="302">
        <v>4137.916666666667</v>
      </c>
      <c r="I362" s="302">
        <v>4167.9333333333334</v>
      </c>
      <c r="J362" s="302">
        <v>4191.8666666666668</v>
      </c>
      <c r="K362" s="301">
        <v>4144</v>
      </c>
      <c r="L362" s="301">
        <v>4090.05</v>
      </c>
      <c r="M362" s="301">
        <v>0.17502999999999999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13290.95</v>
      </c>
      <c r="D363" s="302">
        <v>13330.150000000001</v>
      </c>
      <c r="E363" s="302">
        <v>13146.950000000003</v>
      </c>
      <c r="F363" s="302">
        <v>13002.95</v>
      </c>
      <c r="G363" s="302">
        <v>12819.750000000002</v>
      </c>
      <c r="H363" s="302">
        <v>13474.150000000003</v>
      </c>
      <c r="I363" s="302">
        <v>13657.35</v>
      </c>
      <c r="J363" s="302">
        <v>13801.350000000004</v>
      </c>
      <c r="K363" s="301">
        <v>13513.35</v>
      </c>
      <c r="L363" s="301">
        <v>13186.15</v>
      </c>
      <c r="M363" s="301">
        <v>2.4500000000000001E-2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3952.55</v>
      </c>
      <c r="D364" s="302">
        <v>3956.9166666666665</v>
      </c>
      <c r="E364" s="302">
        <v>3896.6833333333329</v>
      </c>
      <c r="F364" s="302">
        <v>3840.8166666666666</v>
      </c>
      <c r="G364" s="302">
        <v>3780.583333333333</v>
      </c>
      <c r="H364" s="302">
        <v>4012.7833333333328</v>
      </c>
      <c r="I364" s="302">
        <v>4073.0166666666664</v>
      </c>
      <c r="J364" s="302">
        <v>4128.8833333333332</v>
      </c>
      <c r="K364" s="301">
        <v>4017.15</v>
      </c>
      <c r="L364" s="301">
        <v>3901.05</v>
      </c>
      <c r="M364" s="301">
        <v>0.10387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1084.3499999999999</v>
      </c>
      <c r="D365" s="302">
        <v>1076.6333333333334</v>
      </c>
      <c r="E365" s="302">
        <v>1055.3166666666668</v>
      </c>
      <c r="F365" s="302">
        <v>1026.2833333333333</v>
      </c>
      <c r="G365" s="302">
        <v>1004.9666666666667</v>
      </c>
      <c r="H365" s="302">
        <v>1105.666666666667</v>
      </c>
      <c r="I365" s="302">
        <v>1126.9833333333336</v>
      </c>
      <c r="J365" s="302">
        <v>1156.0166666666671</v>
      </c>
      <c r="K365" s="301">
        <v>1097.95</v>
      </c>
      <c r="L365" s="301">
        <v>1047.5999999999999</v>
      </c>
      <c r="M365" s="301">
        <v>1.71739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2106.65</v>
      </c>
      <c r="D366" s="302">
        <v>2079.1</v>
      </c>
      <c r="E366" s="302">
        <v>2038.1999999999998</v>
      </c>
      <c r="F366" s="302">
        <v>1969.75</v>
      </c>
      <c r="G366" s="302">
        <v>1928.85</v>
      </c>
      <c r="H366" s="302">
        <v>2147.5499999999997</v>
      </c>
      <c r="I366" s="302">
        <v>2188.4500000000003</v>
      </c>
      <c r="J366" s="302">
        <v>2256.8999999999996</v>
      </c>
      <c r="K366" s="301">
        <v>2120</v>
      </c>
      <c r="L366" s="301">
        <v>2010.65</v>
      </c>
      <c r="M366" s="301">
        <v>10.174300000000001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2468.5</v>
      </c>
      <c r="D367" s="302">
        <v>2468.9333333333329</v>
      </c>
      <c r="E367" s="302">
        <v>2441.6666666666661</v>
      </c>
      <c r="F367" s="302">
        <v>2414.833333333333</v>
      </c>
      <c r="G367" s="302">
        <v>2387.5666666666662</v>
      </c>
      <c r="H367" s="302">
        <v>2495.766666666666</v>
      </c>
      <c r="I367" s="302">
        <v>2523.0333333333333</v>
      </c>
      <c r="J367" s="302">
        <v>2549.8666666666659</v>
      </c>
      <c r="K367" s="301">
        <v>2496.1999999999998</v>
      </c>
      <c r="L367" s="301">
        <v>2442.1</v>
      </c>
      <c r="M367" s="301">
        <v>1.05586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28.45</v>
      </c>
      <c r="D368" s="302">
        <v>28.616666666666664</v>
      </c>
      <c r="E368" s="302">
        <v>27.883333333333326</v>
      </c>
      <c r="F368" s="302">
        <v>27.316666666666663</v>
      </c>
      <c r="G368" s="302">
        <v>26.583333333333325</v>
      </c>
      <c r="H368" s="302">
        <v>29.183333333333326</v>
      </c>
      <c r="I368" s="302">
        <v>29.916666666666668</v>
      </c>
      <c r="J368" s="302">
        <v>30.483333333333327</v>
      </c>
      <c r="K368" s="301">
        <v>29.35</v>
      </c>
      <c r="L368" s="301">
        <v>28.05</v>
      </c>
      <c r="M368" s="301">
        <v>256.88389000000001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322.89999999999998</v>
      </c>
      <c r="D369" s="302">
        <v>325.54999999999995</v>
      </c>
      <c r="E369" s="302">
        <v>315.39999999999992</v>
      </c>
      <c r="F369" s="302">
        <v>307.89999999999998</v>
      </c>
      <c r="G369" s="302">
        <v>297.74999999999994</v>
      </c>
      <c r="H369" s="302">
        <v>333.0499999999999</v>
      </c>
      <c r="I369" s="302">
        <v>343.2</v>
      </c>
      <c r="J369" s="302">
        <v>350.69999999999987</v>
      </c>
      <c r="K369" s="301">
        <v>335.7</v>
      </c>
      <c r="L369" s="301">
        <v>318.05</v>
      </c>
      <c r="M369" s="301">
        <v>1.2559199999999999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222.9</v>
      </c>
      <c r="D370" s="302">
        <v>224.18333333333331</v>
      </c>
      <c r="E370" s="302">
        <v>217.76666666666662</v>
      </c>
      <c r="F370" s="302">
        <v>212.63333333333333</v>
      </c>
      <c r="G370" s="302">
        <v>206.21666666666664</v>
      </c>
      <c r="H370" s="302">
        <v>229.31666666666661</v>
      </c>
      <c r="I370" s="302">
        <v>235.73333333333329</v>
      </c>
      <c r="J370" s="302">
        <v>240.86666666666659</v>
      </c>
      <c r="K370" s="301">
        <v>230.6</v>
      </c>
      <c r="L370" s="301">
        <v>219.05</v>
      </c>
      <c r="M370" s="301">
        <v>2.0832999999999999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2080.1999999999998</v>
      </c>
      <c r="D371" s="302">
        <v>2091.35</v>
      </c>
      <c r="E371" s="302">
        <v>2032.6999999999998</v>
      </c>
      <c r="F371" s="302">
        <v>1985.1999999999998</v>
      </c>
      <c r="G371" s="302">
        <v>1926.5499999999997</v>
      </c>
      <c r="H371" s="302">
        <v>2138.85</v>
      </c>
      <c r="I371" s="302">
        <v>2197.5000000000005</v>
      </c>
      <c r="J371" s="302">
        <v>2245</v>
      </c>
      <c r="K371" s="301">
        <v>2150</v>
      </c>
      <c r="L371" s="301">
        <v>2043.85</v>
      </c>
      <c r="M371" s="301">
        <v>3.1900599999999999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667.75</v>
      </c>
      <c r="D372" s="302">
        <v>679.13333333333333</v>
      </c>
      <c r="E372" s="302">
        <v>651.01666666666665</v>
      </c>
      <c r="F372" s="302">
        <v>634.2833333333333</v>
      </c>
      <c r="G372" s="302">
        <v>606.16666666666663</v>
      </c>
      <c r="H372" s="302">
        <v>695.86666666666667</v>
      </c>
      <c r="I372" s="302">
        <v>723.98333333333323</v>
      </c>
      <c r="J372" s="302">
        <v>740.7166666666667</v>
      </c>
      <c r="K372" s="301">
        <v>707.25</v>
      </c>
      <c r="L372" s="301">
        <v>662.4</v>
      </c>
      <c r="M372" s="301">
        <v>0.18953999999999999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1941.7</v>
      </c>
      <c r="D373" s="302">
        <v>1987.8833333333332</v>
      </c>
      <c r="E373" s="302">
        <v>1875.8166666666666</v>
      </c>
      <c r="F373" s="302">
        <v>1809.9333333333334</v>
      </c>
      <c r="G373" s="302">
        <v>1697.8666666666668</v>
      </c>
      <c r="H373" s="302">
        <v>2053.7666666666664</v>
      </c>
      <c r="I373" s="302">
        <v>2165.833333333333</v>
      </c>
      <c r="J373" s="302">
        <v>2231.7166666666662</v>
      </c>
      <c r="K373" s="301">
        <v>2099.9499999999998</v>
      </c>
      <c r="L373" s="301">
        <v>1922</v>
      </c>
      <c r="M373" s="301">
        <v>2.5377299999999998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216.45</v>
      </c>
      <c r="D374" s="302">
        <v>218.45000000000002</v>
      </c>
      <c r="E374" s="302">
        <v>207.15000000000003</v>
      </c>
      <c r="F374" s="302">
        <v>197.85000000000002</v>
      </c>
      <c r="G374" s="302">
        <v>186.55000000000004</v>
      </c>
      <c r="H374" s="302">
        <v>227.75000000000003</v>
      </c>
      <c r="I374" s="302">
        <v>239.05000000000004</v>
      </c>
      <c r="J374" s="302">
        <v>248.35000000000002</v>
      </c>
      <c r="K374" s="301">
        <v>229.75</v>
      </c>
      <c r="L374" s="301">
        <v>209.15</v>
      </c>
      <c r="M374" s="301">
        <v>42.033389999999997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208.25</v>
      </c>
      <c r="D375" s="302">
        <v>208.5</v>
      </c>
      <c r="E375" s="302">
        <v>206.1</v>
      </c>
      <c r="F375" s="302">
        <v>203.95</v>
      </c>
      <c r="G375" s="302">
        <v>201.54999999999998</v>
      </c>
      <c r="H375" s="302">
        <v>210.65</v>
      </c>
      <c r="I375" s="302">
        <v>213.04999999999998</v>
      </c>
      <c r="J375" s="302">
        <v>215.20000000000002</v>
      </c>
      <c r="K375" s="301">
        <v>210.9</v>
      </c>
      <c r="L375" s="301">
        <v>206.35</v>
      </c>
      <c r="M375" s="301">
        <v>55.517049999999998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2876.45</v>
      </c>
      <c r="D376" s="302">
        <v>2960.6166666666668</v>
      </c>
      <c r="E376" s="302">
        <v>2766.8333333333335</v>
      </c>
      <c r="F376" s="302">
        <v>2657.2166666666667</v>
      </c>
      <c r="G376" s="302">
        <v>2463.4333333333334</v>
      </c>
      <c r="H376" s="302">
        <v>3070.2333333333336</v>
      </c>
      <c r="I376" s="302">
        <v>3264.0166666666664</v>
      </c>
      <c r="J376" s="302">
        <v>3373.6333333333337</v>
      </c>
      <c r="K376" s="301">
        <v>3154.4</v>
      </c>
      <c r="L376" s="301">
        <v>2851</v>
      </c>
      <c r="M376" s="301">
        <v>0.48522999999999999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329.3</v>
      </c>
      <c r="D377" s="302">
        <v>333.51666666666665</v>
      </c>
      <c r="E377" s="302">
        <v>318.7833333333333</v>
      </c>
      <c r="F377" s="302">
        <v>308.26666666666665</v>
      </c>
      <c r="G377" s="302">
        <v>293.5333333333333</v>
      </c>
      <c r="H377" s="302">
        <v>344.0333333333333</v>
      </c>
      <c r="I377" s="302">
        <v>358.76666666666665</v>
      </c>
      <c r="J377" s="302">
        <v>369.2833333333333</v>
      </c>
      <c r="K377" s="301">
        <v>348.25</v>
      </c>
      <c r="L377" s="301">
        <v>323</v>
      </c>
      <c r="M377" s="301">
        <v>11.82968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386.35</v>
      </c>
      <c r="D378" s="302">
        <v>393.7</v>
      </c>
      <c r="E378" s="302">
        <v>371.65</v>
      </c>
      <c r="F378" s="302">
        <v>356.95</v>
      </c>
      <c r="G378" s="302">
        <v>334.9</v>
      </c>
      <c r="H378" s="302">
        <v>408.4</v>
      </c>
      <c r="I378" s="302">
        <v>430.45000000000005</v>
      </c>
      <c r="J378" s="302">
        <v>445.15</v>
      </c>
      <c r="K378" s="301">
        <v>415.75</v>
      </c>
      <c r="L378" s="301">
        <v>379</v>
      </c>
      <c r="M378" s="301">
        <v>5.9222799999999998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552.75</v>
      </c>
      <c r="D379" s="302">
        <v>563.93333333333328</v>
      </c>
      <c r="E379" s="302">
        <v>538.11666666666656</v>
      </c>
      <c r="F379" s="302">
        <v>523.48333333333323</v>
      </c>
      <c r="G379" s="302">
        <v>497.66666666666652</v>
      </c>
      <c r="H379" s="302">
        <v>578.56666666666661</v>
      </c>
      <c r="I379" s="302">
        <v>604.38333333333344</v>
      </c>
      <c r="J379" s="302">
        <v>619.01666666666665</v>
      </c>
      <c r="K379" s="301">
        <v>589.75</v>
      </c>
      <c r="L379" s="301">
        <v>549.29999999999995</v>
      </c>
      <c r="M379" s="301">
        <v>2.40029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99.05</v>
      </c>
      <c r="D380" s="302">
        <v>98.84999999999998</v>
      </c>
      <c r="E380" s="302">
        <v>96.849999999999966</v>
      </c>
      <c r="F380" s="302">
        <v>94.649999999999991</v>
      </c>
      <c r="G380" s="302">
        <v>92.649999999999977</v>
      </c>
      <c r="H380" s="302">
        <v>101.04999999999995</v>
      </c>
      <c r="I380" s="302">
        <v>103.04999999999998</v>
      </c>
      <c r="J380" s="302">
        <v>105.24999999999994</v>
      </c>
      <c r="K380" s="301">
        <v>100.85</v>
      </c>
      <c r="L380" s="301">
        <v>96.65</v>
      </c>
      <c r="M380" s="301">
        <v>1.6600999999999999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1689.6</v>
      </c>
      <c r="D381" s="302">
        <v>1687.2333333333333</v>
      </c>
      <c r="E381" s="302">
        <v>1668.4166666666667</v>
      </c>
      <c r="F381" s="302">
        <v>1647.2333333333333</v>
      </c>
      <c r="G381" s="302">
        <v>1628.4166666666667</v>
      </c>
      <c r="H381" s="302">
        <v>1708.4166666666667</v>
      </c>
      <c r="I381" s="302">
        <v>1727.2333333333333</v>
      </c>
      <c r="J381" s="302">
        <v>1748.4166666666667</v>
      </c>
      <c r="K381" s="301">
        <v>1706.05</v>
      </c>
      <c r="L381" s="301">
        <v>1666.05</v>
      </c>
      <c r="M381" s="301">
        <v>4.00488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625.79999999999995</v>
      </c>
      <c r="D382" s="302">
        <v>624.91666666666663</v>
      </c>
      <c r="E382" s="302">
        <v>613.83333333333326</v>
      </c>
      <c r="F382" s="302">
        <v>601.86666666666667</v>
      </c>
      <c r="G382" s="302">
        <v>590.7833333333333</v>
      </c>
      <c r="H382" s="302">
        <v>636.88333333333321</v>
      </c>
      <c r="I382" s="302">
        <v>647.96666666666647</v>
      </c>
      <c r="J382" s="302">
        <v>659.93333333333317</v>
      </c>
      <c r="K382" s="301">
        <v>636</v>
      </c>
      <c r="L382" s="301">
        <v>612.95000000000005</v>
      </c>
      <c r="M382" s="301">
        <v>0.88412000000000002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799.35</v>
      </c>
      <c r="D383" s="302">
        <v>806.13333333333333</v>
      </c>
      <c r="E383" s="302">
        <v>784.31666666666661</v>
      </c>
      <c r="F383" s="302">
        <v>769.2833333333333</v>
      </c>
      <c r="G383" s="302">
        <v>747.46666666666658</v>
      </c>
      <c r="H383" s="302">
        <v>821.16666666666663</v>
      </c>
      <c r="I383" s="302">
        <v>842.98333333333346</v>
      </c>
      <c r="J383" s="302">
        <v>858.01666666666665</v>
      </c>
      <c r="K383" s="301">
        <v>827.95</v>
      </c>
      <c r="L383" s="301">
        <v>791.1</v>
      </c>
      <c r="M383" s="301">
        <v>6.9760900000000001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89.9</v>
      </c>
      <c r="D384" s="302">
        <v>89.866666666666674</v>
      </c>
      <c r="E384" s="302">
        <v>87.533333333333346</v>
      </c>
      <c r="F384" s="302">
        <v>85.166666666666671</v>
      </c>
      <c r="G384" s="302">
        <v>82.833333333333343</v>
      </c>
      <c r="H384" s="302">
        <v>92.233333333333348</v>
      </c>
      <c r="I384" s="302">
        <v>94.566666666666663</v>
      </c>
      <c r="J384" s="302">
        <v>96.933333333333351</v>
      </c>
      <c r="K384" s="301">
        <v>92.2</v>
      </c>
      <c r="L384" s="301">
        <v>87.5</v>
      </c>
      <c r="M384" s="301">
        <v>6.7940199999999997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135.65</v>
      </c>
      <c r="D385" s="302">
        <v>138.54999999999998</v>
      </c>
      <c r="E385" s="302">
        <v>125.69999999999996</v>
      </c>
      <c r="F385" s="302">
        <v>115.74999999999997</v>
      </c>
      <c r="G385" s="302">
        <v>102.89999999999995</v>
      </c>
      <c r="H385" s="302">
        <v>148.49999999999997</v>
      </c>
      <c r="I385" s="302">
        <v>161.35</v>
      </c>
      <c r="J385" s="302">
        <v>171.29999999999998</v>
      </c>
      <c r="K385" s="301">
        <v>151.4</v>
      </c>
      <c r="L385" s="301">
        <v>128.6</v>
      </c>
      <c r="M385" s="301">
        <v>44.788229999999999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550.79999999999995</v>
      </c>
      <c r="D386" s="302">
        <v>550.13333333333333</v>
      </c>
      <c r="E386" s="302">
        <v>544.66666666666663</v>
      </c>
      <c r="F386" s="302">
        <v>538.5333333333333</v>
      </c>
      <c r="G386" s="302">
        <v>533.06666666666661</v>
      </c>
      <c r="H386" s="302">
        <v>556.26666666666665</v>
      </c>
      <c r="I386" s="302">
        <v>561.73333333333335</v>
      </c>
      <c r="J386" s="302">
        <v>567.86666666666667</v>
      </c>
      <c r="K386" s="301">
        <v>555.6</v>
      </c>
      <c r="L386" s="301">
        <v>544</v>
      </c>
      <c r="M386" s="301">
        <v>4.7875399999999999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185.35</v>
      </c>
      <c r="D387" s="302">
        <v>185.48333333333335</v>
      </c>
      <c r="E387" s="302">
        <v>182.3666666666667</v>
      </c>
      <c r="F387" s="302">
        <v>179.38333333333335</v>
      </c>
      <c r="G387" s="302">
        <v>176.26666666666671</v>
      </c>
      <c r="H387" s="302">
        <v>188.4666666666667</v>
      </c>
      <c r="I387" s="302">
        <v>191.58333333333337</v>
      </c>
      <c r="J387" s="302">
        <v>194.56666666666669</v>
      </c>
      <c r="K387" s="301">
        <v>188.6</v>
      </c>
      <c r="L387" s="301">
        <v>182.5</v>
      </c>
      <c r="M387" s="301">
        <v>1.71672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597.35</v>
      </c>
      <c r="D388" s="302">
        <v>591.85</v>
      </c>
      <c r="E388" s="302">
        <v>581.15000000000009</v>
      </c>
      <c r="F388" s="302">
        <v>564.95000000000005</v>
      </c>
      <c r="G388" s="302">
        <v>554.25000000000011</v>
      </c>
      <c r="H388" s="302">
        <v>608.05000000000007</v>
      </c>
      <c r="I388" s="302">
        <v>618.75000000000011</v>
      </c>
      <c r="J388" s="302">
        <v>634.95000000000005</v>
      </c>
      <c r="K388" s="301">
        <v>602.54999999999995</v>
      </c>
      <c r="L388" s="301">
        <v>575.65</v>
      </c>
      <c r="M388" s="301">
        <v>4.7768800000000002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2229.9499999999998</v>
      </c>
      <c r="D389" s="302">
        <v>2266.7999999999997</v>
      </c>
      <c r="E389" s="302">
        <v>2119.1499999999996</v>
      </c>
      <c r="F389" s="302">
        <v>2008.35</v>
      </c>
      <c r="G389" s="302">
        <v>1860.6999999999998</v>
      </c>
      <c r="H389" s="302">
        <v>2377.5999999999995</v>
      </c>
      <c r="I389" s="302">
        <v>2525.25</v>
      </c>
      <c r="J389" s="302">
        <v>2636.0499999999993</v>
      </c>
      <c r="K389" s="301">
        <v>2414.4499999999998</v>
      </c>
      <c r="L389" s="301">
        <v>2156</v>
      </c>
      <c r="M389" s="301">
        <v>0.30102000000000001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102</v>
      </c>
      <c r="D390" s="302">
        <v>101.8</v>
      </c>
      <c r="E390" s="302">
        <v>100.3</v>
      </c>
      <c r="F390" s="302">
        <v>98.6</v>
      </c>
      <c r="G390" s="302">
        <v>97.1</v>
      </c>
      <c r="H390" s="302">
        <v>103.5</v>
      </c>
      <c r="I390" s="302">
        <v>105</v>
      </c>
      <c r="J390" s="302">
        <v>106.7</v>
      </c>
      <c r="K390" s="301">
        <v>103.3</v>
      </c>
      <c r="L390" s="301">
        <v>100.1</v>
      </c>
      <c r="M390" s="301">
        <v>15.362299999999999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77.2</v>
      </c>
      <c r="D391" s="302">
        <v>77.766666666666666</v>
      </c>
      <c r="E391" s="302">
        <v>73.583333333333329</v>
      </c>
      <c r="F391" s="302">
        <v>69.966666666666669</v>
      </c>
      <c r="G391" s="302">
        <v>65.783333333333331</v>
      </c>
      <c r="H391" s="302">
        <v>81.383333333333326</v>
      </c>
      <c r="I391" s="302">
        <v>85.566666666666663</v>
      </c>
      <c r="J391" s="302">
        <v>89.183333333333323</v>
      </c>
      <c r="K391" s="301">
        <v>81.95</v>
      </c>
      <c r="L391" s="301">
        <v>74.150000000000006</v>
      </c>
      <c r="M391" s="301">
        <v>325.87625000000003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71.849999999999994</v>
      </c>
      <c r="D392" s="302">
        <v>73.8</v>
      </c>
      <c r="E392" s="302">
        <v>68.649999999999991</v>
      </c>
      <c r="F392" s="302">
        <v>65.449999999999989</v>
      </c>
      <c r="G392" s="302">
        <v>60.299999999999983</v>
      </c>
      <c r="H392" s="302">
        <v>77</v>
      </c>
      <c r="I392" s="302">
        <v>82.15</v>
      </c>
      <c r="J392" s="302">
        <v>85.350000000000009</v>
      </c>
      <c r="K392" s="301">
        <v>78.95</v>
      </c>
      <c r="L392" s="301">
        <v>70.599999999999994</v>
      </c>
      <c r="M392" s="301">
        <v>42.683639999999997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111.2</v>
      </c>
      <c r="D393" s="302">
        <v>111.61666666666667</v>
      </c>
      <c r="E393" s="302">
        <v>109.23333333333335</v>
      </c>
      <c r="F393" s="302">
        <v>107.26666666666668</v>
      </c>
      <c r="G393" s="302">
        <v>104.88333333333335</v>
      </c>
      <c r="H393" s="302">
        <v>113.58333333333334</v>
      </c>
      <c r="I393" s="302">
        <v>115.96666666666667</v>
      </c>
      <c r="J393" s="302">
        <v>117.93333333333334</v>
      </c>
      <c r="K393" s="301">
        <v>114</v>
      </c>
      <c r="L393" s="301">
        <v>109.65</v>
      </c>
      <c r="M393" s="301">
        <v>47.920310000000001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113.45</v>
      </c>
      <c r="D394" s="302">
        <v>112.73333333333333</v>
      </c>
      <c r="E394" s="302">
        <v>110.76666666666667</v>
      </c>
      <c r="F394" s="302">
        <v>108.08333333333333</v>
      </c>
      <c r="G394" s="302">
        <v>106.11666666666666</v>
      </c>
      <c r="H394" s="302">
        <v>115.41666666666667</v>
      </c>
      <c r="I394" s="302">
        <v>117.38333333333334</v>
      </c>
      <c r="J394" s="302">
        <v>120.06666666666668</v>
      </c>
      <c r="K394" s="301">
        <v>114.7</v>
      </c>
      <c r="L394" s="301">
        <v>110.05</v>
      </c>
      <c r="M394" s="301">
        <v>19.402329999999999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947.45</v>
      </c>
      <c r="D395" s="302">
        <v>950.5</v>
      </c>
      <c r="E395" s="302">
        <v>932.95</v>
      </c>
      <c r="F395" s="302">
        <v>918.45</v>
      </c>
      <c r="G395" s="302">
        <v>900.90000000000009</v>
      </c>
      <c r="H395" s="302">
        <v>965</v>
      </c>
      <c r="I395" s="302">
        <v>982.55</v>
      </c>
      <c r="J395" s="302">
        <v>997.05</v>
      </c>
      <c r="K395" s="301">
        <v>968.05</v>
      </c>
      <c r="L395" s="301">
        <v>936</v>
      </c>
      <c r="M395" s="301">
        <v>0.66996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2543.0500000000002</v>
      </c>
      <c r="D396" s="302">
        <v>2560.4166666666665</v>
      </c>
      <c r="E396" s="302">
        <v>2503.7333333333331</v>
      </c>
      <c r="F396" s="302">
        <v>2464.4166666666665</v>
      </c>
      <c r="G396" s="302">
        <v>2407.7333333333331</v>
      </c>
      <c r="H396" s="302">
        <v>2599.7333333333331</v>
      </c>
      <c r="I396" s="302">
        <v>2656.4166666666665</v>
      </c>
      <c r="J396" s="302">
        <v>2695.7333333333331</v>
      </c>
      <c r="K396" s="301">
        <v>2617.1</v>
      </c>
      <c r="L396" s="301">
        <v>2521.1</v>
      </c>
      <c r="M396" s="301">
        <v>55.688249999999996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477</v>
      </c>
      <c r="D397" s="302">
        <v>481.15000000000003</v>
      </c>
      <c r="E397" s="302">
        <v>465.85000000000008</v>
      </c>
      <c r="F397" s="302">
        <v>454.70000000000005</v>
      </c>
      <c r="G397" s="302">
        <v>439.40000000000009</v>
      </c>
      <c r="H397" s="302">
        <v>492.30000000000007</v>
      </c>
      <c r="I397" s="302">
        <v>507.6</v>
      </c>
      <c r="J397" s="302">
        <v>518.75</v>
      </c>
      <c r="K397" s="301">
        <v>496.45</v>
      </c>
      <c r="L397" s="301">
        <v>470</v>
      </c>
      <c r="M397" s="301">
        <v>1.9437599999999999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227.95</v>
      </c>
      <c r="D398" s="302">
        <v>228.0333333333333</v>
      </c>
      <c r="E398" s="302">
        <v>226.11666666666662</v>
      </c>
      <c r="F398" s="302">
        <v>224.2833333333333</v>
      </c>
      <c r="G398" s="302">
        <v>222.36666666666662</v>
      </c>
      <c r="H398" s="302">
        <v>229.86666666666662</v>
      </c>
      <c r="I398" s="302">
        <v>231.7833333333333</v>
      </c>
      <c r="J398" s="302">
        <v>233.61666666666662</v>
      </c>
      <c r="K398" s="301">
        <v>229.95</v>
      </c>
      <c r="L398" s="301">
        <v>226.2</v>
      </c>
      <c r="M398" s="301">
        <v>0.77412000000000003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803.2</v>
      </c>
      <c r="D399" s="302">
        <v>811.1</v>
      </c>
      <c r="E399" s="302">
        <v>787.2</v>
      </c>
      <c r="F399" s="302">
        <v>771.2</v>
      </c>
      <c r="G399" s="302">
        <v>747.30000000000007</v>
      </c>
      <c r="H399" s="302">
        <v>827.1</v>
      </c>
      <c r="I399" s="302">
        <v>850.99999999999989</v>
      </c>
      <c r="J399" s="302">
        <v>867</v>
      </c>
      <c r="K399" s="301">
        <v>835</v>
      </c>
      <c r="L399" s="301">
        <v>795.1</v>
      </c>
      <c r="M399" s="301">
        <v>0.31437999999999999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1129.1500000000001</v>
      </c>
      <c r="D400" s="302">
        <v>1140.2</v>
      </c>
      <c r="E400" s="302">
        <v>1094.95</v>
      </c>
      <c r="F400" s="302">
        <v>1060.75</v>
      </c>
      <c r="G400" s="302">
        <v>1015.5</v>
      </c>
      <c r="H400" s="302">
        <v>1174.4000000000001</v>
      </c>
      <c r="I400" s="302">
        <v>1219.6500000000001</v>
      </c>
      <c r="J400" s="302">
        <v>1253.8500000000001</v>
      </c>
      <c r="K400" s="301">
        <v>1185.45</v>
      </c>
      <c r="L400" s="301">
        <v>1106</v>
      </c>
      <c r="M400" s="301">
        <v>1.66028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29.25</v>
      </c>
      <c r="D401" s="302">
        <v>29.5</v>
      </c>
      <c r="E401" s="302">
        <v>28.8</v>
      </c>
      <c r="F401" s="302">
        <v>28.35</v>
      </c>
      <c r="G401" s="302">
        <v>27.650000000000002</v>
      </c>
      <c r="H401" s="302">
        <v>29.95</v>
      </c>
      <c r="I401" s="302">
        <v>30.650000000000002</v>
      </c>
      <c r="J401" s="302">
        <v>31.099999999999998</v>
      </c>
      <c r="K401" s="301">
        <v>30.2</v>
      </c>
      <c r="L401" s="301">
        <v>29.05</v>
      </c>
      <c r="M401" s="301">
        <v>14.863569999999999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64.900000000000006</v>
      </c>
      <c r="D402" s="302">
        <v>65.7</v>
      </c>
      <c r="E402" s="302">
        <v>62.800000000000011</v>
      </c>
      <c r="F402" s="302">
        <v>60.70000000000001</v>
      </c>
      <c r="G402" s="302">
        <v>57.800000000000018</v>
      </c>
      <c r="H402" s="302">
        <v>67.800000000000011</v>
      </c>
      <c r="I402" s="302">
        <v>70.700000000000017</v>
      </c>
      <c r="J402" s="302">
        <v>72.8</v>
      </c>
      <c r="K402" s="301">
        <v>68.599999999999994</v>
      </c>
      <c r="L402" s="301">
        <v>63.6</v>
      </c>
      <c r="M402" s="301">
        <v>448.21242000000001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6390.05</v>
      </c>
      <c r="D403" s="302">
        <v>6419.6500000000005</v>
      </c>
      <c r="E403" s="302">
        <v>6322.4000000000015</v>
      </c>
      <c r="F403" s="302">
        <v>6254.7500000000009</v>
      </c>
      <c r="G403" s="302">
        <v>6157.5000000000018</v>
      </c>
      <c r="H403" s="302">
        <v>6487.3000000000011</v>
      </c>
      <c r="I403" s="302">
        <v>6584.5499999999993</v>
      </c>
      <c r="J403" s="302">
        <v>6652.2000000000007</v>
      </c>
      <c r="K403" s="301">
        <v>6516.9</v>
      </c>
      <c r="L403" s="301">
        <v>6352</v>
      </c>
      <c r="M403" s="301">
        <v>0.11183999999999999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675.1</v>
      </c>
      <c r="D404" s="302">
        <v>673.6</v>
      </c>
      <c r="E404" s="302">
        <v>657.2</v>
      </c>
      <c r="F404" s="302">
        <v>639.30000000000007</v>
      </c>
      <c r="G404" s="302">
        <v>622.90000000000009</v>
      </c>
      <c r="H404" s="302">
        <v>691.5</v>
      </c>
      <c r="I404" s="302">
        <v>707.89999999999986</v>
      </c>
      <c r="J404" s="302">
        <v>725.8</v>
      </c>
      <c r="K404" s="301">
        <v>690</v>
      </c>
      <c r="L404" s="301">
        <v>655.7</v>
      </c>
      <c r="M404" s="301">
        <v>16.422249999999998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1075.95</v>
      </c>
      <c r="D405" s="302">
        <v>1079.3</v>
      </c>
      <c r="E405" s="302">
        <v>1065.8</v>
      </c>
      <c r="F405" s="302">
        <v>1055.6500000000001</v>
      </c>
      <c r="G405" s="302">
        <v>1042.1500000000001</v>
      </c>
      <c r="H405" s="302">
        <v>1089.4499999999998</v>
      </c>
      <c r="I405" s="302">
        <v>1102.9499999999998</v>
      </c>
      <c r="J405" s="302">
        <v>1113.0999999999997</v>
      </c>
      <c r="K405" s="301">
        <v>1092.8</v>
      </c>
      <c r="L405" s="301">
        <v>1069.1500000000001</v>
      </c>
      <c r="M405" s="301">
        <v>5.3268500000000003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434.7</v>
      </c>
      <c r="D406" s="302">
        <v>436.2833333333333</v>
      </c>
      <c r="E406" s="302">
        <v>429.11666666666662</v>
      </c>
      <c r="F406" s="302">
        <v>423.5333333333333</v>
      </c>
      <c r="G406" s="302">
        <v>416.36666666666662</v>
      </c>
      <c r="H406" s="302">
        <v>441.86666666666662</v>
      </c>
      <c r="I406" s="302">
        <v>449.03333333333336</v>
      </c>
      <c r="J406" s="302">
        <v>454.61666666666662</v>
      </c>
      <c r="K406" s="301">
        <v>443.45</v>
      </c>
      <c r="L406" s="301">
        <v>430.7</v>
      </c>
      <c r="M406" s="301">
        <v>123.68534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2183</v>
      </c>
      <c r="D407" s="302">
        <v>2189.5833333333335</v>
      </c>
      <c r="E407" s="302">
        <v>2138.8166666666671</v>
      </c>
      <c r="F407" s="302">
        <v>2094.6333333333337</v>
      </c>
      <c r="G407" s="302">
        <v>2043.8666666666672</v>
      </c>
      <c r="H407" s="302">
        <v>2233.7666666666669</v>
      </c>
      <c r="I407" s="302">
        <v>2284.5333333333333</v>
      </c>
      <c r="J407" s="302">
        <v>2328.7166666666667</v>
      </c>
      <c r="K407" s="301">
        <v>2240.35</v>
      </c>
      <c r="L407" s="301">
        <v>2145.4</v>
      </c>
      <c r="M407" s="301">
        <v>0.76283000000000001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93.5</v>
      </c>
      <c r="D408" s="302">
        <v>96.649999999999991</v>
      </c>
      <c r="E408" s="302">
        <v>88.549999999999983</v>
      </c>
      <c r="F408" s="302">
        <v>83.6</v>
      </c>
      <c r="G408" s="302">
        <v>75.499999999999986</v>
      </c>
      <c r="H408" s="302">
        <v>101.59999999999998</v>
      </c>
      <c r="I408" s="302">
        <v>109.69999999999997</v>
      </c>
      <c r="J408" s="302">
        <v>114.64999999999998</v>
      </c>
      <c r="K408" s="301">
        <v>104.75</v>
      </c>
      <c r="L408" s="301">
        <v>91.7</v>
      </c>
      <c r="M408" s="301">
        <v>7.1481300000000001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91.7</v>
      </c>
      <c r="D409" s="302">
        <v>93.816666666666677</v>
      </c>
      <c r="E409" s="302">
        <v>87.983333333333348</v>
      </c>
      <c r="F409" s="302">
        <v>84.266666666666666</v>
      </c>
      <c r="G409" s="302">
        <v>78.433333333333337</v>
      </c>
      <c r="H409" s="302">
        <v>97.53333333333336</v>
      </c>
      <c r="I409" s="302">
        <v>103.3666666666667</v>
      </c>
      <c r="J409" s="302">
        <v>107.08333333333337</v>
      </c>
      <c r="K409" s="301">
        <v>99.65</v>
      </c>
      <c r="L409" s="301">
        <v>90.1</v>
      </c>
      <c r="M409" s="301">
        <v>18.206769999999999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84.45</v>
      </c>
      <c r="D410" s="302">
        <v>86.899999999999991</v>
      </c>
      <c r="E410" s="302">
        <v>79.549999999999983</v>
      </c>
      <c r="F410" s="302">
        <v>74.649999999999991</v>
      </c>
      <c r="G410" s="302">
        <v>67.299999999999983</v>
      </c>
      <c r="H410" s="302">
        <v>91.799999999999983</v>
      </c>
      <c r="I410" s="302">
        <v>99.149999999999977</v>
      </c>
      <c r="J410" s="302">
        <v>104.04999999999998</v>
      </c>
      <c r="K410" s="301">
        <v>94.25</v>
      </c>
      <c r="L410" s="301">
        <v>82</v>
      </c>
      <c r="M410" s="301">
        <v>24.923719999999999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2599.9499999999998</v>
      </c>
      <c r="D411" s="302">
        <v>2594.6</v>
      </c>
      <c r="E411" s="302">
        <v>2555.1999999999998</v>
      </c>
      <c r="F411" s="302">
        <v>2510.4499999999998</v>
      </c>
      <c r="G411" s="302">
        <v>2471.0499999999997</v>
      </c>
      <c r="H411" s="302">
        <v>2639.35</v>
      </c>
      <c r="I411" s="302">
        <v>2678.7500000000005</v>
      </c>
      <c r="J411" s="302">
        <v>2723.5</v>
      </c>
      <c r="K411" s="301">
        <v>2634</v>
      </c>
      <c r="L411" s="301">
        <v>2549.85</v>
      </c>
      <c r="M411" s="301">
        <v>0.17216000000000001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594.95000000000005</v>
      </c>
      <c r="D412" s="302">
        <v>595.7833333333333</v>
      </c>
      <c r="E412" s="302">
        <v>553.16666666666663</v>
      </c>
      <c r="F412" s="302">
        <v>511.38333333333333</v>
      </c>
      <c r="G412" s="302">
        <v>468.76666666666665</v>
      </c>
      <c r="H412" s="302">
        <v>637.56666666666661</v>
      </c>
      <c r="I412" s="302">
        <v>680.18333333333339</v>
      </c>
      <c r="J412" s="302">
        <v>721.96666666666658</v>
      </c>
      <c r="K412" s="301">
        <v>638.4</v>
      </c>
      <c r="L412" s="301">
        <v>554</v>
      </c>
      <c r="M412" s="301">
        <v>5.0925000000000002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407.7</v>
      </c>
      <c r="D413" s="302">
        <v>404.45</v>
      </c>
      <c r="E413" s="302">
        <v>394.95</v>
      </c>
      <c r="F413" s="302">
        <v>382.2</v>
      </c>
      <c r="G413" s="302">
        <v>372.7</v>
      </c>
      <c r="H413" s="302">
        <v>417.2</v>
      </c>
      <c r="I413" s="302">
        <v>426.7</v>
      </c>
      <c r="J413" s="302">
        <v>439.45</v>
      </c>
      <c r="K413" s="301">
        <v>413.95</v>
      </c>
      <c r="L413" s="301">
        <v>391.7</v>
      </c>
      <c r="M413" s="301">
        <v>0.94871000000000005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18414</v>
      </c>
      <c r="D414" s="302">
        <v>18260.899999999998</v>
      </c>
      <c r="E414" s="302">
        <v>18018.299999999996</v>
      </c>
      <c r="F414" s="302">
        <v>17622.599999999999</v>
      </c>
      <c r="G414" s="302">
        <v>17379.999999999996</v>
      </c>
      <c r="H414" s="302">
        <v>18656.599999999995</v>
      </c>
      <c r="I414" s="302">
        <v>18899.199999999993</v>
      </c>
      <c r="J414" s="302">
        <v>19294.899999999994</v>
      </c>
      <c r="K414" s="301">
        <v>18503.5</v>
      </c>
      <c r="L414" s="301">
        <v>17865.2</v>
      </c>
      <c r="M414" s="301">
        <v>0.37518000000000001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1593.25</v>
      </c>
      <c r="D415" s="302">
        <v>1604.9666666666665</v>
      </c>
      <c r="E415" s="302">
        <v>1554.2833333333328</v>
      </c>
      <c r="F415" s="302">
        <v>1515.3166666666664</v>
      </c>
      <c r="G415" s="302">
        <v>1464.6333333333328</v>
      </c>
      <c r="H415" s="302">
        <v>1643.9333333333329</v>
      </c>
      <c r="I415" s="302">
        <v>1694.6166666666668</v>
      </c>
      <c r="J415" s="302">
        <v>1733.583333333333</v>
      </c>
      <c r="K415" s="301">
        <v>1655.65</v>
      </c>
      <c r="L415" s="301">
        <v>1566</v>
      </c>
      <c r="M415" s="301">
        <v>1.8878699999999999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2284.6</v>
      </c>
      <c r="D416" s="302">
        <v>2299</v>
      </c>
      <c r="E416" s="302">
        <v>2254.9499999999998</v>
      </c>
      <c r="F416" s="302">
        <v>2225.2999999999997</v>
      </c>
      <c r="G416" s="302">
        <v>2181.2499999999995</v>
      </c>
      <c r="H416" s="302">
        <v>2328.65</v>
      </c>
      <c r="I416" s="302">
        <v>2372.7000000000003</v>
      </c>
      <c r="J416" s="302">
        <v>2402.3500000000004</v>
      </c>
      <c r="K416" s="301">
        <v>2343.0500000000002</v>
      </c>
      <c r="L416" s="301">
        <v>2269.35</v>
      </c>
      <c r="M416" s="301">
        <v>1.2032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449.1</v>
      </c>
      <c r="D417" s="302">
        <v>453.68333333333334</v>
      </c>
      <c r="E417" s="302">
        <v>443.4666666666667</v>
      </c>
      <c r="F417" s="302">
        <v>437.83333333333337</v>
      </c>
      <c r="G417" s="302">
        <v>427.61666666666673</v>
      </c>
      <c r="H417" s="302">
        <v>459.31666666666666</v>
      </c>
      <c r="I417" s="302">
        <v>469.53333333333325</v>
      </c>
      <c r="J417" s="302">
        <v>475.16666666666663</v>
      </c>
      <c r="K417" s="301">
        <v>463.9</v>
      </c>
      <c r="L417" s="301">
        <v>448.05</v>
      </c>
      <c r="M417" s="301">
        <v>0.37246000000000001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25.85</v>
      </c>
      <c r="D418" s="302">
        <v>25.95</v>
      </c>
      <c r="E418" s="302">
        <v>25.45</v>
      </c>
      <c r="F418" s="302">
        <v>25.05</v>
      </c>
      <c r="G418" s="302">
        <v>24.55</v>
      </c>
      <c r="H418" s="302">
        <v>26.349999999999998</v>
      </c>
      <c r="I418" s="302">
        <v>26.849999999999998</v>
      </c>
      <c r="J418" s="302">
        <v>27.249999999999996</v>
      </c>
      <c r="K418" s="301">
        <v>26.45</v>
      </c>
      <c r="L418" s="301">
        <v>25.55</v>
      </c>
      <c r="M418" s="301">
        <v>11.293200000000001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3155.75</v>
      </c>
      <c r="D419" s="302">
        <v>3160.7666666666664</v>
      </c>
      <c r="E419" s="302">
        <v>3106.5333333333328</v>
      </c>
      <c r="F419" s="302">
        <v>3057.3166666666666</v>
      </c>
      <c r="G419" s="302">
        <v>3003.083333333333</v>
      </c>
      <c r="H419" s="302">
        <v>3209.9833333333327</v>
      </c>
      <c r="I419" s="302">
        <v>3264.2166666666662</v>
      </c>
      <c r="J419" s="302">
        <v>3313.4333333333325</v>
      </c>
      <c r="K419" s="301">
        <v>3215</v>
      </c>
      <c r="L419" s="301">
        <v>3111.55</v>
      </c>
      <c r="M419" s="301">
        <v>0.61682000000000003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504.55</v>
      </c>
      <c r="D420" s="302">
        <v>498.58333333333331</v>
      </c>
      <c r="E420" s="302">
        <v>486.16666666666663</v>
      </c>
      <c r="F420" s="302">
        <v>467.7833333333333</v>
      </c>
      <c r="G420" s="302">
        <v>455.36666666666662</v>
      </c>
      <c r="H420" s="302">
        <v>516.9666666666667</v>
      </c>
      <c r="I420" s="302">
        <v>529.38333333333321</v>
      </c>
      <c r="J420" s="302">
        <v>547.76666666666665</v>
      </c>
      <c r="K420" s="301">
        <v>511</v>
      </c>
      <c r="L420" s="301">
        <v>480.2</v>
      </c>
      <c r="M420" s="301">
        <v>3.0908899999999999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327.35000000000002</v>
      </c>
      <c r="D421" s="302">
        <v>333.31666666666666</v>
      </c>
      <c r="E421" s="302">
        <v>314.0333333333333</v>
      </c>
      <c r="F421" s="302">
        <v>300.71666666666664</v>
      </c>
      <c r="G421" s="302">
        <v>281.43333333333328</v>
      </c>
      <c r="H421" s="302">
        <v>346.63333333333333</v>
      </c>
      <c r="I421" s="302">
        <v>365.91666666666674</v>
      </c>
      <c r="J421" s="302">
        <v>379.23333333333335</v>
      </c>
      <c r="K421" s="301">
        <v>352.6</v>
      </c>
      <c r="L421" s="301">
        <v>320</v>
      </c>
      <c r="M421" s="301">
        <v>0.78849000000000002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2701.05</v>
      </c>
      <c r="D422" s="302">
        <v>2711.1833333333334</v>
      </c>
      <c r="E422" s="302">
        <v>2642.6166666666668</v>
      </c>
      <c r="F422" s="302">
        <v>2584.1833333333334</v>
      </c>
      <c r="G422" s="302">
        <v>2515.6166666666668</v>
      </c>
      <c r="H422" s="302">
        <v>2769.6166666666668</v>
      </c>
      <c r="I422" s="302">
        <v>2838.1833333333334</v>
      </c>
      <c r="J422" s="302">
        <v>2896.6166666666668</v>
      </c>
      <c r="K422" s="301">
        <v>2779.75</v>
      </c>
      <c r="L422" s="301">
        <v>2652.75</v>
      </c>
      <c r="M422" s="301">
        <v>0.30298000000000003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547.4</v>
      </c>
      <c r="D423" s="302">
        <v>553.33333333333326</v>
      </c>
      <c r="E423" s="302">
        <v>534.36666666666656</v>
      </c>
      <c r="F423" s="302">
        <v>521.33333333333326</v>
      </c>
      <c r="G423" s="302">
        <v>502.36666666666656</v>
      </c>
      <c r="H423" s="302">
        <v>566.36666666666656</v>
      </c>
      <c r="I423" s="302">
        <v>585.33333333333326</v>
      </c>
      <c r="J423" s="302">
        <v>598.36666666666656</v>
      </c>
      <c r="K423" s="301">
        <v>572.29999999999995</v>
      </c>
      <c r="L423" s="301">
        <v>540.29999999999995</v>
      </c>
      <c r="M423" s="301">
        <v>8.3539100000000008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620.54999999999995</v>
      </c>
      <c r="D424" s="302">
        <v>632.25</v>
      </c>
      <c r="E424" s="302">
        <v>598.4</v>
      </c>
      <c r="F424" s="302">
        <v>576.25</v>
      </c>
      <c r="G424" s="302">
        <v>542.4</v>
      </c>
      <c r="H424" s="302">
        <v>654.4</v>
      </c>
      <c r="I424" s="302">
        <v>688.24999999999989</v>
      </c>
      <c r="J424" s="302">
        <v>710.4</v>
      </c>
      <c r="K424" s="301">
        <v>666.1</v>
      </c>
      <c r="L424" s="301">
        <v>610.1</v>
      </c>
      <c r="M424" s="301">
        <v>1.3315600000000001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294.60000000000002</v>
      </c>
      <c r="D425" s="302">
        <v>301.93333333333334</v>
      </c>
      <c r="E425" s="302">
        <v>279.31666666666666</v>
      </c>
      <c r="F425" s="302">
        <v>264.0333333333333</v>
      </c>
      <c r="G425" s="302">
        <v>241.41666666666663</v>
      </c>
      <c r="H425" s="302">
        <v>317.2166666666667</v>
      </c>
      <c r="I425" s="302">
        <v>339.83333333333337</v>
      </c>
      <c r="J425" s="302">
        <v>355.11666666666673</v>
      </c>
      <c r="K425" s="301">
        <v>324.55</v>
      </c>
      <c r="L425" s="301">
        <v>286.64999999999998</v>
      </c>
      <c r="M425" s="301">
        <v>1.4720599999999999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174.2</v>
      </c>
      <c r="D426" s="302">
        <v>178.65</v>
      </c>
      <c r="E426" s="302">
        <v>167.60000000000002</v>
      </c>
      <c r="F426" s="302">
        <v>161.00000000000003</v>
      </c>
      <c r="G426" s="302">
        <v>149.95000000000005</v>
      </c>
      <c r="H426" s="302">
        <v>185.25</v>
      </c>
      <c r="I426" s="302">
        <v>196.3</v>
      </c>
      <c r="J426" s="302">
        <v>202.89999999999998</v>
      </c>
      <c r="K426" s="301">
        <v>189.7</v>
      </c>
      <c r="L426" s="301">
        <v>172.05</v>
      </c>
      <c r="M426" s="301">
        <v>7.1025299999999998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39.5</v>
      </c>
      <c r="D427" s="302">
        <v>40.083333333333336</v>
      </c>
      <c r="E427" s="302">
        <v>37.666666666666671</v>
      </c>
      <c r="F427" s="302">
        <v>35.833333333333336</v>
      </c>
      <c r="G427" s="302">
        <v>33.416666666666671</v>
      </c>
      <c r="H427" s="302">
        <v>41.916666666666671</v>
      </c>
      <c r="I427" s="302">
        <v>44.333333333333343</v>
      </c>
      <c r="J427" s="302">
        <v>46.166666666666671</v>
      </c>
      <c r="K427" s="301">
        <v>42.5</v>
      </c>
      <c r="L427" s="301">
        <v>38.25</v>
      </c>
      <c r="M427" s="301">
        <v>18.411729999999999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2135.6</v>
      </c>
      <c r="D428" s="302">
        <v>2141.083333333333</v>
      </c>
      <c r="E428" s="302">
        <v>2075.2166666666662</v>
      </c>
      <c r="F428" s="302">
        <v>2014.833333333333</v>
      </c>
      <c r="G428" s="302">
        <v>1948.9666666666662</v>
      </c>
      <c r="H428" s="302">
        <v>2201.4666666666662</v>
      </c>
      <c r="I428" s="302">
        <v>2267.333333333333</v>
      </c>
      <c r="J428" s="302">
        <v>2327.7166666666662</v>
      </c>
      <c r="K428" s="301">
        <v>2206.9499999999998</v>
      </c>
      <c r="L428" s="301">
        <v>2080.6999999999998</v>
      </c>
      <c r="M428" s="301">
        <v>8.5556699999999992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1138.9000000000001</v>
      </c>
      <c r="D429" s="302">
        <v>1139.0666666666666</v>
      </c>
      <c r="E429" s="302">
        <v>1116.2833333333333</v>
      </c>
      <c r="F429" s="302">
        <v>1093.6666666666667</v>
      </c>
      <c r="G429" s="302">
        <v>1070.8833333333334</v>
      </c>
      <c r="H429" s="302">
        <v>1161.6833333333332</v>
      </c>
      <c r="I429" s="302">
        <v>1184.4666666666665</v>
      </c>
      <c r="J429" s="302">
        <v>1207.083333333333</v>
      </c>
      <c r="K429" s="301">
        <v>1161.8499999999999</v>
      </c>
      <c r="L429" s="301">
        <v>1116.45</v>
      </c>
      <c r="M429" s="301">
        <v>8.7735699999999994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299.05</v>
      </c>
      <c r="D430" s="302">
        <v>300.06666666666666</v>
      </c>
      <c r="E430" s="302">
        <v>290.2833333333333</v>
      </c>
      <c r="F430" s="302">
        <v>281.51666666666665</v>
      </c>
      <c r="G430" s="302">
        <v>271.73333333333329</v>
      </c>
      <c r="H430" s="302">
        <v>308.83333333333331</v>
      </c>
      <c r="I430" s="302">
        <v>318.61666666666673</v>
      </c>
      <c r="J430" s="302">
        <v>327.38333333333333</v>
      </c>
      <c r="K430" s="301">
        <v>309.85000000000002</v>
      </c>
      <c r="L430" s="301">
        <v>291.3</v>
      </c>
      <c r="M430" s="301">
        <v>8.6115100000000009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84.7</v>
      </c>
      <c r="D431" s="302">
        <v>84.733333333333334</v>
      </c>
      <c r="E431" s="302">
        <v>83.966666666666669</v>
      </c>
      <c r="F431" s="302">
        <v>83.233333333333334</v>
      </c>
      <c r="G431" s="302">
        <v>82.466666666666669</v>
      </c>
      <c r="H431" s="302">
        <v>85.466666666666669</v>
      </c>
      <c r="I431" s="302">
        <v>86.233333333333348</v>
      </c>
      <c r="J431" s="302">
        <v>86.966666666666669</v>
      </c>
      <c r="K431" s="301">
        <v>85.5</v>
      </c>
      <c r="L431" s="301">
        <v>84</v>
      </c>
      <c r="M431" s="301">
        <v>0.65293999999999996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139.30000000000001</v>
      </c>
      <c r="D432" s="302">
        <v>142.43333333333334</v>
      </c>
      <c r="E432" s="302">
        <v>132.36666666666667</v>
      </c>
      <c r="F432" s="302">
        <v>125.43333333333334</v>
      </c>
      <c r="G432" s="302">
        <v>115.36666666666667</v>
      </c>
      <c r="H432" s="302">
        <v>149.36666666666667</v>
      </c>
      <c r="I432" s="302">
        <v>159.43333333333334</v>
      </c>
      <c r="J432" s="302">
        <v>166.36666666666667</v>
      </c>
      <c r="K432" s="301">
        <v>152.5</v>
      </c>
      <c r="L432" s="301">
        <v>135.5</v>
      </c>
      <c r="M432" s="301">
        <v>7.6587199999999998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417.9</v>
      </c>
      <c r="D433" s="302">
        <v>416.56666666666661</v>
      </c>
      <c r="E433" s="302">
        <v>408.18333333333322</v>
      </c>
      <c r="F433" s="302">
        <v>398.46666666666664</v>
      </c>
      <c r="G433" s="302">
        <v>390.08333333333326</v>
      </c>
      <c r="H433" s="302">
        <v>426.28333333333319</v>
      </c>
      <c r="I433" s="302">
        <v>434.66666666666663</v>
      </c>
      <c r="J433" s="302">
        <v>444.38333333333316</v>
      </c>
      <c r="K433" s="301">
        <v>424.95</v>
      </c>
      <c r="L433" s="301">
        <v>406.85</v>
      </c>
      <c r="M433" s="301">
        <v>0.78944999999999999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417.4</v>
      </c>
      <c r="D434" s="302">
        <v>423.06666666666666</v>
      </c>
      <c r="E434" s="302">
        <v>407.13333333333333</v>
      </c>
      <c r="F434" s="302">
        <v>396.86666666666667</v>
      </c>
      <c r="G434" s="302">
        <v>380.93333333333334</v>
      </c>
      <c r="H434" s="302">
        <v>433.33333333333331</v>
      </c>
      <c r="I434" s="302">
        <v>449.26666666666659</v>
      </c>
      <c r="J434" s="302">
        <v>459.5333333333333</v>
      </c>
      <c r="K434" s="301">
        <v>439</v>
      </c>
      <c r="L434" s="301">
        <v>412.8</v>
      </c>
      <c r="M434" s="301">
        <v>3.14371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1724.75</v>
      </c>
      <c r="D435" s="302">
        <v>1715.3500000000001</v>
      </c>
      <c r="E435" s="302">
        <v>1682.7000000000003</v>
      </c>
      <c r="F435" s="302">
        <v>1640.65</v>
      </c>
      <c r="G435" s="302">
        <v>1608.0000000000002</v>
      </c>
      <c r="H435" s="302">
        <v>1757.4000000000003</v>
      </c>
      <c r="I435" s="302">
        <v>1790.0500000000004</v>
      </c>
      <c r="J435" s="302">
        <v>1832.1000000000004</v>
      </c>
      <c r="K435" s="301">
        <v>1748</v>
      </c>
      <c r="L435" s="301">
        <v>1673.3</v>
      </c>
      <c r="M435" s="301">
        <v>0.15847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688.75</v>
      </c>
      <c r="D436" s="302">
        <v>686.33333333333337</v>
      </c>
      <c r="E436" s="302">
        <v>677.66666666666674</v>
      </c>
      <c r="F436" s="302">
        <v>666.58333333333337</v>
      </c>
      <c r="G436" s="302">
        <v>657.91666666666674</v>
      </c>
      <c r="H436" s="302">
        <v>697.41666666666674</v>
      </c>
      <c r="I436" s="302">
        <v>706.08333333333348</v>
      </c>
      <c r="J436" s="302">
        <v>717.16666666666674</v>
      </c>
      <c r="K436" s="301">
        <v>695</v>
      </c>
      <c r="L436" s="301">
        <v>675.25</v>
      </c>
      <c r="M436" s="301">
        <v>0.38179000000000002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805.3</v>
      </c>
      <c r="D437" s="302">
        <v>804.43333333333339</v>
      </c>
      <c r="E437" s="302">
        <v>795.36666666666679</v>
      </c>
      <c r="F437" s="302">
        <v>785.43333333333339</v>
      </c>
      <c r="G437" s="302">
        <v>776.36666666666679</v>
      </c>
      <c r="H437" s="302">
        <v>814.36666666666679</v>
      </c>
      <c r="I437" s="302">
        <v>823.43333333333339</v>
      </c>
      <c r="J437" s="302">
        <v>833.36666666666679</v>
      </c>
      <c r="K437" s="301">
        <v>813.5</v>
      </c>
      <c r="L437" s="301">
        <v>794.5</v>
      </c>
      <c r="M437" s="301">
        <v>27.453019999999999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458.45</v>
      </c>
      <c r="D438" s="302">
        <v>451.3</v>
      </c>
      <c r="E438" s="302">
        <v>436.65000000000003</v>
      </c>
      <c r="F438" s="302">
        <v>414.85</v>
      </c>
      <c r="G438" s="302">
        <v>400.20000000000005</v>
      </c>
      <c r="H438" s="302">
        <v>473.1</v>
      </c>
      <c r="I438" s="302">
        <v>487.75</v>
      </c>
      <c r="J438" s="302">
        <v>509.55</v>
      </c>
      <c r="K438" s="301">
        <v>465.95</v>
      </c>
      <c r="L438" s="301">
        <v>429.5</v>
      </c>
      <c r="M438" s="301">
        <v>13.23794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428.3</v>
      </c>
      <c r="D439" s="302">
        <v>428.3</v>
      </c>
      <c r="E439" s="302">
        <v>421.3</v>
      </c>
      <c r="F439" s="302">
        <v>414.3</v>
      </c>
      <c r="G439" s="302">
        <v>407.3</v>
      </c>
      <c r="H439" s="302">
        <v>435.3</v>
      </c>
      <c r="I439" s="302">
        <v>442.3</v>
      </c>
      <c r="J439" s="302">
        <v>449.3</v>
      </c>
      <c r="K439" s="301">
        <v>435.3</v>
      </c>
      <c r="L439" s="301">
        <v>421.3</v>
      </c>
      <c r="M439" s="301">
        <v>16.287600000000001</v>
      </c>
      <c r="N439" s="1"/>
      <c r="O439" s="1"/>
    </row>
    <row r="440" spans="1:15" ht="12.75" customHeight="1">
      <c r="A440" s="30">
        <v>430</v>
      </c>
      <c r="B440" s="311" t="s">
        <v>1023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315.60000000000002</v>
      </c>
      <c r="D441" s="302">
        <v>313.88333333333338</v>
      </c>
      <c r="E441" s="302">
        <v>305.76666666666677</v>
      </c>
      <c r="F441" s="302">
        <v>295.93333333333339</v>
      </c>
      <c r="G441" s="302">
        <v>287.81666666666678</v>
      </c>
      <c r="H441" s="302">
        <v>323.71666666666675</v>
      </c>
      <c r="I441" s="302">
        <v>331.83333333333343</v>
      </c>
      <c r="J441" s="302">
        <v>341.66666666666674</v>
      </c>
      <c r="K441" s="301">
        <v>322</v>
      </c>
      <c r="L441" s="301">
        <v>304.05</v>
      </c>
      <c r="M441" s="301">
        <v>1.70746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1786.5</v>
      </c>
      <c r="D442" s="302">
        <v>1778.7</v>
      </c>
      <c r="E442" s="302">
        <v>1759.0500000000002</v>
      </c>
      <c r="F442" s="302">
        <v>1731.6000000000001</v>
      </c>
      <c r="G442" s="302">
        <v>1711.9500000000003</v>
      </c>
      <c r="H442" s="302">
        <v>1806.15</v>
      </c>
      <c r="I442" s="302">
        <v>1825.8000000000002</v>
      </c>
      <c r="J442" s="302">
        <v>1853.25</v>
      </c>
      <c r="K442" s="301">
        <v>1798.35</v>
      </c>
      <c r="L442" s="301">
        <v>1751.25</v>
      </c>
      <c r="M442" s="301">
        <v>0.86407999999999996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445.35</v>
      </c>
      <c r="D443" s="302">
        <v>443.10000000000008</v>
      </c>
      <c r="E443" s="302">
        <v>432.35000000000014</v>
      </c>
      <c r="F443" s="302">
        <v>419.35000000000008</v>
      </c>
      <c r="G443" s="302">
        <v>408.60000000000014</v>
      </c>
      <c r="H443" s="302">
        <v>456.10000000000014</v>
      </c>
      <c r="I443" s="302">
        <v>466.85</v>
      </c>
      <c r="J443" s="302">
        <v>479.85000000000014</v>
      </c>
      <c r="K443" s="301">
        <v>453.85</v>
      </c>
      <c r="L443" s="301">
        <v>430.1</v>
      </c>
      <c r="M443" s="301">
        <v>1.87598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7.1</v>
      </c>
      <c r="D444" s="302">
        <v>7.333333333333333</v>
      </c>
      <c r="E444" s="302">
        <v>6.7666666666666657</v>
      </c>
      <c r="F444" s="302">
        <v>6.4333333333333327</v>
      </c>
      <c r="G444" s="302">
        <v>5.8666666666666654</v>
      </c>
      <c r="H444" s="302">
        <v>7.6666666666666661</v>
      </c>
      <c r="I444" s="302">
        <v>8.2333333333333343</v>
      </c>
      <c r="J444" s="302">
        <v>8.5666666666666664</v>
      </c>
      <c r="K444" s="301">
        <v>7.9</v>
      </c>
      <c r="L444" s="301">
        <v>7</v>
      </c>
      <c r="M444" s="301">
        <v>602.53502000000003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282.14999999999998</v>
      </c>
      <c r="D445" s="302">
        <v>284.26666666666665</v>
      </c>
      <c r="E445" s="302">
        <v>277.38333333333333</v>
      </c>
      <c r="F445" s="302">
        <v>272.61666666666667</v>
      </c>
      <c r="G445" s="302">
        <v>265.73333333333335</v>
      </c>
      <c r="H445" s="302">
        <v>289.0333333333333</v>
      </c>
      <c r="I445" s="302">
        <v>295.91666666666663</v>
      </c>
      <c r="J445" s="302">
        <v>300.68333333333328</v>
      </c>
      <c r="K445" s="301">
        <v>291.14999999999998</v>
      </c>
      <c r="L445" s="301">
        <v>279.5</v>
      </c>
      <c r="M445" s="301">
        <v>1.7541100000000001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865.1</v>
      </c>
      <c r="D446" s="302">
        <v>859.26666666666677</v>
      </c>
      <c r="E446" s="302">
        <v>845.93333333333351</v>
      </c>
      <c r="F446" s="302">
        <v>826.76666666666677</v>
      </c>
      <c r="G446" s="302">
        <v>813.43333333333351</v>
      </c>
      <c r="H446" s="302">
        <v>878.43333333333351</v>
      </c>
      <c r="I446" s="302">
        <v>891.76666666666677</v>
      </c>
      <c r="J446" s="302">
        <v>910.93333333333351</v>
      </c>
      <c r="K446" s="301">
        <v>872.6</v>
      </c>
      <c r="L446" s="301">
        <v>840.1</v>
      </c>
      <c r="M446" s="301">
        <v>0.13483999999999999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539.29999999999995</v>
      </c>
      <c r="D447" s="302">
        <v>537.05000000000007</v>
      </c>
      <c r="E447" s="302">
        <v>532.35000000000014</v>
      </c>
      <c r="F447" s="302">
        <v>525.40000000000009</v>
      </c>
      <c r="G447" s="302">
        <v>520.70000000000016</v>
      </c>
      <c r="H447" s="302">
        <v>544.00000000000011</v>
      </c>
      <c r="I447" s="302">
        <v>548.70000000000016</v>
      </c>
      <c r="J447" s="302">
        <v>555.65000000000009</v>
      </c>
      <c r="K447" s="301">
        <v>541.75</v>
      </c>
      <c r="L447" s="301">
        <v>530.1</v>
      </c>
      <c r="M447" s="301">
        <v>2.4941200000000001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993.65</v>
      </c>
      <c r="D448" s="302">
        <v>1021.6833333333334</v>
      </c>
      <c r="E448" s="302">
        <v>953.16666666666674</v>
      </c>
      <c r="F448" s="302">
        <v>912.68333333333339</v>
      </c>
      <c r="G448" s="302">
        <v>844.16666666666674</v>
      </c>
      <c r="H448" s="302">
        <v>1062.1666666666667</v>
      </c>
      <c r="I448" s="302">
        <v>1130.6833333333332</v>
      </c>
      <c r="J448" s="302">
        <v>1171.1666666666667</v>
      </c>
      <c r="K448" s="301">
        <v>1090.2</v>
      </c>
      <c r="L448" s="301">
        <v>981.2</v>
      </c>
      <c r="M448" s="301">
        <v>3.3615300000000001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8184</v>
      </c>
      <c r="D449" s="302">
        <v>8376.6666666666661</v>
      </c>
      <c r="E449" s="302">
        <v>7857.3333333333321</v>
      </c>
      <c r="F449" s="302">
        <v>7530.6666666666661</v>
      </c>
      <c r="G449" s="302">
        <v>7011.3333333333321</v>
      </c>
      <c r="H449" s="302">
        <v>8703.3333333333321</v>
      </c>
      <c r="I449" s="302">
        <v>9222.6666666666642</v>
      </c>
      <c r="J449" s="302">
        <v>9549.3333333333321</v>
      </c>
      <c r="K449" s="301">
        <v>8896</v>
      </c>
      <c r="L449" s="301">
        <v>8050</v>
      </c>
      <c r="M449" s="301">
        <v>2.5739999999999999E-2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793.2</v>
      </c>
      <c r="D450" s="302">
        <v>807.58333333333337</v>
      </c>
      <c r="E450" s="302">
        <v>766.66666666666674</v>
      </c>
      <c r="F450" s="302">
        <v>740.13333333333333</v>
      </c>
      <c r="G450" s="302">
        <v>699.2166666666667</v>
      </c>
      <c r="H450" s="302">
        <v>834.11666666666679</v>
      </c>
      <c r="I450" s="302">
        <v>875.03333333333353</v>
      </c>
      <c r="J450" s="302">
        <v>901.56666666666683</v>
      </c>
      <c r="K450" s="301">
        <v>848.5</v>
      </c>
      <c r="L450" s="301">
        <v>781.05</v>
      </c>
      <c r="M450" s="301">
        <v>16.31418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193.25</v>
      </c>
      <c r="D451" s="302">
        <v>193.44999999999996</v>
      </c>
      <c r="E451" s="302">
        <v>190.99999999999991</v>
      </c>
      <c r="F451" s="302">
        <v>188.74999999999994</v>
      </c>
      <c r="G451" s="302">
        <v>186.2999999999999</v>
      </c>
      <c r="H451" s="302">
        <v>195.69999999999993</v>
      </c>
      <c r="I451" s="302">
        <v>198.14999999999998</v>
      </c>
      <c r="J451" s="302">
        <v>200.39999999999995</v>
      </c>
      <c r="K451" s="301">
        <v>195.9</v>
      </c>
      <c r="L451" s="301">
        <v>191.2</v>
      </c>
      <c r="M451" s="301">
        <v>6.4869500000000002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870.75</v>
      </c>
      <c r="D452" s="302">
        <v>869.0333333333333</v>
      </c>
      <c r="E452" s="302">
        <v>859.71666666666658</v>
      </c>
      <c r="F452" s="302">
        <v>848.68333333333328</v>
      </c>
      <c r="G452" s="302">
        <v>839.36666666666656</v>
      </c>
      <c r="H452" s="302">
        <v>880.06666666666661</v>
      </c>
      <c r="I452" s="302">
        <v>889.38333333333321</v>
      </c>
      <c r="J452" s="302">
        <v>900.41666666666663</v>
      </c>
      <c r="K452" s="301">
        <v>878.35</v>
      </c>
      <c r="L452" s="301">
        <v>858</v>
      </c>
      <c r="M452" s="301">
        <v>6.4228899999999998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716.85</v>
      </c>
      <c r="D453" s="302">
        <v>714.86666666666667</v>
      </c>
      <c r="E453" s="302">
        <v>706.98333333333335</v>
      </c>
      <c r="F453" s="302">
        <v>697.11666666666667</v>
      </c>
      <c r="G453" s="302">
        <v>689.23333333333335</v>
      </c>
      <c r="H453" s="302">
        <v>724.73333333333335</v>
      </c>
      <c r="I453" s="302">
        <v>732.61666666666679</v>
      </c>
      <c r="J453" s="302">
        <v>742.48333333333335</v>
      </c>
      <c r="K453" s="301">
        <v>722.75</v>
      </c>
      <c r="L453" s="301">
        <v>705</v>
      </c>
      <c r="M453" s="301">
        <v>10.288779999999999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7254.85</v>
      </c>
      <c r="D454" s="302">
        <v>7422.55</v>
      </c>
      <c r="E454" s="302">
        <v>7032.3</v>
      </c>
      <c r="F454" s="302">
        <v>6809.75</v>
      </c>
      <c r="G454" s="302">
        <v>6419.5</v>
      </c>
      <c r="H454" s="302">
        <v>7645.1</v>
      </c>
      <c r="I454" s="302">
        <v>8035.35</v>
      </c>
      <c r="J454" s="302">
        <v>8257.9000000000015</v>
      </c>
      <c r="K454" s="301">
        <v>7812.8</v>
      </c>
      <c r="L454" s="301">
        <v>7200</v>
      </c>
      <c r="M454" s="301">
        <v>6.2814899999999998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382.7</v>
      </c>
      <c r="D455" s="302">
        <v>384.09999999999997</v>
      </c>
      <c r="E455" s="302">
        <v>375.24999999999994</v>
      </c>
      <c r="F455" s="302">
        <v>367.79999999999995</v>
      </c>
      <c r="G455" s="302">
        <v>358.94999999999993</v>
      </c>
      <c r="H455" s="302">
        <v>391.54999999999995</v>
      </c>
      <c r="I455" s="302">
        <v>400.4</v>
      </c>
      <c r="J455" s="302">
        <v>407.84999999999997</v>
      </c>
      <c r="K455" s="301">
        <v>392.95</v>
      </c>
      <c r="L455" s="301">
        <v>376.65</v>
      </c>
      <c r="M455" s="301">
        <v>170.49012999999999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184.25</v>
      </c>
      <c r="D456" s="302">
        <v>184.58333333333334</v>
      </c>
      <c r="E456" s="302">
        <v>179.51666666666668</v>
      </c>
      <c r="F456" s="302">
        <v>174.78333333333333</v>
      </c>
      <c r="G456" s="302">
        <v>169.71666666666667</v>
      </c>
      <c r="H456" s="302">
        <v>189.31666666666669</v>
      </c>
      <c r="I456" s="302">
        <v>194.38333333333335</v>
      </c>
      <c r="J456" s="302">
        <v>199.1166666666667</v>
      </c>
      <c r="K456" s="301">
        <v>189.65</v>
      </c>
      <c r="L456" s="301">
        <v>179.85</v>
      </c>
      <c r="M456" s="301">
        <v>32.916490000000003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194.9</v>
      </c>
      <c r="D457" s="302">
        <v>199.26666666666665</v>
      </c>
      <c r="E457" s="302">
        <v>185.6333333333333</v>
      </c>
      <c r="F457" s="302">
        <v>176.36666666666665</v>
      </c>
      <c r="G457" s="302">
        <v>162.73333333333329</v>
      </c>
      <c r="H457" s="302">
        <v>208.5333333333333</v>
      </c>
      <c r="I457" s="302">
        <v>222.16666666666663</v>
      </c>
      <c r="J457" s="302">
        <v>231.43333333333331</v>
      </c>
      <c r="K457" s="301">
        <v>212.9</v>
      </c>
      <c r="L457" s="301">
        <v>190</v>
      </c>
      <c r="M457" s="301">
        <v>460.07686999999999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861.4</v>
      </c>
      <c r="D458" s="302">
        <v>869.68333333333339</v>
      </c>
      <c r="E458" s="302">
        <v>834.36666666666679</v>
      </c>
      <c r="F458" s="302">
        <v>807.33333333333337</v>
      </c>
      <c r="G458" s="302">
        <v>772.01666666666677</v>
      </c>
      <c r="H458" s="302">
        <v>896.71666666666681</v>
      </c>
      <c r="I458" s="302">
        <v>932.03333333333342</v>
      </c>
      <c r="J458" s="302">
        <v>959.06666666666683</v>
      </c>
      <c r="K458" s="301">
        <v>905</v>
      </c>
      <c r="L458" s="301">
        <v>842.65</v>
      </c>
      <c r="M458" s="301">
        <v>139.86689000000001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536.75</v>
      </c>
      <c r="D459" s="302">
        <v>547.88333333333333</v>
      </c>
      <c r="E459" s="302">
        <v>522.86666666666667</v>
      </c>
      <c r="F459" s="302">
        <v>508.98333333333335</v>
      </c>
      <c r="G459" s="302">
        <v>483.9666666666667</v>
      </c>
      <c r="H459" s="302">
        <v>561.76666666666665</v>
      </c>
      <c r="I459" s="302">
        <v>586.7833333333333</v>
      </c>
      <c r="J459" s="302">
        <v>600.66666666666663</v>
      </c>
      <c r="K459" s="301">
        <v>572.9</v>
      </c>
      <c r="L459" s="301">
        <v>534</v>
      </c>
      <c r="M459" s="301">
        <v>0.38596000000000003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1615.75</v>
      </c>
      <c r="D460" s="302">
        <v>1618.7166666666665</v>
      </c>
      <c r="E460" s="302">
        <v>1597.0333333333328</v>
      </c>
      <c r="F460" s="302">
        <v>1578.3166666666664</v>
      </c>
      <c r="G460" s="302">
        <v>1556.6333333333328</v>
      </c>
      <c r="H460" s="302">
        <v>1637.4333333333329</v>
      </c>
      <c r="I460" s="302">
        <v>1659.1166666666668</v>
      </c>
      <c r="J460" s="302">
        <v>1677.833333333333</v>
      </c>
      <c r="K460" s="301">
        <v>1640.4</v>
      </c>
      <c r="L460" s="301">
        <v>1600</v>
      </c>
      <c r="M460" s="301">
        <v>0.17432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499.6</v>
      </c>
      <c r="D461" s="302">
        <v>503.90000000000003</v>
      </c>
      <c r="E461" s="302">
        <v>489.80000000000007</v>
      </c>
      <c r="F461" s="302">
        <v>480.00000000000006</v>
      </c>
      <c r="G461" s="302">
        <v>465.90000000000009</v>
      </c>
      <c r="H461" s="302">
        <v>513.70000000000005</v>
      </c>
      <c r="I461" s="302">
        <v>527.80000000000007</v>
      </c>
      <c r="J461" s="302">
        <v>537.6</v>
      </c>
      <c r="K461" s="301">
        <v>518</v>
      </c>
      <c r="L461" s="301">
        <v>494.1</v>
      </c>
      <c r="M461" s="301">
        <v>0.16969000000000001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3112.4</v>
      </c>
      <c r="D462" s="302">
        <v>3106.7166666666667</v>
      </c>
      <c r="E462" s="302">
        <v>3074.6833333333334</v>
      </c>
      <c r="F462" s="302">
        <v>3036.9666666666667</v>
      </c>
      <c r="G462" s="302">
        <v>3004.9333333333334</v>
      </c>
      <c r="H462" s="302">
        <v>3144.4333333333334</v>
      </c>
      <c r="I462" s="302">
        <v>3176.4666666666672</v>
      </c>
      <c r="J462" s="302">
        <v>3214.1833333333334</v>
      </c>
      <c r="K462" s="301">
        <v>3138.75</v>
      </c>
      <c r="L462" s="301">
        <v>3069</v>
      </c>
      <c r="M462" s="301">
        <v>15.02769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3089.35</v>
      </c>
      <c r="D463" s="302">
        <v>3059.8333333333335</v>
      </c>
      <c r="E463" s="302">
        <v>2999.7666666666669</v>
      </c>
      <c r="F463" s="302">
        <v>2910.1833333333334</v>
      </c>
      <c r="G463" s="302">
        <v>2850.1166666666668</v>
      </c>
      <c r="H463" s="302">
        <v>3149.416666666667</v>
      </c>
      <c r="I463" s="302">
        <v>3209.4833333333336</v>
      </c>
      <c r="J463" s="302">
        <v>3299.0666666666671</v>
      </c>
      <c r="K463" s="301">
        <v>3119.9</v>
      </c>
      <c r="L463" s="301">
        <v>2970.25</v>
      </c>
      <c r="M463" s="301">
        <v>9.8400000000000001E-2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979.35</v>
      </c>
      <c r="D464" s="302">
        <v>971.85</v>
      </c>
      <c r="E464" s="302">
        <v>955.55000000000007</v>
      </c>
      <c r="F464" s="302">
        <v>931.75</v>
      </c>
      <c r="G464" s="302">
        <v>915.45</v>
      </c>
      <c r="H464" s="302">
        <v>995.65000000000009</v>
      </c>
      <c r="I464" s="302">
        <v>1011.95</v>
      </c>
      <c r="J464" s="302">
        <v>1035.75</v>
      </c>
      <c r="K464" s="301">
        <v>988.15</v>
      </c>
      <c r="L464" s="301">
        <v>948.05</v>
      </c>
      <c r="M464" s="301">
        <v>29.850940000000001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1990.15</v>
      </c>
      <c r="D465" s="302">
        <v>1997.5333333333335</v>
      </c>
      <c r="E465" s="302">
        <v>1958.166666666667</v>
      </c>
      <c r="F465" s="302">
        <v>1926.1833333333334</v>
      </c>
      <c r="G465" s="302">
        <v>1886.8166666666668</v>
      </c>
      <c r="H465" s="302">
        <v>2029.5166666666671</v>
      </c>
      <c r="I465" s="302">
        <v>2068.8833333333332</v>
      </c>
      <c r="J465" s="302">
        <v>2100.8666666666672</v>
      </c>
      <c r="K465" s="301">
        <v>2036.9</v>
      </c>
      <c r="L465" s="301">
        <v>1965.55</v>
      </c>
      <c r="M465" s="301">
        <v>0.31835999999999998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631.65</v>
      </c>
      <c r="D466" s="302">
        <v>637.15</v>
      </c>
      <c r="E466" s="302">
        <v>622.44999999999993</v>
      </c>
      <c r="F466" s="302">
        <v>613.25</v>
      </c>
      <c r="G466" s="302">
        <v>598.54999999999995</v>
      </c>
      <c r="H466" s="302">
        <v>646.34999999999991</v>
      </c>
      <c r="I466" s="302">
        <v>661.05</v>
      </c>
      <c r="J466" s="302">
        <v>670.24999999999989</v>
      </c>
      <c r="K466" s="301">
        <v>651.85</v>
      </c>
      <c r="L466" s="301">
        <v>627.95000000000005</v>
      </c>
      <c r="M466" s="301">
        <v>0.45910000000000001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1548.2</v>
      </c>
      <c r="D467" s="302">
        <v>1521.9333333333332</v>
      </c>
      <c r="E467" s="302">
        <v>1483.8666666666663</v>
      </c>
      <c r="F467" s="302">
        <v>1419.5333333333331</v>
      </c>
      <c r="G467" s="302">
        <v>1381.4666666666662</v>
      </c>
      <c r="H467" s="302">
        <v>1586.2666666666664</v>
      </c>
      <c r="I467" s="302">
        <v>1624.3333333333335</v>
      </c>
      <c r="J467" s="302">
        <v>1688.6666666666665</v>
      </c>
      <c r="K467" s="301">
        <v>1560</v>
      </c>
      <c r="L467" s="301">
        <v>1457.6</v>
      </c>
      <c r="M467" s="301">
        <v>1.1925699999999999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2325.4</v>
      </c>
      <c r="D468" s="302">
        <v>2351.3333333333335</v>
      </c>
      <c r="E468" s="302">
        <v>2278.2666666666669</v>
      </c>
      <c r="F468" s="302">
        <v>2231.1333333333332</v>
      </c>
      <c r="G468" s="302">
        <v>2158.0666666666666</v>
      </c>
      <c r="H468" s="302">
        <v>2398.4666666666672</v>
      </c>
      <c r="I468" s="302">
        <v>2471.5333333333338</v>
      </c>
      <c r="J468" s="302">
        <v>2518.6666666666674</v>
      </c>
      <c r="K468" s="301">
        <v>2424.4</v>
      </c>
      <c r="L468" s="301">
        <v>2304.1999999999998</v>
      </c>
      <c r="M468" s="301">
        <v>0.59487000000000001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1961.7</v>
      </c>
      <c r="D469" s="302">
        <v>1946.8666666666668</v>
      </c>
      <c r="E469" s="302">
        <v>1920.2833333333335</v>
      </c>
      <c r="F469" s="302">
        <v>1878.8666666666668</v>
      </c>
      <c r="G469" s="302">
        <v>1852.2833333333335</v>
      </c>
      <c r="H469" s="302">
        <v>1988.2833333333335</v>
      </c>
      <c r="I469" s="302">
        <v>2014.8666666666666</v>
      </c>
      <c r="J469" s="302">
        <v>2056.2833333333338</v>
      </c>
      <c r="K469" s="301">
        <v>1973.45</v>
      </c>
      <c r="L469" s="301">
        <v>1905.45</v>
      </c>
      <c r="M469" s="301">
        <v>19.679500000000001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2766.35</v>
      </c>
      <c r="D470" s="302">
        <v>2752.5833333333335</v>
      </c>
      <c r="E470" s="302">
        <v>2732.166666666667</v>
      </c>
      <c r="F470" s="302">
        <v>2697.9833333333336</v>
      </c>
      <c r="G470" s="302">
        <v>2677.5666666666671</v>
      </c>
      <c r="H470" s="302">
        <v>2786.7666666666669</v>
      </c>
      <c r="I470" s="302">
        <v>2807.1833333333338</v>
      </c>
      <c r="J470" s="302">
        <v>2841.3666666666668</v>
      </c>
      <c r="K470" s="301">
        <v>2773</v>
      </c>
      <c r="L470" s="301">
        <v>2718.4</v>
      </c>
      <c r="M470" s="301">
        <v>0.60592000000000001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453.6</v>
      </c>
      <c r="D471" s="302">
        <v>457.3</v>
      </c>
      <c r="E471" s="302">
        <v>445.40000000000003</v>
      </c>
      <c r="F471" s="302">
        <v>437.20000000000005</v>
      </c>
      <c r="G471" s="302">
        <v>425.30000000000007</v>
      </c>
      <c r="H471" s="302">
        <v>465.5</v>
      </c>
      <c r="I471" s="302">
        <v>477.4</v>
      </c>
      <c r="J471" s="302">
        <v>485.59999999999997</v>
      </c>
      <c r="K471" s="301">
        <v>469.2</v>
      </c>
      <c r="L471" s="301">
        <v>449.1</v>
      </c>
      <c r="M471" s="301">
        <v>4.69991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1048.8</v>
      </c>
      <c r="D472" s="302">
        <v>1040.4166666666667</v>
      </c>
      <c r="E472" s="302">
        <v>1022.8833333333334</v>
      </c>
      <c r="F472" s="302">
        <v>996.9666666666667</v>
      </c>
      <c r="G472" s="302">
        <v>979.43333333333339</v>
      </c>
      <c r="H472" s="302">
        <v>1066.3333333333335</v>
      </c>
      <c r="I472" s="302">
        <v>1083.8666666666668</v>
      </c>
      <c r="J472" s="302">
        <v>1109.7833333333335</v>
      </c>
      <c r="K472" s="301">
        <v>1057.95</v>
      </c>
      <c r="L472" s="301">
        <v>1014.5</v>
      </c>
      <c r="M472" s="301">
        <v>5.18858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34.75</v>
      </c>
      <c r="D473" s="302">
        <v>35.15</v>
      </c>
      <c r="E473" s="302">
        <v>34.349999999999994</v>
      </c>
      <c r="F473" s="302">
        <v>33.949999999999996</v>
      </c>
      <c r="G473" s="302">
        <v>33.149999999999991</v>
      </c>
      <c r="H473" s="302">
        <v>35.549999999999997</v>
      </c>
      <c r="I473" s="302">
        <v>36.349999999999994</v>
      </c>
      <c r="J473" s="302">
        <v>36.75</v>
      </c>
      <c r="K473" s="301">
        <v>35.950000000000003</v>
      </c>
      <c r="L473" s="301">
        <v>34.75</v>
      </c>
      <c r="M473" s="301">
        <v>53.676250000000003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156.25</v>
      </c>
      <c r="D474" s="302">
        <v>156.78333333333333</v>
      </c>
      <c r="E474" s="302">
        <v>153.56666666666666</v>
      </c>
      <c r="F474" s="302">
        <v>150.88333333333333</v>
      </c>
      <c r="G474" s="302">
        <v>147.66666666666666</v>
      </c>
      <c r="H474" s="302">
        <v>159.46666666666667</v>
      </c>
      <c r="I474" s="302">
        <v>162.68333333333331</v>
      </c>
      <c r="J474" s="302">
        <v>165.36666666666667</v>
      </c>
      <c r="K474" s="301">
        <v>160</v>
      </c>
      <c r="L474" s="301">
        <v>154.1</v>
      </c>
      <c r="M474" s="301">
        <v>2.00413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770.1</v>
      </c>
      <c r="D475" s="302">
        <v>768.51666666666677</v>
      </c>
      <c r="E475" s="302">
        <v>761.73333333333358</v>
      </c>
      <c r="F475" s="302">
        <v>753.36666666666679</v>
      </c>
      <c r="G475" s="302">
        <v>746.5833333333336</v>
      </c>
      <c r="H475" s="302">
        <v>776.88333333333355</v>
      </c>
      <c r="I475" s="302">
        <v>783.66666666666663</v>
      </c>
      <c r="J475" s="302">
        <v>792.03333333333353</v>
      </c>
      <c r="K475" s="301">
        <v>775.3</v>
      </c>
      <c r="L475" s="301">
        <v>760.15</v>
      </c>
      <c r="M475" s="301">
        <v>0.45217000000000002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109.25</v>
      </c>
      <c r="D476" s="302">
        <v>114</v>
      </c>
      <c r="E476" s="302">
        <v>104</v>
      </c>
      <c r="F476" s="302">
        <v>98.75</v>
      </c>
      <c r="G476" s="302">
        <v>88.75</v>
      </c>
      <c r="H476" s="302">
        <v>119.25</v>
      </c>
      <c r="I476" s="302">
        <v>129.25</v>
      </c>
      <c r="J476" s="302">
        <v>134.5</v>
      </c>
      <c r="K476" s="301">
        <v>124</v>
      </c>
      <c r="L476" s="301">
        <v>108.75</v>
      </c>
      <c r="M476" s="301">
        <v>64.704650000000001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35.450000000000003</v>
      </c>
      <c r="D477" s="302">
        <v>36.050000000000004</v>
      </c>
      <c r="E477" s="302">
        <v>34.300000000000011</v>
      </c>
      <c r="F477" s="302">
        <v>33.150000000000006</v>
      </c>
      <c r="G477" s="302">
        <v>31.400000000000013</v>
      </c>
      <c r="H477" s="302">
        <v>37.20000000000001</v>
      </c>
      <c r="I477" s="302">
        <v>38.949999999999996</v>
      </c>
      <c r="J477" s="302">
        <v>40.100000000000009</v>
      </c>
      <c r="K477" s="301">
        <v>37.799999999999997</v>
      </c>
      <c r="L477" s="301">
        <v>34.9</v>
      </c>
      <c r="M477" s="301">
        <v>106.00237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730.65</v>
      </c>
      <c r="D478" s="302">
        <v>733.5</v>
      </c>
      <c r="E478" s="302">
        <v>720.1</v>
      </c>
      <c r="F478" s="302">
        <v>709.55000000000007</v>
      </c>
      <c r="G478" s="302">
        <v>696.15000000000009</v>
      </c>
      <c r="H478" s="302">
        <v>744.05</v>
      </c>
      <c r="I478" s="302">
        <v>757.45</v>
      </c>
      <c r="J478" s="302">
        <v>767.99999999999989</v>
      </c>
      <c r="K478" s="301">
        <v>746.9</v>
      </c>
      <c r="L478" s="301">
        <v>722.95</v>
      </c>
      <c r="M478" s="301">
        <v>18.667280000000002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1448.5</v>
      </c>
      <c r="D479" s="302">
        <v>1460</v>
      </c>
      <c r="E479" s="302">
        <v>1429.15</v>
      </c>
      <c r="F479" s="302">
        <v>1409.8000000000002</v>
      </c>
      <c r="G479" s="302">
        <v>1378.9500000000003</v>
      </c>
      <c r="H479" s="302">
        <v>1479.35</v>
      </c>
      <c r="I479" s="302">
        <v>1510.1999999999998</v>
      </c>
      <c r="J479" s="302">
        <v>1529.5499999999997</v>
      </c>
      <c r="K479" s="301">
        <v>1490.85</v>
      </c>
      <c r="L479" s="301">
        <v>1440.65</v>
      </c>
      <c r="M479" s="301">
        <v>4.2922500000000001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10.6</v>
      </c>
      <c r="D480" s="302">
        <v>10.65</v>
      </c>
      <c r="E480" s="302">
        <v>10.5</v>
      </c>
      <c r="F480" s="302">
        <v>10.4</v>
      </c>
      <c r="G480" s="302">
        <v>10.25</v>
      </c>
      <c r="H480" s="302">
        <v>10.75</v>
      </c>
      <c r="I480" s="302">
        <v>10.900000000000002</v>
      </c>
      <c r="J480" s="302">
        <v>11</v>
      </c>
      <c r="K480" s="301">
        <v>10.8</v>
      </c>
      <c r="L480" s="301">
        <v>10.55</v>
      </c>
      <c r="M480" s="301">
        <v>14.82851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520.65</v>
      </c>
      <c r="D481" s="302">
        <v>531.19999999999993</v>
      </c>
      <c r="E481" s="302">
        <v>504.44999999999982</v>
      </c>
      <c r="F481" s="302">
        <v>488.24999999999989</v>
      </c>
      <c r="G481" s="302">
        <v>461.49999999999977</v>
      </c>
      <c r="H481" s="302">
        <v>547.39999999999986</v>
      </c>
      <c r="I481" s="302">
        <v>574.15000000000009</v>
      </c>
      <c r="J481" s="302">
        <v>590.34999999999991</v>
      </c>
      <c r="K481" s="301">
        <v>557.95000000000005</v>
      </c>
      <c r="L481" s="301">
        <v>515</v>
      </c>
      <c r="M481" s="301">
        <v>1.51414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123.9</v>
      </c>
      <c r="D482" s="302">
        <v>125.51666666666667</v>
      </c>
      <c r="E482" s="302">
        <v>120.73333333333332</v>
      </c>
      <c r="F482" s="302">
        <v>117.56666666666665</v>
      </c>
      <c r="G482" s="302">
        <v>112.7833333333333</v>
      </c>
      <c r="H482" s="302">
        <v>128.68333333333334</v>
      </c>
      <c r="I482" s="302">
        <v>133.46666666666667</v>
      </c>
      <c r="J482" s="302">
        <v>136.63333333333335</v>
      </c>
      <c r="K482" s="301">
        <v>130.30000000000001</v>
      </c>
      <c r="L482" s="301">
        <v>122.35</v>
      </c>
      <c r="M482" s="301">
        <v>3.4169399999999999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14.3</v>
      </c>
      <c r="D483" s="302">
        <v>14.549999999999999</v>
      </c>
      <c r="E483" s="302">
        <v>13.849999999999998</v>
      </c>
      <c r="F483" s="302">
        <v>13.399999999999999</v>
      </c>
      <c r="G483" s="302">
        <v>12.699999999999998</v>
      </c>
      <c r="H483" s="302">
        <v>14.999999999999998</v>
      </c>
      <c r="I483" s="302">
        <v>15.699999999999998</v>
      </c>
      <c r="J483" s="302">
        <v>16.149999999999999</v>
      </c>
      <c r="K483" s="301">
        <v>15.25</v>
      </c>
      <c r="L483" s="301">
        <v>14.1</v>
      </c>
      <c r="M483" s="301">
        <v>11.42353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5333.3</v>
      </c>
      <c r="D484" s="302">
        <v>5280.8499999999995</v>
      </c>
      <c r="E484" s="302">
        <v>5214.2499999999991</v>
      </c>
      <c r="F484" s="302">
        <v>5095.2</v>
      </c>
      <c r="G484" s="302">
        <v>5028.5999999999995</v>
      </c>
      <c r="H484" s="302">
        <v>5399.8999999999987</v>
      </c>
      <c r="I484" s="302">
        <v>5466.4999999999991</v>
      </c>
      <c r="J484" s="302">
        <v>5585.5499999999984</v>
      </c>
      <c r="K484" s="301">
        <v>5347.45</v>
      </c>
      <c r="L484" s="301">
        <v>5161.8</v>
      </c>
      <c r="M484" s="301">
        <v>5.06142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35.049999999999997</v>
      </c>
      <c r="D485" s="302">
        <v>35.349999999999994</v>
      </c>
      <c r="E485" s="302">
        <v>34.29999999999999</v>
      </c>
      <c r="F485" s="302">
        <v>33.549999999999997</v>
      </c>
      <c r="G485" s="302">
        <v>32.499999999999993</v>
      </c>
      <c r="H485" s="302">
        <v>36.099999999999987</v>
      </c>
      <c r="I485" s="302">
        <v>37.15</v>
      </c>
      <c r="J485" s="302">
        <v>37.899999999999984</v>
      </c>
      <c r="K485" s="301">
        <v>36.4</v>
      </c>
      <c r="L485" s="301">
        <v>34.6</v>
      </c>
      <c r="M485" s="301">
        <v>70.440250000000006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640.45000000000005</v>
      </c>
      <c r="D486" s="302">
        <v>647.65</v>
      </c>
      <c r="E486" s="302">
        <v>623.34999999999991</v>
      </c>
      <c r="F486" s="302">
        <v>606.24999999999989</v>
      </c>
      <c r="G486" s="302">
        <v>581.94999999999982</v>
      </c>
      <c r="H486" s="302">
        <v>664.75</v>
      </c>
      <c r="I486" s="302">
        <v>689.05</v>
      </c>
      <c r="J486" s="302">
        <v>706.15000000000009</v>
      </c>
      <c r="K486" s="301">
        <v>671.95</v>
      </c>
      <c r="L486" s="301">
        <v>630.54999999999995</v>
      </c>
      <c r="M486" s="301">
        <v>25.23321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610.25</v>
      </c>
      <c r="D487" s="302">
        <v>612.18333333333328</v>
      </c>
      <c r="E487" s="302">
        <v>600.86666666666656</v>
      </c>
      <c r="F487" s="302">
        <v>591.48333333333323</v>
      </c>
      <c r="G487" s="302">
        <v>580.16666666666652</v>
      </c>
      <c r="H487" s="302">
        <v>621.56666666666661</v>
      </c>
      <c r="I487" s="302">
        <v>632.88333333333344</v>
      </c>
      <c r="J487" s="302">
        <v>642.26666666666665</v>
      </c>
      <c r="K487" s="301">
        <v>623.5</v>
      </c>
      <c r="L487" s="301">
        <v>602.79999999999995</v>
      </c>
      <c r="M487" s="301">
        <v>0.48276000000000002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301.25</v>
      </c>
      <c r="D488" s="302">
        <v>307.05</v>
      </c>
      <c r="E488" s="302">
        <v>290.45000000000005</v>
      </c>
      <c r="F488" s="302">
        <v>279.65000000000003</v>
      </c>
      <c r="G488" s="302">
        <v>263.05000000000007</v>
      </c>
      <c r="H488" s="302">
        <v>317.85000000000002</v>
      </c>
      <c r="I488" s="302">
        <v>334.45000000000005</v>
      </c>
      <c r="J488" s="302">
        <v>345.25</v>
      </c>
      <c r="K488" s="301">
        <v>323.64999999999998</v>
      </c>
      <c r="L488" s="301">
        <v>296.25</v>
      </c>
      <c r="M488" s="301">
        <v>1.17387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23.9</v>
      </c>
      <c r="D489" s="302">
        <v>24.549999999999997</v>
      </c>
      <c r="E489" s="302">
        <v>22.899999999999995</v>
      </c>
      <c r="F489" s="302">
        <v>21.9</v>
      </c>
      <c r="G489" s="302">
        <v>20.249999999999996</v>
      </c>
      <c r="H489" s="302">
        <v>25.549999999999994</v>
      </c>
      <c r="I489" s="302">
        <v>27.2</v>
      </c>
      <c r="J489" s="302">
        <v>28.199999999999992</v>
      </c>
      <c r="K489" s="301">
        <v>26.2</v>
      </c>
      <c r="L489" s="301">
        <v>23.55</v>
      </c>
      <c r="M489" s="301">
        <v>35.468170000000001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513.75</v>
      </c>
      <c r="D490" s="302">
        <v>518.91666666666663</v>
      </c>
      <c r="E490" s="302">
        <v>498.83333333333326</v>
      </c>
      <c r="F490" s="302">
        <v>483.91666666666663</v>
      </c>
      <c r="G490" s="302">
        <v>463.83333333333326</v>
      </c>
      <c r="H490" s="302">
        <v>533.83333333333326</v>
      </c>
      <c r="I490" s="302">
        <v>553.91666666666652</v>
      </c>
      <c r="J490" s="302">
        <v>568.83333333333326</v>
      </c>
      <c r="K490" s="301">
        <v>539</v>
      </c>
      <c r="L490" s="301">
        <v>504</v>
      </c>
      <c r="M490" s="301">
        <v>0.71199999999999997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296.85000000000002</v>
      </c>
      <c r="D491" s="302">
        <v>298.51666666666665</v>
      </c>
      <c r="E491" s="302">
        <v>288.33333333333331</v>
      </c>
      <c r="F491" s="302">
        <v>279.81666666666666</v>
      </c>
      <c r="G491" s="302">
        <v>269.63333333333333</v>
      </c>
      <c r="H491" s="302">
        <v>307.0333333333333</v>
      </c>
      <c r="I491" s="302">
        <v>317.2166666666667</v>
      </c>
      <c r="J491" s="302">
        <v>325.73333333333329</v>
      </c>
      <c r="K491" s="301">
        <v>308.7</v>
      </c>
      <c r="L491" s="301">
        <v>290</v>
      </c>
      <c r="M491" s="301">
        <v>1.4046000000000001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752.35</v>
      </c>
      <c r="D492" s="302">
        <v>744.11666666666667</v>
      </c>
      <c r="E492" s="302">
        <v>729.23333333333335</v>
      </c>
      <c r="F492" s="302">
        <v>706.11666666666667</v>
      </c>
      <c r="G492" s="302">
        <v>691.23333333333335</v>
      </c>
      <c r="H492" s="302">
        <v>767.23333333333335</v>
      </c>
      <c r="I492" s="302">
        <v>782.11666666666679</v>
      </c>
      <c r="J492" s="302">
        <v>805.23333333333335</v>
      </c>
      <c r="K492" s="301">
        <v>759</v>
      </c>
      <c r="L492" s="301">
        <v>721</v>
      </c>
      <c r="M492" s="301">
        <v>15.17867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230.45</v>
      </c>
      <c r="D493" s="302">
        <v>238.33333333333334</v>
      </c>
      <c r="E493" s="302">
        <v>213.86666666666667</v>
      </c>
      <c r="F493" s="302">
        <v>197.28333333333333</v>
      </c>
      <c r="G493" s="302">
        <v>172.81666666666666</v>
      </c>
      <c r="H493" s="302">
        <v>254.91666666666669</v>
      </c>
      <c r="I493" s="302">
        <v>279.38333333333333</v>
      </c>
      <c r="J493" s="302">
        <v>295.9666666666667</v>
      </c>
      <c r="K493" s="301">
        <v>262.8</v>
      </c>
      <c r="L493" s="301">
        <v>221.75</v>
      </c>
      <c r="M493" s="301">
        <v>490.70693999999997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1786.95</v>
      </c>
      <c r="D494" s="302">
        <v>1807.3166666666666</v>
      </c>
      <c r="E494" s="302">
        <v>1754.6333333333332</v>
      </c>
      <c r="F494" s="302">
        <v>1722.3166666666666</v>
      </c>
      <c r="G494" s="302">
        <v>1669.6333333333332</v>
      </c>
      <c r="H494" s="302">
        <v>1839.6333333333332</v>
      </c>
      <c r="I494" s="302">
        <v>1892.3166666666666</v>
      </c>
      <c r="J494" s="302">
        <v>1924.6333333333332</v>
      </c>
      <c r="K494" s="301">
        <v>1860</v>
      </c>
      <c r="L494" s="301">
        <v>1775</v>
      </c>
      <c r="M494" s="301">
        <v>0.25162000000000001</v>
      </c>
      <c r="N494" s="1"/>
      <c r="O494" s="1"/>
    </row>
    <row r="495" spans="1:15" ht="12.75" customHeight="1">
      <c r="A495" s="30">
        <v>485</v>
      </c>
      <c r="B495" s="320" t="s">
        <v>278</v>
      </c>
      <c r="C495" s="321">
        <v>209.15</v>
      </c>
      <c r="D495" s="321">
        <v>208.38333333333333</v>
      </c>
      <c r="E495" s="321">
        <v>204.76666666666665</v>
      </c>
      <c r="F495" s="321">
        <v>200.38333333333333</v>
      </c>
      <c r="G495" s="321">
        <v>196.76666666666665</v>
      </c>
      <c r="H495" s="321">
        <v>212.76666666666665</v>
      </c>
      <c r="I495" s="321">
        <v>216.38333333333333</v>
      </c>
      <c r="J495" s="320">
        <v>220.76666666666665</v>
      </c>
      <c r="K495" s="320">
        <v>212</v>
      </c>
      <c r="L495" s="320">
        <v>204</v>
      </c>
      <c r="M495" s="270">
        <v>2.1524100000000002</v>
      </c>
      <c r="N495" s="1"/>
      <c r="O495" s="1"/>
    </row>
    <row r="496" spans="1:15" ht="12.75" customHeight="1">
      <c r="A496" s="30">
        <v>486</v>
      </c>
      <c r="B496" s="320" t="s">
        <v>553</v>
      </c>
      <c r="C496" s="321">
        <v>1850.55</v>
      </c>
      <c r="D496" s="321">
        <v>1844.9666666666665</v>
      </c>
      <c r="E496" s="321">
        <v>1822.5333333333328</v>
      </c>
      <c r="F496" s="321">
        <v>1794.5166666666664</v>
      </c>
      <c r="G496" s="321">
        <v>1772.0833333333328</v>
      </c>
      <c r="H496" s="321">
        <v>1872.9833333333329</v>
      </c>
      <c r="I496" s="321">
        <v>1895.4166666666667</v>
      </c>
      <c r="J496" s="320">
        <v>1923.4333333333329</v>
      </c>
      <c r="K496" s="320">
        <v>1867.4</v>
      </c>
      <c r="L496" s="320">
        <v>1816.95</v>
      </c>
      <c r="M496" s="270">
        <v>0.70104999999999995</v>
      </c>
      <c r="N496" s="1"/>
      <c r="O496" s="1"/>
    </row>
    <row r="497" spans="1:15" ht="12.75" customHeight="1">
      <c r="A497" s="30">
        <v>487</v>
      </c>
      <c r="B497" s="320" t="s">
        <v>546</v>
      </c>
      <c r="C497" s="301">
        <v>595.04999999999995</v>
      </c>
      <c r="D497" s="302">
        <v>594.91666666666663</v>
      </c>
      <c r="E497" s="302">
        <v>583.13333333333321</v>
      </c>
      <c r="F497" s="302">
        <v>571.21666666666658</v>
      </c>
      <c r="G497" s="302">
        <v>559.43333333333317</v>
      </c>
      <c r="H497" s="302">
        <v>606.83333333333326</v>
      </c>
      <c r="I497" s="302">
        <v>618.61666666666679</v>
      </c>
      <c r="J497" s="302">
        <v>630.5333333333333</v>
      </c>
      <c r="K497" s="301">
        <v>606.70000000000005</v>
      </c>
      <c r="L497" s="301">
        <v>583</v>
      </c>
      <c r="M497" s="301">
        <v>4.1650299999999998</v>
      </c>
      <c r="N497" s="1"/>
      <c r="O497" s="1"/>
    </row>
    <row r="498" spans="1:15" ht="12.75" customHeight="1">
      <c r="A498" s="30">
        <v>488</v>
      </c>
      <c r="B498" s="320" t="s">
        <v>545</v>
      </c>
      <c r="C498" s="321">
        <v>2549.25</v>
      </c>
      <c r="D498" s="321">
        <v>2544.75</v>
      </c>
      <c r="E498" s="321">
        <v>2506.5</v>
      </c>
      <c r="F498" s="321">
        <v>2463.75</v>
      </c>
      <c r="G498" s="321">
        <v>2425.5</v>
      </c>
      <c r="H498" s="321">
        <v>2587.5</v>
      </c>
      <c r="I498" s="321">
        <v>2625.75</v>
      </c>
      <c r="J498" s="320">
        <v>2668.5</v>
      </c>
      <c r="K498" s="320">
        <v>2583</v>
      </c>
      <c r="L498" s="320">
        <v>2502</v>
      </c>
      <c r="M498" s="270">
        <v>0.19553000000000001</v>
      </c>
      <c r="N498" s="1"/>
      <c r="O498" s="1"/>
    </row>
    <row r="499" spans="1:15" ht="12.75" customHeight="1">
      <c r="A499" s="30">
        <v>489</v>
      </c>
      <c r="B499" s="353" t="s">
        <v>211</v>
      </c>
      <c r="C499" s="301">
        <v>945.95</v>
      </c>
      <c r="D499" s="302">
        <v>947.51666666666677</v>
      </c>
      <c r="E499" s="302">
        <v>932.13333333333355</v>
      </c>
      <c r="F499" s="302">
        <v>918.31666666666683</v>
      </c>
      <c r="G499" s="302">
        <v>902.93333333333362</v>
      </c>
      <c r="H499" s="302">
        <v>961.33333333333348</v>
      </c>
      <c r="I499" s="302">
        <v>976.7166666666667</v>
      </c>
      <c r="J499" s="302">
        <v>990.53333333333342</v>
      </c>
      <c r="K499" s="301">
        <v>962.9</v>
      </c>
      <c r="L499" s="301">
        <v>933.7</v>
      </c>
      <c r="M499" s="301">
        <v>5.0634699999999997</v>
      </c>
      <c r="N499" s="1"/>
      <c r="O499" s="1"/>
    </row>
    <row r="500" spans="1:15" ht="12.75" customHeight="1">
      <c r="A500" s="30">
        <v>490</v>
      </c>
      <c r="B500" s="355" t="s">
        <v>550</v>
      </c>
      <c r="C500" s="321">
        <v>250.8</v>
      </c>
      <c r="D500" s="321">
        <v>250.86666666666667</v>
      </c>
      <c r="E500" s="321">
        <v>245.43333333333334</v>
      </c>
      <c r="F500" s="321">
        <v>240.06666666666666</v>
      </c>
      <c r="G500" s="321">
        <v>234.63333333333333</v>
      </c>
      <c r="H500" s="321">
        <v>256.23333333333335</v>
      </c>
      <c r="I500" s="321">
        <v>261.66666666666669</v>
      </c>
      <c r="J500" s="321">
        <v>267.03333333333336</v>
      </c>
      <c r="K500" s="320">
        <v>256.3</v>
      </c>
      <c r="L500" s="320">
        <v>245.5</v>
      </c>
      <c r="M500" s="270">
        <v>3.8889999999999998</v>
      </c>
      <c r="N500" s="1"/>
      <c r="O500" s="1"/>
    </row>
    <row r="501" spans="1:15" ht="12.75" customHeight="1">
      <c r="A501" s="30">
        <v>491</v>
      </c>
      <c r="B501" s="281" t="s">
        <v>554</v>
      </c>
      <c r="C501" s="301">
        <v>190.45</v>
      </c>
      <c r="D501" s="302">
        <v>193.85</v>
      </c>
      <c r="E501" s="302">
        <v>179.64999999999998</v>
      </c>
      <c r="F501" s="302">
        <v>168.85</v>
      </c>
      <c r="G501" s="302">
        <v>154.64999999999998</v>
      </c>
      <c r="H501" s="302">
        <v>204.64999999999998</v>
      </c>
      <c r="I501" s="302">
        <v>218.84999999999997</v>
      </c>
      <c r="J501" s="302">
        <v>229.64999999999998</v>
      </c>
      <c r="K501" s="301">
        <v>208.05</v>
      </c>
      <c r="L501" s="301">
        <v>183.05</v>
      </c>
      <c r="M501" s="301">
        <v>19.282679999999999</v>
      </c>
      <c r="N501" s="1"/>
      <c r="O501" s="1"/>
    </row>
    <row r="502" spans="1:15" ht="12.75" customHeight="1">
      <c r="A502" s="30">
        <v>492</v>
      </c>
      <c r="B502" s="320" t="s">
        <v>555</v>
      </c>
      <c r="C502" s="321">
        <v>69.55</v>
      </c>
      <c r="D502" s="321">
        <v>69.816666666666663</v>
      </c>
      <c r="E502" s="321">
        <v>68.23333333333332</v>
      </c>
      <c r="F502" s="321">
        <v>66.916666666666657</v>
      </c>
      <c r="G502" s="321">
        <v>65.333333333333314</v>
      </c>
      <c r="H502" s="321">
        <v>71.133333333333326</v>
      </c>
      <c r="I502" s="321">
        <v>72.716666666666669</v>
      </c>
      <c r="J502" s="321">
        <v>74.033333333333331</v>
      </c>
      <c r="K502" s="320">
        <v>71.400000000000006</v>
      </c>
      <c r="L502" s="320">
        <v>68.5</v>
      </c>
      <c r="M502" s="270">
        <v>17.146409999999999</v>
      </c>
      <c r="N502" s="1"/>
      <c r="O502" s="1"/>
    </row>
    <row r="503" spans="1:15" ht="12.75" customHeight="1">
      <c r="A503" s="30">
        <v>493</v>
      </c>
      <c r="B503" s="270" t="s">
        <v>556</v>
      </c>
      <c r="C503" s="301">
        <v>460.25</v>
      </c>
      <c r="D503" s="302">
        <v>462.43333333333334</v>
      </c>
      <c r="E503" s="302">
        <v>453.01666666666665</v>
      </c>
      <c r="F503" s="302">
        <v>445.7833333333333</v>
      </c>
      <c r="G503" s="302">
        <v>436.36666666666662</v>
      </c>
      <c r="H503" s="302">
        <v>469.66666666666669</v>
      </c>
      <c r="I503" s="302">
        <v>479.08333333333331</v>
      </c>
      <c r="J503" s="302">
        <v>486.31666666666672</v>
      </c>
      <c r="K503" s="301">
        <v>471.85</v>
      </c>
      <c r="L503" s="301">
        <v>455.2</v>
      </c>
      <c r="M503" s="301">
        <v>0.45638000000000001</v>
      </c>
      <c r="N503" s="1"/>
      <c r="O503" s="1"/>
    </row>
    <row r="504" spans="1:15" ht="12.75" customHeight="1">
      <c r="A504" s="30">
        <v>494</v>
      </c>
      <c r="B504" s="354" t="s">
        <v>280</v>
      </c>
      <c r="C504" s="321">
        <v>1417.2</v>
      </c>
      <c r="D504" s="321">
        <v>1428.0666666666666</v>
      </c>
      <c r="E504" s="321">
        <v>1390.1333333333332</v>
      </c>
      <c r="F504" s="321">
        <v>1363.0666666666666</v>
      </c>
      <c r="G504" s="321">
        <v>1325.1333333333332</v>
      </c>
      <c r="H504" s="321">
        <v>1455.1333333333332</v>
      </c>
      <c r="I504" s="321">
        <v>1493.0666666666666</v>
      </c>
      <c r="J504" s="321">
        <v>1520.1333333333332</v>
      </c>
      <c r="K504" s="320">
        <v>1466</v>
      </c>
      <c r="L504" s="320">
        <v>1401</v>
      </c>
      <c r="M504" s="270">
        <v>1.2688600000000001</v>
      </c>
      <c r="N504" s="1"/>
      <c r="O504" s="1"/>
    </row>
    <row r="505" spans="1:15" ht="12.75" customHeight="1">
      <c r="A505" s="30">
        <v>495</v>
      </c>
      <c r="B505" s="270" t="s">
        <v>212</v>
      </c>
      <c r="C505" s="301">
        <v>414.65</v>
      </c>
      <c r="D505" s="302">
        <v>412.23333333333329</v>
      </c>
      <c r="E505" s="302">
        <v>406.56666666666661</v>
      </c>
      <c r="F505" s="302">
        <v>398.48333333333329</v>
      </c>
      <c r="G505" s="302">
        <v>392.81666666666661</v>
      </c>
      <c r="H505" s="302">
        <v>420.31666666666661</v>
      </c>
      <c r="I505" s="302">
        <v>425.98333333333323</v>
      </c>
      <c r="J505" s="302">
        <v>434.06666666666661</v>
      </c>
      <c r="K505" s="301">
        <v>417.9</v>
      </c>
      <c r="L505" s="301">
        <v>404.15</v>
      </c>
      <c r="M505" s="301">
        <v>103.75418999999999</v>
      </c>
      <c r="N505" s="1"/>
      <c r="O505" s="1"/>
    </row>
    <row r="506" spans="1:15" ht="12.75" customHeight="1">
      <c r="A506" s="30">
        <v>496</v>
      </c>
      <c r="B506" s="270" t="s">
        <v>557</v>
      </c>
      <c r="C506" s="321">
        <v>215.3</v>
      </c>
      <c r="D506" s="321">
        <v>219.28333333333333</v>
      </c>
      <c r="E506" s="321">
        <v>206.06666666666666</v>
      </c>
      <c r="F506" s="321">
        <v>196.83333333333334</v>
      </c>
      <c r="G506" s="321">
        <v>183.61666666666667</v>
      </c>
      <c r="H506" s="321">
        <v>228.51666666666665</v>
      </c>
      <c r="I506" s="321">
        <v>241.73333333333329</v>
      </c>
      <c r="J506" s="320">
        <v>250.96666666666664</v>
      </c>
      <c r="K506" s="320">
        <v>232.5</v>
      </c>
      <c r="L506" s="320">
        <v>210.05</v>
      </c>
      <c r="M506" s="270">
        <v>4.6693699999999998</v>
      </c>
      <c r="N506" s="1"/>
      <c r="O506" s="1"/>
    </row>
    <row r="507" spans="1:15" ht="12.75" customHeight="1">
      <c r="A507" s="377">
        <v>497</v>
      </c>
      <c r="B507" s="270" t="s">
        <v>281</v>
      </c>
      <c r="C507" s="321">
        <v>12.35</v>
      </c>
      <c r="D507" s="321">
        <v>12.450000000000001</v>
      </c>
      <c r="E507" s="321">
        <v>12.150000000000002</v>
      </c>
      <c r="F507" s="321">
        <v>11.950000000000001</v>
      </c>
      <c r="G507" s="321">
        <v>11.650000000000002</v>
      </c>
      <c r="H507" s="321">
        <v>12.650000000000002</v>
      </c>
      <c r="I507" s="321">
        <v>12.950000000000003</v>
      </c>
      <c r="J507" s="320">
        <v>13.150000000000002</v>
      </c>
      <c r="K507" s="320">
        <v>12.75</v>
      </c>
      <c r="L507" s="320">
        <v>12.25</v>
      </c>
      <c r="M507" s="270">
        <v>937.38331000000005</v>
      </c>
      <c r="N507" s="1"/>
      <c r="O507" s="1"/>
    </row>
    <row r="508" spans="1:15" ht="12.75" customHeight="1">
      <c r="A508" s="320">
        <v>498</v>
      </c>
      <c r="B508" s="270" t="s">
        <v>213</v>
      </c>
      <c r="C508" s="321">
        <v>208.65</v>
      </c>
      <c r="D508" s="321">
        <v>208.38333333333333</v>
      </c>
      <c r="E508" s="321">
        <v>200.76666666666665</v>
      </c>
      <c r="F508" s="321">
        <v>192.88333333333333</v>
      </c>
      <c r="G508" s="321">
        <v>185.26666666666665</v>
      </c>
      <c r="H508" s="321">
        <v>216.26666666666665</v>
      </c>
      <c r="I508" s="321">
        <v>223.88333333333333</v>
      </c>
      <c r="J508" s="320">
        <v>231.76666666666665</v>
      </c>
      <c r="K508" s="320">
        <v>216</v>
      </c>
      <c r="L508" s="320">
        <v>200.5</v>
      </c>
      <c r="M508" s="270">
        <v>92.488420000000005</v>
      </c>
      <c r="N508" s="1"/>
      <c r="O508" s="1"/>
    </row>
    <row r="509" spans="1:15" ht="12.75" customHeight="1">
      <c r="A509" s="320">
        <v>499</v>
      </c>
      <c r="B509" s="270" t="s">
        <v>558</v>
      </c>
      <c r="C509" s="321">
        <v>253.95</v>
      </c>
      <c r="D509" s="321">
        <v>256.16666666666663</v>
      </c>
      <c r="E509" s="321">
        <v>244.43333333333328</v>
      </c>
      <c r="F509" s="321">
        <v>234.91666666666666</v>
      </c>
      <c r="G509" s="321">
        <v>223.18333333333331</v>
      </c>
      <c r="H509" s="321">
        <v>265.68333333333328</v>
      </c>
      <c r="I509" s="321">
        <v>277.41666666666663</v>
      </c>
      <c r="J509" s="320">
        <v>286.93333333333322</v>
      </c>
      <c r="K509" s="320">
        <v>267.89999999999998</v>
      </c>
      <c r="L509" s="320">
        <v>246.65</v>
      </c>
      <c r="M509" s="270">
        <v>4.0310300000000003</v>
      </c>
      <c r="N509" s="1"/>
      <c r="O509" s="1"/>
    </row>
    <row r="510" spans="1:15" ht="12.75" customHeight="1">
      <c r="A510" s="320"/>
      <c r="B510" s="283" t="s">
        <v>559</v>
      </c>
      <c r="C510" s="282">
        <v>1513.9</v>
      </c>
      <c r="D510" s="282">
        <v>1518.0666666666666</v>
      </c>
      <c r="E510" s="282">
        <v>1506.3333333333333</v>
      </c>
      <c r="F510" s="282">
        <v>1498.7666666666667</v>
      </c>
      <c r="G510" s="282">
        <v>1487.0333333333333</v>
      </c>
      <c r="H510" s="282">
        <v>1525.6333333333332</v>
      </c>
      <c r="I510" s="282">
        <v>1537.3666666666668</v>
      </c>
      <c r="J510" s="281">
        <v>1544.9333333333332</v>
      </c>
      <c r="K510" s="281">
        <v>1529.8</v>
      </c>
      <c r="L510" s="281">
        <v>1510.5</v>
      </c>
      <c r="M510" s="283">
        <v>0.33612999999999998</v>
      </c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6"/>
      <c r="B5" s="487"/>
      <c r="C5" s="486"/>
      <c r="D5" s="48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88" t="s">
        <v>562</v>
      </c>
      <c r="C7" s="487"/>
      <c r="D7" s="7">
        <f>Main!B10</f>
        <v>44733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44732</v>
      </c>
      <c r="B10" s="29">
        <v>543499</v>
      </c>
      <c r="C10" s="28" t="s">
        <v>1068</v>
      </c>
      <c r="D10" s="28" t="s">
        <v>1069</v>
      </c>
      <c r="E10" s="28" t="s">
        <v>571</v>
      </c>
      <c r="F10" s="87">
        <v>42000</v>
      </c>
      <c r="G10" s="29">
        <v>20.05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44732</v>
      </c>
      <c r="B11" s="29">
        <v>543499</v>
      </c>
      <c r="C11" s="28" t="s">
        <v>1068</v>
      </c>
      <c r="D11" s="28" t="s">
        <v>1036</v>
      </c>
      <c r="E11" s="28" t="s">
        <v>572</v>
      </c>
      <c r="F11" s="87">
        <v>42000</v>
      </c>
      <c r="G11" s="29">
        <v>20.05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44732</v>
      </c>
      <c r="B12" s="29">
        <v>531686</v>
      </c>
      <c r="C12" s="28" t="s">
        <v>1070</v>
      </c>
      <c r="D12" s="28" t="s">
        <v>1071</v>
      </c>
      <c r="E12" s="28" t="s">
        <v>572</v>
      </c>
      <c r="F12" s="87">
        <v>865000</v>
      </c>
      <c r="G12" s="29">
        <v>1.59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44732</v>
      </c>
      <c r="B13" s="29">
        <v>531686</v>
      </c>
      <c r="C13" s="28" t="s">
        <v>1070</v>
      </c>
      <c r="D13" s="28" t="s">
        <v>1072</v>
      </c>
      <c r="E13" s="28" t="s">
        <v>571</v>
      </c>
      <c r="F13" s="87">
        <v>380000</v>
      </c>
      <c r="G13" s="29">
        <v>1.59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44732</v>
      </c>
      <c r="B14" s="29">
        <v>531686</v>
      </c>
      <c r="C14" s="28" t="s">
        <v>1070</v>
      </c>
      <c r="D14" s="28" t="s">
        <v>1073</v>
      </c>
      <c r="E14" s="28" t="s">
        <v>571</v>
      </c>
      <c r="F14" s="87">
        <v>385000</v>
      </c>
      <c r="G14" s="29">
        <v>1.59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44732</v>
      </c>
      <c r="B15" s="29">
        <v>543208</v>
      </c>
      <c r="C15" s="28" t="s">
        <v>1074</v>
      </c>
      <c r="D15" s="28" t="s">
        <v>1075</v>
      </c>
      <c r="E15" s="28" t="s">
        <v>572</v>
      </c>
      <c r="F15" s="87">
        <v>400000</v>
      </c>
      <c r="G15" s="29">
        <v>28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44732</v>
      </c>
      <c r="B16" s="29">
        <v>543208</v>
      </c>
      <c r="C16" s="28" t="s">
        <v>1074</v>
      </c>
      <c r="D16" s="28" t="s">
        <v>1076</v>
      </c>
      <c r="E16" s="28" t="s">
        <v>571</v>
      </c>
      <c r="F16" s="87">
        <v>325023</v>
      </c>
      <c r="G16" s="29">
        <v>28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44732</v>
      </c>
      <c r="B17" s="29">
        <v>512379</v>
      </c>
      <c r="C17" s="28" t="s">
        <v>1077</v>
      </c>
      <c r="D17" s="28" t="s">
        <v>1078</v>
      </c>
      <c r="E17" s="28" t="s">
        <v>571</v>
      </c>
      <c r="F17" s="87">
        <v>494078</v>
      </c>
      <c r="G17" s="29">
        <v>25.66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44732</v>
      </c>
      <c r="B18" s="29">
        <v>512379</v>
      </c>
      <c r="C18" s="28" t="s">
        <v>1077</v>
      </c>
      <c r="D18" s="28" t="s">
        <v>1078</v>
      </c>
      <c r="E18" s="28" t="s">
        <v>572</v>
      </c>
      <c r="F18" s="87">
        <v>3809730</v>
      </c>
      <c r="G18" s="29">
        <v>24.48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44732</v>
      </c>
      <c r="B19" s="29">
        <v>540361</v>
      </c>
      <c r="C19" s="28" t="s">
        <v>1079</v>
      </c>
      <c r="D19" s="28" t="s">
        <v>1080</v>
      </c>
      <c r="E19" s="28" t="s">
        <v>571</v>
      </c>
      <c r="F19" s="87">
        <v>182438</v>
      </c>
      <c r="G19" s="29">
        <v>30.17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44732</v>
      </c>
      <c r="B20" s="29">
        <v>537707</v>
      </c>
      <c r="C20" s="28" t="s">
        <v>1002</v>
      </c>
      <c r="D20" s="28" t="s">
        <v>1081</v>
      </c>
      <c r="E20" s="28" t="s">
        <v>571</v>
      </c>
      <c r="F20" s="87">
        <v>85000</v>
      </c>
      <c r="G20" s="29">
        <v>38.299999999999997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44732</v>
      </c>
      <c r="B21" s="29">
        <v>537707</v>
      </c>
      <c r="C21" s="28" t="s">
        <v>1002</v>
      </c>
      <c r="D21" s="28" t="s">
        <v>1082</v>
      </c>
      <c r="E21" s="28" t="s">
        <v>571</v>
      </c>
      <c r="F21" s="87">
        <v>90000</v>
      </c>
      <c r="G21" s="29">
        <v>38.299999999999997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44732</v>
      </c>
      <c r="B22" s="29">
        <v>537707</v>
      </c>
      <c r="C22" s="28" t="s">
        <v>1002</v>
      </c>
      <c r="D22" s="28" t="s">
        <v>1083</v>
      </c>
      <c r="E22" s="28" t="s">
        <v>571</v>
      </c>
      <c r="F22" s="87">
        <v>100000</v>
      </c>
      <c r="G22" s="29">
        <v>38.299999999999997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44732</v>
      </c>
      <c r="B23" s="29">
        <v>537707</v>
      </c>
      <c r="C23" s="28" t="s">
        <v>1002</v>
      </c>
      <c r="D23" s="28" t="s">
        <v>1037</v>
      </c>
      <c r="E23" s="28" t="s">
        <v>571</v>
      </c>
      <c r="F23" s="87">
        <v>100000</v>
      </c>
      <c r="G23" s="29">
        <v>38.299999999999997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44732</v>
      </c>
      <c r="B24" s="29">
        <v>537707</v>
      </c>
      <c r="C24" s="28" t="s">
        <v>1002</v>
      </c>
      <c r="D24" s="28" t="s">
        <v>1038</v>
      </c>
      <c r="E24" s="28" t="s">
        <v>571</v>
      </c>
      <c r="F24" s="87">
        <v>125000</v>
      </c>
      <c r="G24" s="29">
        <v>38.299999999999997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44732</v>
      </c>
      <c r="B25" s="29">
        <v>537707</v>
      </c>
      <c r="C25" s="28" t="s">
        <v>1002</v>
      </c>
      <c r="D25" s="28" t="s">
        <v>1084</v>
      </c>
      <c r="E25" s="28" t="s">
        <v>572</v>
      </c>
      <c r="F25" s="87">
        <v>400000</v>
      </c>
      <c r="G25" s="29">
        <v>38.299999999999997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44732</v>
      </c>
      <c r="B26" s="29">
        <v>539032</v>
      </c>
      <c r="C26" s="28" t="s">
        <v>1039</v>
      </c>
      <c r="D26" s="28" t="s">
        <v>1040</v>
      </c>
      <c r="E26" s="28" t="s">
        <v>571</v>
      </c>
      <c r="F26" s="87">
        <v>78859</v>
      </c>
      <c r="G26" s="29">
        <v>8.73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44732</v>
      </c>
      <c r="B27" s="29">
        <v>539032</v>
      </c>
      <c r="C27" s="28" t="s">
        <v>1039</v>
      </c>
      <c r="D27" s="28" t="s">
        <v>1040</v>
      </c>
      <c r="E27" s="28" t="s">
        <v>572</v>
      </c>
      <c r="F27" s="87">
        <v>5950</v>
      </c>
      <c r="G27" s="29">
        <v>8.9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44732</v>
      </c>
      <c r="B28" s="29">
        <v>542666</v>
      </c>
      <c r="C28" s="28" t="s">
        <v>1085</v>
      </c>
      <c r="D28" s="28" t="s">
        <v>1086</v>
      </c>
      <c r="E28" s="28" t="s">
        <v>572</v>
      </c>
      <c r="F28" s="87">
        <v>117069</v>
      </c>
      <c r="G28" s="29">
        <v>174.96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44732</v>
      </c>
      <c r="B29" s="29">
        <v>539222</v>
      </c>
      <c r="C29" s="28" t="s">
        <v>1087</v>
      </c>
      <c r="D29" s="28" t="s">
        <v>1088</v>
      </c>
      <c r="E29" s="28" t="s">
        <v>572</v>
      </c>
      <c r="F29" s="87">
        <v>70000</v>
      </c>
      <c r="G29" s="29">
        <v>30.55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44732</v>
      </c>
      <c r="B30" s="29">
        <v>543227</v>
      </c>
      <c r="C30" s="28" t="s">
        <v>384</v>
      </c>
      <c r="D30" s="28" t="s">
        <v>1089</v>
      </c>
      <c r="E30" s="28" t="s">
        <v>571</v>
      </c>
      <c r="F30" s="87">
        <v>1939325</v>
      </c>
      <c r="G30" s="29">
        <v>800.02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44732</v>
      </c>
      <c r="B31" s="29">
        <v>543227</v>
      </c>
      <c r="C31" s="28" t="s">
        <v>384</v>
      </c>
      <c r="D31" s="28" t="s">
        <v>1090</v>
      </c>
      <c r="E31" s="28" t="s">
        <v>572</v>
      </c>
      <c r="F31" s="87">
        <v>1314055</v>
      </c>
      <c r="G31" s="29">
        <v>800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44732</v>
      </c>
      <c r="B32" s="29">
        <v>540377</v>
      </c>
      <c r="C32" s="28" t="s">
        <v>1041</v>
      </c>
      <c r="D32" s="28" t="s">
        <v>1042</v>
      </c>
      <c r="E32" s="28" t="s">
        <v>571</v>
      </c>
      <c r="F32" s="87">
        <v>30000</v>
      </c>
      <c r="G32" s="29">
        <v>83.37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44732</v>
      </c>
      <c r="B33" s="29">
        <v>540377</v>
      </c>
      <c r="C33" s="28" t="s">
        <v>1041</v>
      </c>
      <c r="D33" s="28" t="s">
        <v>1091</v>
      </c>
      <c r="E33" s="28" t="s">
        <v>571</v>
      </c>
      <c r="F33" s="87">
        <v>12000</v>
      </c>
      <c r="G33" s="29">
        <v>81.150000000000006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44732</v>
      </c>
      <c r="B34" s="29">
        <v>540377</v>
      </c>
      <c r="C34" s="28" t="s">
        <v>1041</v>
      </c>
      <c r="D34" s="28" t="s">
        <v>1091</v>
      </c>
      <c r="E34" s="28" t="s">
        <v>572</v>
      </c>
      <c r="F34" s="87">
        <v>18000</v>
      </c>
      <c r="G34" s="29">
        <v>83.33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44732</v>
      </c>
      <c r="B35" s="29">
        <v>539433</v>
      </c>
      <c r="C35" s="28" t="s">
        <v>1092</v>
      </c>
      <c r="D35" s="28" t="s">
        <v>1093</v>
      </c>
      <c r="E35" s="28" t="s">
        <v>571</v>
      </c>
      <c r="F35" s="87">
        <v>66666</v>
      </c>
      <c r="G35" s="29">
        <v>9.56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44732</v>
      </c>
      <c r="B36" s="29">
        <v>539433</v>
      </c>
      <c r="C36" s="28" t="s">
        <v>1092</v>
      </c>
      <c r="D36" s="28" t="s">
        <v>1094</v>
      </c>
      <c r="E36" s="28" t="s">
        <v>571</v>
      </c>
      <c r="F36" s="87">
        <v>103585</v>
      </c>
      <c r="G36" s="29">
        <v>9.56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44732</v>
      </c>
      <c r="B37" s="29">
        <v>539433</v>
      </c>
      <c r="C37" s="28" t="s">
        <v>1092</v>
      </c>
      <c r="D37" s="28" t="s">
        <v>1095</v>
      </c>
      <c r="E37" s="28" t="s">
        <v>572</v>
      </c>
      <c r="F37" s="87">
        <v>208000</v>
      </c>
      <c r="G37" s="29">
        <v>9.56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44732</v>
      </c>
      <c r="B38" s="29">
        <v>506134</v>
      </c>
      <c r="C38" s="28" t="s">
        <v>1096</v>
      </c>
      <c r="D38" s="28" t="s">
        <v>1097</v>
      </c>
      <c r="E38" s="28" t="s">
        <v>572</v>
      </c>
      <c r="F38" s="87">
        <v>300000</v>
      </c>
      <c r="G38" s="29">
        <v>9.59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44732</v>
      </c>
      <c r="B39" s="29">
        <v>506134</v>
      </c>
      <c r="C39" s="28" t="s">
        <v>1096</v>
      </c>
      <c r="D39" s="28" t="s">
        <v>1035</v>
      </c>
      <c r="E39" s="28" t="s">
        <v>571</v>
      </c>
      <c r="F39" s="87">
        <v>300000</v>
      </c>
      <c r="G39" s="29">
        <v>9.59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44732</v>
      </c>
      <c r="B40" s="29">
        <v>540952</v>
      </c>
      <c r="C40" s="28" t="s">
        <v>1098</v>
      </c>
      <c r="D40" s="28" t="s">
        <v>1099</v>
      </c>
      <c r="E40" s="28" t="s">
        <v>571</v>
      </c>
      <c r="F40" s="87">
        <v>80000</v>
      </c>
      <c r="G40" s="29">
        <v>24.6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44732</v>
      </c>
      <c r="B41" s="29">
        <v>540952</v>
      </c>
      <c r="C41" s="28" t="s">
        <v>1098</v>
      </c>
      <c r="D41" s="28" t="s">
        <v>1100</v>
      </c>
      <c r="E41" s="28" t="s">
        <v>572</v>
      </c>
      <c r="F41" s="87">
        <v>100000</v>
      </c>
      <c r="G41" s="29">
        <v>24.6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44732</v>
      </c>
      <c r="B42" s="29">
        <v>543207</v>
      </c>
      <c r="C42" s="28" t="s">
        <v>1043</v>
      </c>
      <c r="D42" s="28" t="s">
        <v>1101</v>
      </c>
      <c r="E42" s="28" t="s">
        <v>572</v>
      </c>
      <c r="F42" s="87">
        <v>108767</v>
      </c>
      <c r="G42" s="29">
        <v>4.9400000000000004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44732</v>
      </c>
      <c r="B43" s="29">
        <v>540243</v>
      </c>
      <c r="C43" s="28" t="s">
        <v>1102</v>
      </c>
      <c r="D43" s="28" t="s">
        <v>1103</v>
      </c>
      <c r="E43" s="28" t="s">
        <v>572</v>
      </c>
      <c r="F43" s="87">
        <v>14937</v>
      </c>
      <c r="G43" s="29">
        <v>12.62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44732</v>
      </c>
      <c r="B44" s="29">
        <v>540243</v>
      </c>
      <c r="C44" s="28" t="s">
        <v>1102</v>
      </c>
      <c r="D44" s="28" t="s">
        <v>1104</v>
      </c>
      <c r="E44" s="28" t="s">
        <v>572</v>
      </c>
      <c r="F44" s="87">
        <v>13510</v>
      </c>
      <c r="G44" s="29">
        <v>12.79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44732</v>
      </c>
      <c r="B45" s="29">
        <v>540243</v>
      </c>
      <c r="C45" s="28" t="s">
        <v>1102</v>
      </c>
      <c r="D45" s="28" t="s">
        <v>1105</v>
      </c>
      <c r="E45" s="28" t="s">
        <v>571</v>
      </c>
      <c r="F45" s="87">
        <v>11752</v>
      </c>
      <c r="G45" s="29">
        <v>12.87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44732</v>
      </c>
      <c r="B46" s="29">
        <v>539143</v>
      </c>
      <c r="C46" s="28" t="s">
        <v>953</v>
      </c>
      <c r="D46" s="28" t="s">
        <v>1044</v>
      </c>
      <c r="E46" s="28" t="s">
        <v>571</v>
      </c>
      <c r="F46" s="87">
        <v>71944</v>
      </c>
      <c r="G46" s="29">
        <v>28.97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44732</v>
      </c>
      <c r="B47" s="29">
        <v>539143</v>
      </c>
      <c r="C47" s="28" t="s">
        <v>953</v>
      </c>
      <c r="D47" s="28" t="s">
        <v>972</v>
      </c>
      <c r="E47" s="28" t="s">
        <v>571</v>
      </c>
      <c r="F47" s="87">
        <v>288339</v>
      </c>
      <c r="G47" s="29">
        <v>28.91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44732</v>
      </c>
      <c r="B48" s="29">
        <v>539143</v>
      </c>
      <c r="C48" s="28" t="s">
        <v>953</v>
      </c>
      <c r="D48" s="28" t="s">
        <v>1044</v>
      </c>
      <c r="E48" s="28" t="s">
        <v>572</v>
      </c>
      <c r="F48" s="87">
        <v>80032</v>
      </c>
      <c r="G48" s="29">
        <v>29.1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44732</v>
      </c>
      <c r="B49" s="29">
        <v>539143</v>
      </c>
      <c r="C49" s="28" t="s">
        <v>953</v>
      </c>
      <c r="D49" s="28" t="s">
        <v>972</v>
      </c>
      <c r="E49" s="28" t="s">
        <v>572</v>
      </c>
      <c r="F49" s="87">
        <v>82145</v>
      </c>
      <c r="G49" s="29">
        <v>29.1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44732</v>
      </c>
      <c r="B50" s="29">
        <v>523862</v>
      </c>
      <c r="C50" s="28" t="s">
        <v>1045</v>
      </c>
      <c r="D50" s="28" t="s">
        <v>1106</v>
      </c>
      <c r="E50" s="28" t="s">
        <v>571</v>
      </c>
      <c r="F50" s="87">
        <v>150000</v>
      </c>
      <c r="G50" s="29">
        <v>10.62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44732</v>
      </c>
      <c r="B51" s="29">
        <v>523862</v>
      </c>
      <c r="C51" s="28" t="s">
        <v>1045</v>
      </c>
      <c r="D51" s="28" t="s">
        <v>1107</v>
      </c>
      <c r="E51" s="28" t="s">
        <v>572</v>
      </c>
      <c r="F51" s="87">
        <v>41000</v>
      </c>
      <c r="G51" s="29">
        <v>10.62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44732</v>
      </c>
      <c r="B52" s="29">
        <v>523862</v>
      </c>
      <c r="C52" s="28" t="s">
        <v>1045</v>
      </c>
      <c r="D52" s="28" t="s">
        <v>1108</v>
      </c>
      <c r="E52" s="28" t="s">
        <v>572</v>
      </c>
      <c r="F52" s="87">
        <v>48000</v>
      </c>
      <c r="G52" s="29">
        <v>10.62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44732</v>
      </c>
      <c r="B53" s="29">
        <v>523862</v>
      </c>
      <c r="C53" s="28" t="s">
        <v>1045</v>
      </c>
      <c r="D53" s="28" t="s">
        <v>1109</v>
      </c>
      <c r="E53" s="28" t="s">
        <v>572</v>
      </c>
      <c r="F53" s="87">
        <v>62500</v>
      </c>
      <c r="G53" s="29">
        <v>10.62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44732</v>
      </c>
      <c r="B54" s="29">
        <v>513403</v>
      </c>
      <c r="C54" s="28" t="s">
        <v>1110</v>
      </c>
      <c r="D54" s="28" t="s">
        <v>1111</v>
      </c>
      <c r="E54" s="28" t="s">
        <v>571</v>
      </c>
      <c r="F54" s="87">
        <v>50500</v>
      </c>
      <c r="G54" s="29">
        <v>4.47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44732</v>
      </c>
      <c r="B55" s="29">
        <v>538452</v>
      </c>
      <c r="C55" s="28" t="s">
        <v>1112</v>
      </c>
      <c r="D55" s="28" t="s">
        <v>1113</v>
      </c>
      <c r="E55" s="28" t="s">
        <v>571</v>
      </c>
      <c r="F55" s="87">
        <v>44423</v>
      </c>
      <c r="G55" s="29">
        <v>7.2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44732</v>
      </c>
      <c r="B56" s="29">
        <v>538452</v>
      </c>
      <c r="C56" s="28" t="s">
        <v>1112</v>
      </c>
      <c r="D56" s="28" t="s">
        <v>1114</v>
      </c>
      <c r="E56" s="28" t="s">
        <v>572</v>
      </c>
      <c r="F56" s="87">
        <v>39424</v>
      </c>
      <c r="G56" s="29">
        <v>7.2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44732</v>
      </c>
      <c r="B57" s="29">
        <v>538452</v>
      </c>
      <c r="C57" s="28" t="s">
        <v>1112</v>
      </c>
      <c r="D57" s="28" t="s">
        <v>1115</v>
      </c>
      <c r="E57" s="28" t="s">
        <v>572</v>
      </c>
      <c r="F57" s="87">
        <v>30000</v>
      </c>
      <c r="G57" s="29">
        <v>7.2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44732</v>
      </c>
      <c r="B58" s="29">
        <v>541601</v>
      </c>
      <c r="C58" s="28" t="s">
        <v>1116</v>
      </c>
      <c r="D58" s="28" t="s">
        <v>1078</v>
      </c>
      <c r="E58" s="28" t="s">
        <v>572</v>
      </c>
      <c r="F58" s="87">
        <v>27097</v>
      </c>
      <c r="G58" s="29">
        <v>200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44732</v>
      </c>
      <c r="B59" s="29">
        <v>541601</v>
      </c>
      <c r="C59" s="28" t="s">
        <v>1116</v>
      </c>
      <c r="D59" s="28" t="s">
        <v>1078</v>
      </c>
      <c r="E59" s="28" t="s">
        <v>571</v>
      </c>
      <c r="F59" s="87">
        <v>100170</v>
      </c>
      <c r="G59" s="29">
        <v>196.84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44732</v>
      </c>
      <c r="B60" s="29">
        <v>515127</v>
      </c>
      <c r="C60" s="28" t="s">
        <v>1117</v>
      </c>
      <c r="D60" s="28" t="s">
        <v>1118</v>
      </c>
      <c r="E60" s="28" t="s">
        <v>572</v>
      </c>
      <c r="F60" s="87">
        <v>228284</v>
      </c>
      <c r="G60" s="29">
        <v>5.35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44732</v>
      </c>
      <c r="B61" s="29">
        <v>516110</v>
      </c>
      <c r="C61" s="28" t="s">
        <v>1003</v>
      </c>
      <c r="D61" s="28" t="s">
        <v>1004</v>
      </c>
      <c r="E61" s="28" t="s">
        <v>571</v>
      </c>
      <c r="F61" s="87">
        <v>443615</v>
      </c>
      <c r="G61" s="29">
        <v>35.770000000000003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44732</v>
      </c>
      <c r="B62" s="29">
        <v>516110</v>
      </c>
      <c r="C62" s="28" t="s">
        <v>1003</v>
      </c>
      <c r="D62" s="28" t="s">
        <v>1004</v>
      </c>
      <c r="E62" s="28" t="s">
        <v>572</v>
      </c>
      <c r="F62" s="87">
        <v>373139</v>
      </c>
      <c r="G62" s="29">
        <v>35.94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44732</v>
      </c>
      <c r="B63" s="29">
        <v>512499</v>
      </c>
      <c r="C63" s="28" t="s">
        <v>1119</v>
      </c>
      <c r="D63" s="28" t="s">
        <v>991</v>
      </c>
      <c r="E63" s="28" t="s">
        <v>571</v>
      </c>
      <c r="F63" s="87">
        <v>6354348</v>
      </c>
      <c r="G63" s="29">
        <v>0.73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44732</v>
      </c>
      <c r="B64" s="29">
        <v>512499</v>
      </c>
      <c r="C64" s="28" t="s">
        <v>1119</v>
      </c>
      <c r="D64" s="28" t="s">
        <v>991</v>
      </c>
      <c r="E64" s="28" t="s">
        <v>572</v>
      </c>
      <c r="F64" s="87">
        <v>5295452</v>
      </c>
      <c r="G64" s="29">
        <v>0.74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44732</v>
      </c>
      <c r="B65" s="29">
        <v>512499</v>
      </c>
      <c r="C65" s="28" t="s">
        <v>1119</v>
      </c>
      <c r="D65" s="28" t="s">
        <v>1120</v>
      </c>
      <c r="E65" s="28" t="s">
        <v>571</v>
      </c>
      <c r="F65" s="87">
        <v>10100000</v>
      </c>
      <c r="G65" s="29">
        <v>0.74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44732</v>
      </c>
      <c r="B66" s="29">
        <v>512499</v>
      </c>
      <c r="C66" s="28" t="s">
        <v>1119</v>
      </c>
      <c r="D66" s="28" t="s">
        <v>1121</v>
      </c>
      <c r="E66" s="28" t="s">
        <v>572</v>
      </c>
      <c r="F66" s="87">
        <v>9291981</v>
      </c>
      <c r="G66" s="29">
        <v>0.74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44732</v>
      </c>
      <c r="B67" s="29">
        <v>512499</v>
      </c>
      <c r="C67" s="28" t="s">
        <v>1119</v>
      </c>
      <c r="D67" s="28" t="s">
        <v>1121</v>
      </c>
      <c r="E67" s="28" t="s">
        <v>571</v>
      </c>
      <c r="F67" s="87">
        <v>3284498</v>
      </c>
      <c r="G67" s="29">
        <v>0.72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44732</v>
      </c>
      <c r="B68" s="29">
        <v>538575</v>
      </c>
      <c r="C68" s="28" t="s">
        <v>1122</v>
      </c>
      <c r="D68" s="28" t="s">
        <v>1123</v>
      </c>
      <c r="E68" s="28" t="s">
        <v>572</v>
      </c>
      <c r="F68" s="87">
        <v>209020</v>
      </c>
      <c r="G68" s="29">
        <v>0.56000000000000005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44732</v>
      </c>
      <c r="B69" s="29">
        <v>530611</v>
      </c>
      <c r="C69" s="28" t="s">
        <v>1124</v>
      </c>
      <c r="D69" s="28" t="s">
        <v>991</v>
      </c>
      <c r="E69" s="28" t="s">
        <v>572</v>
      </c>
      <c r="F69" s="87">
        <v>776467</v>
      </c>
      <c r="G69" s="29">
        <v>0.39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44732</v>
      </c>
      <c r="B70" s="29">
        <v>539406</v>
      </c>
      <c r="C70" s="28" t="s">
        <v>1125</v>
      </c>
      <c r="D70" s="28" t="s">
        <v>1126</v>
      </c>
      <c r="E70" s="28" t="s">
        <v>572</v>
      </c>
      <c r="F70" s="87">
        <v>140509</v>
      </c>
      <c r="G70" s="29">
        <v>98.65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44732</v>
      </c>
      <c r="B71" s="29">
        <v>539406</v>
      </c>
      <c r="C71" s="28" t="s">
        <v>1125</v>
      </c>
      <c r="D71" s="28" t="s">
        <v>1127</v>
      </c>
      <c r="E71" s="28" t="s">
        <v>571</v>
      </c>
      <c r="F71" s="87">
        <v>140000</v>
      </c>
      <c r="G71" s="29">
        <v>98.65</v>
      </c>
      <c r="H71" s="29" t="s">
        <v>310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44732</v>
      </c>
      <c r="B72" s="29">
        <v>513305</v>
      </c>
      <c r="C72" s="28" t="s">
        <v>1128</v>
      </c>
      <c r="D72" s="28" t="s">
        <v>1129</v>
      </c>
      <c r="E72" s="28" t="s">
        <v>571</v>
      </c>
      <c r="F72" s="87">
        <v>106611</v>
      </c>
      <c r="G72" s="29">
        <v>2.99</v>
      </c>
      <c r="H72" s="29" t="s">
        <v>310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44732</v>
      </c>
      <c r="B73" s="29">
        <v>511018</v>
      </c>
      <c r="C73" s="28" t="s">
        <v>1130</v>
      </c>
      <c r="D73" s="28" t="s">
        <v>1131</v>
      </c>
      <c r="E73" s="28" t="s">
        <v>571</v>
      </c>
      <c r="F73" s="87">
        <v>126320</v>
      </c>
      <c r="G73" s="29">
        <v>27.45</v>
      </c>
      <c r="H73" s="29" t="s">
        <v>310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44732</v>
      </c>
      <c r="B74" s="29">
        <v>511018</v>
      </c>
      <c r="C74" s="28" t="s">
        <v>1130</v>
      </c>
      <c r="D74" s="28" t="s">
        <v>1132</v>
      </c>
      <c r="E74" s="28" t="s">
        <v>572</v>
      </c>
      <c r="F74" s="87">
        <v>126000</v>
      </c>
      <c r="G74" s="29">
        <v>27.45</v>
      </c>
      <c r="H74" s="29" t="s">
        <v>310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44732</v>
      </c>
      <c r="B75" s="29" t="s">
        <v>1133</v>
      </c>
      <c r="C75" s="28" t="s">
        <v>1134</v>
      </c>
      <c r="D75" s="28" t="s">
        <v>1135</v>
      </c>
      <c r="E75" s="28" t="s">
        <v>571</v>
      </c>
      <c r="F75" s="87">
        <v>62045</v>
      </c>
      <c r="G75" s="29">
        <v>43.94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44732</v>
      </c>
      <c r="B76" s="29" t="s">
        <v>1046</v>
      </c>
      <c r="C76" s="28" t="s">
        <v>1047</v>
      </c>
      <c r="D76" s="28" t="s">
        <v>1048</v>
      </c>
      <c r="E76" s="28" t="s">
        <v>571</v>
      </c>
      <c r="F76" s="87">
        <v>52000</v>
      </c>
      <c r="G76" s="29">
        <v>105.45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44732</v>
      </c>
      <c r="B77" s="29" t="s">
        <v>1136</v>
      </c>
      <c r="C77" s="28" t="s">
        <v>1137</v>
      </c>
      <c r="D77" s="28" t="s">
        <v>973</v>
      </c>
      <c r="E77" s="28" t="s">
        <v>571</v>
      </c>
      <c r="F77" s="87">
        <v>243918</v>
      </c>
      <c r="G77" s="29">
        <v>994.57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44732</v>
      </c>
      <c r="B78" s="29" t="s">
        <v>1136</v>
      </c>
      <c r="C78" s="28" t="s">
        <v>1137</v>
      </c>
      <c r="D78" s="28" t="s">
        <v>956</v>
      </c>
      <c r="E78" s="28" t="s">
        <v>571</v>
      </c>
      <c r="F78" s="87">
        <v>218869</v>
      </c>
      <c r="G78" s="29">
        <v>995.43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44732</v>
      </c>
      <c r="B79" s="29" t="s">
        <v>1136</v>
      </c>
      <c r="C79" s="28" t="s">
        <v>1137</v>
      </c>
      <c r="D79" s="28" t="s">
        <v>1138</v>
      </c>
      <c r="E79" s="28" t="s">
        <v>571</v>
      </c>
      <c r="F79" s="87">
        <v>212859</v>
      </c>
      <c r="G79" s="29">
        <v>997.04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44732</v>
      </c>
      <c r="B80" s="29" t="s">
        <v>1139</v>
      </c>
      <c r="C80" s="28" t="s">
        <v>1140</v>
      </c>
      <c r="D80" s="28" t="s">
        <v>1049</v>
      </c>
      <c r="E80" s="28" t="s">
        <v>571</v>
      </c>
      <c r="F80" s="87">
        <v>2400015</v>
      </c>
      <c r="G80" s="29">
        <v>20.85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44732</v>
      </c>
      <c r="B81" s="29" t="s">
        <v>1141</v>
      </c>
      <c r="C81" s="28" t="s">
        <v>1142</v>
      </c>
      <c r="D81" s="28" t="s">
        <v>1143</v>
      </c>
      <c r="E81" s="28" t="s">
        <v>571</v>
      </c>
      <c r="F81" s="87">
        <v>83142</v>
      </c>
      <c r="G81" s="29">
        <v>76.09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44732</v>
      </c>
      <c r="B82" s="29" t="s">
        <v>1144</v>
      </c>
      <c r="C82" s="28" t="s">
        <v>1145</v>
      </c>
      <c r="D82" s="28" t="s">
        <v>1132</v>
      </c>
      <c r="E82" s="28" t="s">
        <v>571</v>
      </c>
      <c r="F82" s="87">
        <v>750000</v>
      </c>
      <c r="G82" s="29">
        <v>18.75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44732</v>
      </c>
      <c r="B83" s="29" t="s">
        <v>1144</v>
      </c>
      <c r="C83" s="28" t="s">
        <v>1145</v>
      </c>
      <c r="D83" s="28" t="s">
        <v>1146</v>
      </c>
      <c r="E83" s="28" t="s">
        <v>571</v>
      </c>
      <c r="F83" s="87">
        <v>769317</v>
      </c>
      <c r="G83" s="29">
        <v>18.600000000000001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44732</v>
      </c>
      <c r="B84" s="29" t="s">
        <v>1147</v>
      </c>
      <c r="C84" s="28" t="s">
        <v>1148</v>
      </c>
      <c r="D84" s="28" t="s">
        <v>1149</v>
      </c>
      <c r="E84" s="28" t="s">
        <v>571</v>
      </c>
      <c r="F84" s="87">
        <v>69985</v>
      </c>
      <c r="G84" s="29">
        <v>116.65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44732</v>
      </c>
      <c r="B85" s="29" t="s">
        <v>1025</v>
      </c>
      <c r="C85" s="28" t="s">
        <v>1026</v>
      </c>
      <c r="D85" s="28" t="s">
        <v>973</v>
      </c>
      <c r="E85" s="28" t="s">
        <v>571</v>
      </c>
      <c r="F85" s="87">
        <v>112683</v>
      </c>
      <c r="G85" s="29">
        <v>778.25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44732</v>
      </c>
      <c r="B86" s="29" t="s">
        <v>1025</v>
      </c>
      <c r="C86" s="28" t="s">
        <v>1026</v>
      </c>
      <c r="D86" s="28" t="s">
        <v>956</v>
      </c>
      <c r="E86" s="28" t="s">
        <v>571</v>
      </c>
      <c r="F86" s="87">
        <v>89432</v>
      </c>
      <c r="G86" s="29">
        <v>788.31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44732</v>
      </c>
      <c r="B87" s="29" t="s">
        <v>1025</v>
      </c>
      <c r="C87" s="28" t="s">
        <v>1026</v>
      </c>
      <c r="D87" s="28" t="s">
        <v>1024</v>
      </c>
      <c r="E87" s="28" t="s">
        <v>571</v>
      </c>
      <c r="F87" s="87">
        <v>76146</v>
      </c>
      <c r="G87" s="29">
        <v>781.67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44732</v>
      </c>
      <c r="B88" s="29" t="s">
        <v>954</v>
      </c>
      <c r="C88" s="28" t="s">
        <v>955</v>
      </c>
      <c r="D88" s="28" t="s">
        <v>1150</v>
      </c>
      <c r="E88" s="28" t="s">
        <v>571</v>
      </c>
      <c r="F88" s="87">
        <v>127000</v>
      </c>
      <c r="G88" s="29">
        <v>153.05000000000001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44732</v>
      </c>
      <c r="B89" s="29" t="s">
        <v>1151</v>
      </c>
      <c r="C89" s="28" t="s">
        <v>1152</v>
      </c>
      <c r="D89" s="28" t="s">
        <v>1153</v>
      </c>
      <c r="E89" s="28" t="s">
        <v>571</v>
      </c>
      <c r="F89" s="87">
        <v>21073</v>
      </c>
      <c r="G89" s="29">
        <v>703.99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44732</v>
      </c>
      <c r="B90" s="29" t="s">
        <v>1154</v>
      </c>
      <c r="C90" s="28" t="s">
        <v>1155</v>
      </c>
      <c r="D90" s="28" t="s">
        <v>1156</v>
      </c>
      <c r="E90" s="28" t="s">
        <v>571</v>
      </c>
      <c r="F90" s="87">
        <v>107983</v>
      </c>
      <c r="G90" s="29">
        <v>42.53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44732</v>
      </c>
      <c r="B91" s="29" t="s">
        <v>1133</v>
      </c>
      <c r="C91" s="28" t="s">
        <v>1134</v>
      </c>
      <c r="D91" s="28" t="s">
        <v>1157</v>
      </c>
      <c r="E91" s="28" t="s">
        <v>572</v>
      </c>
      <c r="F91" s="87">
        <v>158870</v>
      </c>
      <c r="G91" s="29">
        <v>43.98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44732</v>
      </c>
      <c r="B92" s="29" t="s">
        <v>1133</v>
      </c>
      <c r="C92" s="28" t="s">
        <v>1134</v>
      </c>
      <c r="D92" s="28" t="s">
        <v>1135</v>
      </c>
      <c r="E92" s="28" t="s">
        <v>572</v>
      </c>
      <c r="F92" s="87">
        <v>1312</v>
      </c>
      <c r="G92" s="29">
        <v>44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44732</v>
      </c>
      <c r="B93" s="29" t="s">
        <v>1046</v>
      </c>
      <c r="C93" s="28" t="s">
        <v>1047</v>
      </c>
      <c r="D93" s="28" t="s">
        <v>1158</v>
      </c>
      <c r="E93" s="28" t="s">
        <v>572</v>
      </c>
      <c r="F93" s="87">
        <v>40000</v>
      </c>
      <c r="G93" s="29">
        <v>105.45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44732</v>
      </c>
      <c r="B94" s="29" t="s">
        <v>1136</v>
      </c>
      <c r="C94" s="28" t="s">
        <v>1137</v>
      </c>
      <c r="D94" s="28" t="s">
        <v>973</v>
      </c>
      <c r="E94" s="28" t="s">
        <v>572</v>
      </c>
      <c r="F94" s="87">
        <v>243851</v>
      </c>
      <c r="G94" s="29">
        <v>995.57</v>
      </c>
      <c r="H94" s="29" t="s">
        <v>850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44732</v>
      </c>
      <c r="B95" s="29" t="s">
        <v>1136</v>
      </c>
      <c r="C95" s="28" t="s">
        <v>1137</v>
      </c>
      <c r="D95" s="28" t="s">
        <v>956</v>
      </c>
      <c r="E95" s="28" t="s">
        <v>572</v>
      </c>
      <c r="F95" s="87">
        <v>218869</v>
      </c>
      <c r="G95" s="29">
        <v>996.93</v>
      </c>
      <c r="H95" s="29" t="s">
        <v>850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44732</v>
      </c>
      <c r="B96" s="29" t="s">
        <v>1139</v>
      </c>
      <c r="C96" s="28" t="s">
        <v>1140</v>
      </c>
      <c r="D96" s="28" t="s">
        <v>1049</v>
      </c>
      <c r="E96" s="28" t="s">
        <v>572</v>
      </c>
      <c r="F96" s="87">
        <v>357501</v>
      </c>
      <c r="G96" s="29">
        <v>20.85</v>
      </c>
      <c r="H96" s="29" t="s">
        <v>850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44732</v>
      </c>
      <c r="B97" s="29" t="s">
        <v>1141</v>
      </c>
      <c r="C97" s="28" t="s">
        <v>1142</v>
      </c>
      <c r="D97" s="28" t="s">
        <v>1143</v>
      </c>
      <c r="E97" s="28" t="s">
        <v>572</v>
      </c>
      <c r="F97" s="87">
        <v>81493</v>
      </c>
      <c r="G97" s="29">
        <v>75.05</v>
      </c>
      <c r="H97" s="29" t="s">
        <v>850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44732</v>
      </c>
      <c r="B98" s="29" t="s">
        <v>1159</v>
      </c>
      <c r="C98" s="28" t="s">
        <v>1160</v>
      </c>
      <c r="D98" s="28" t="s">
        <v>1161</v>
      </c>
      <c r="E98" s="28" t="s">
        <v>572</v>
      </c>
      <c r="F98" s="87">
        <v>200000</v>
      </c>
      <c r="G98" s="29">
        <v>114.51</v>
      </c>
      <c r="H98" s="29" t="s">
        <v>850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44732</v>
      </c>
      <c r="B99" s="29" t="s">
        <v>1144</v>
      </c>
      <c r="C99" s="28" t="s">
        <v>1145</v>
      </c>
      <c r="D99" s="28" t="s">
        <v>1131</v>
      </c>
      <c r="E99" s="28" t="s">
        <v>572</v>
      </c>
      <c r="F99" s="87">
        <v>400000</v>
      </c>
      <c r="G99" s="29">
        <v>18.47</v>
      </c>
      <c r="H99" s="29" t="s">
        <v>850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44732</v>
      </c>
      <c r="B100" s="29" t="s">
        <v>1144</v>
      </c>
      <c r="C100" s="28" t="s">
        <v>1145</v>
      </c>
      <c r="D100" s="28" t="s">
        <v>1162</v>
      </c>
      <c r="E100" s="28" t="s">
        <v>572</v>
      </c>
      <c r="F100" s="87">
        <v>269036</v>
      </c>
      <c r="G100" s="29">
        <v>19</v>
      </c>
      <c r="H100" s="29" t="s">
        <v>850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44732</v>
      </c>
      <c r="B101" s="29" t="s">
        <v>1144</v>
      </c>
      <c r="C101" s="28" t="s">
        <v>1145</v>
      </c>
      <c r="D101" s="28" t="s">
        <v>1146</v>
      </c>
      <c r="E101" s="28" t="s">
        <v>572</v>
      </c>
      <c r="F101" s="87">
        <v>90</v>
      </c>
      <c r="G101" s="29">
        <v>19</v>
      </c>
      <c r="H101" s="29" t="s">
        <v>850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44732</v>
      </c>
      <c r="B102" s="29" t="s">
        <v>1025</v>
      </c>
      <c r="C102" s="28" t="s">
        <v>1026</v>
      </c>
      <c r="D102" s="28" t="s">
        <v>956</v>
      </c>
      <c r="E102" s="28" t="s">
        <v>572</v>
      </c>
      <c r="F102" s="87">
        <v>89432</v>
      </c>
      <c r="G102" s="29">
        <v>787.04</v>
      </c>
      <c r="H102" s="29" t="s">
        <v>850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44732</v>
      </c>
      <c r="B103" s="29" t="s">
        <v>1025</v>
      </c>
      <c r="C103" s="28" t="s">
        <v>1026</v>
      </c>
      <c r="D103" s="28" t="s">
        <v>1024</v>
      </c>
      <c r="E103" s="28" t="s">
        <v>572</v>
      </c>
      <c r="F103" s="87">
        <v>71483</v>
      </c>
      <c r="G103" s="29">
        <v>785.91</v>
      </c>
      <c r="H103" s="29" t="s">
        <v>850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44732</v>
      </c>
      <c r="B104" s="29" t="s">
        <v>1025</v>
      </c>
      <c r="C104" s="28" t="s">
        <v>1026</v>
      </c>
      <c r="D104" s="28" t="s">
        <v>973</v>
      </c>
      <c r="E104" s="28" t="s">
        <v>572</v>
      </c>
      <c r="F104" s="87">
        <v>119080</v>
      </c>
      <c r="G104" s="29">
        <v>780.58</v>
      </c>
      <c r="H104" s="29" t="s">
        <v>850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44732</v>
      </c>
      <c r="B105" s="29" t="s">
        <v>954</v>
      </c>
      <c r="C105" s="28" t="s">
        <v>955</v>
      </c>
      <c r="D105" s="28" t="s">
        <v>1027</v>
      </c>
      <c r="E105" s="28" t="s">
        <v>572</v>
      </c>
      <c r="F105" s="87">
        <v>405000</v>
      </c>
      <c r="G105" s="29">
        <v>153.05000000000001</v>
      </c>
      <c r="H105" s="29" t="s">
        <v>850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44732</v>
      </c>
      <c r="B106" s="29" t="s">
        <v>1154</v>
      </c>
      <c r="C106" s="28" t="s">
        <v>1155</v>
      </c>
      <c r="D106" s="28" t="s">
        <v>1163</v>
      </c>
      <c r="E106" s="28" t="s">
        <v>572</v>
      </c>
      <c r="F106" s="87">
        <v>110000</v>
      </c>
      <c r="G106" s="29">
        <v>42.53</v>
      </c>
      <c r="H106" s="29" t="s">
        <v>850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zoomScale="85" zoomScaleNormal="85" workbookViewId="0">
      <selection activeCell="I75" sqref="I7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640.9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992</v>
      </c>
      <c r="K12" s="460">
        <f t="shared" ref="K12" si="3">H12-F12</f>
        <v>-1.5</v>
      </c>
      <c r="L12" s="461">
        <f t="shared" ref="L12" si="4">(F12*-0.7)/100</f>
        <v>-0.91699999999999993</v>
      </c>
      <c r="M12" s="462">
        <f t="shared" ref="M12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904</v>
      </c>
      <c r="G13" s="251">
        <v>2088</v>
      </c>
      <c r="H13" s="251"/>
      <c r="I13" s="318" t="s">
        <v>905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2195.9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951</v>
      </c>
      <c r="J14" s="460" t="s">
        <v>993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952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688.4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07">
        <v>44725</v>
      </c>
      <c r="C16" s="319"/>
      <c r="D16" s="316" t="s">
        <v>414</v>
      </c>
      <c r="E16" s="317" t="s">
        <v>588</v>
      </c>
      <c r="F16" s="251" t="s">
        <v>970</v>
      </c>
      <c r="G16" s="251">
        <v>365</v>
      </c>
      <c r="H16" s="251"/>
      <c r="I16" s="318" t="s">
        <v>971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404.8</v>
      </c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07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19">
        <v>1</v>
      </c>
      <c r="B28" s="334">
        <v>44709</v>
      </c>
      <c r="C28" s="420"/>
      <c r="D28" s="421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960</v>
      </c>
      <c r="K28" s="330">
        <f t="shared" ref="K28" si="9">H28-F28</f>
        <v>-12.5</v>
      </c>
      <c r="L28" s="422">
        <f t="shared" ref="L28" si="10">(F28*-0.7)/100</f>
        <v>-3.2864999999999998</v>
      </c>
      <c r="M28" s="423">
        <f t="shared" ref="M28" si="11">(K28+L28)/F28</f>
        <v>-3.3624068157614484E-2</v>
      </c>
      <c r="N28" s="330" t="s">
        <v>598</v>
      </c>
      <c r="O28" s="424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2">H29-F29</f>
        <v>30</v>
      </c>
      <c r="L29" s="323">
        <f t="shared" ref="L29" si="13">(F29*-0.7)/100</f>
        <v>-7.8049999999999997</v>
      </c>
      <c r="M29" s="324">
        <f t="shared" ref="M29" si="14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5">H30-F30</f>
        <v>5.75</v>
      </c>
      <c r="L30" s="323">
        <f t="shared" ref="L30:L31" si="16">(F30*-0.7)/100</f>
        <v>-1.4489999999999998</v>
      </c>
      <c r="M30" s="324">
        <f t="shared" ref="M30:M31" si="17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19">
        <v>4</v>
      </c>
      <c r="B31" s="334">
        <v>44713</v>
      </c>
      <c r="C31" s="420"/>
      <c r="D31" s="421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974</v>
      </c>
      <c r="K31" s="330">
        <f t="shared" si="15"/>
        <v>-18</v>
      </c>
      <c r="L31" s="422">
        <f t="shared" si="16"/>
        <v>-4.2139999999999995</v>
      </c>
      <c r="M31" s="423">
        <f t="shared" si="17"/>
        <v>-3.6900332225913622E-2</v>
      </c>
      <c r="N31" s="330" t="s">
        <v>598</v>
      </c>
      <c r="O31" s="424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18">H32-F32</f>
        <v>32</v>
      </c>
      <c r="L32" s="323">
        <f t="shared" ref="L32:L33" si="19">(F32*-0.7)/100</f>
        <v>-6.7374999999999998</v>
      </c>
      <c r="M32" s="324">
        <f t="shared" ref="M32:M33" si="20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6</v>
      </c>
      <c r="B33" s="334">
        <v>44714</v>
      </c>
      <c r="C33" s="420"/>
      <c r="D33" s="421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1006</v>
      </c>
      <c r="K33" s="330">
        <f t="shared" si="18"/>
        <v>-3.4000000000000057</v>
      </c>
      <c r="L33" s="422">
        <f t="shared" si="19"/>
        <v>-0.7238</v>
      </c>
      <c r="M33" s="423">
        <f t="shared" si="20"/>
        <v>-3.9882011605415914E-2</v>
      </c>
      <c r="N33" s="330" t="s">
        <v>598</v>
      </c>
      <c r="O33" s="424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19">
        <v>7</v>
      </c>
      <c r="B34" s="334">
        <v>44714</v>
      </c>
      <c r="C34" s="420"/>
      <c r="D34" s="421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1">H34-F34</f>
        <v>-3.8000000000000114</v>
      </c>
      <c r="L34" s="422">
        <f t="shared" ref="L34:L36" si="22">(F34*-0.7)/100</f>
        <v>-1.0044999999999999</v>
      </c>
      <c r="M34" s="423">
        <f t="shared" ref="M34:M36" si="23">(K34+L34)/F34</f>
        <v>-3.3480836236933875E-2</v>
      </c>
      <c r="N34" s="330" t="s">
        <v>598</v>
      </c>
      <c r="O34" s="424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25">
        <v>8</v>
      </c>
      <c r="B35" s="426">
        <v>44719</v>
      </c>
      <c r="C35" s="427"/>
      <c r="D35" s="428" t="s">
        <v>404</v>
      </c>
      <c r="E35" s="429" t="s">
        <v>588</v>
      </c>
      <c r="F35" s="429">
        <v>179.5</v>
      </c>
      <c r="G35" s="429">
        <v>174</v>
      </c>
      <c r="H35" s="429">
        <v>185.5</v>
      </c>
      <c r="I35" s="429" t="s">
        <v>906</v>
      </c>
      <c r="J35" s="322" t="s">
        <v>930</v>
      </c>
      <c r="K35" s="322">
        <f t="shared" si="21"/>
        <v>6</v>
      </c>
      <c r="L35" s="323">
        <f t="shared" si="22"/>
        <v>-1.2565</v>
      </c>
      <c r="M35" s="324">
        <f t="shared" si="23"/>
        <v>2.6426183844011141E-2</v>
      </c>
      <c r="N35" s="430" t="s">
        <v>586</v>
      </c>
      <c r="O35" s="431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0">
        <v>9</v>
      </c>
      <c r="B36" s="471">
        <v>44719</v>
      </c>
      <c r="C36" s="472"/>
      <c r="D36" s="473" t="s">
        <v>145</v>
      </c>
      <c r="E36" s="474" t="s">
        <v>588</v>
      </c>
      <c r="F36" s="474">
        <v>1588</v>
      </c>
      <c r="G36" s="474">
        <v>1535</v>
      </c>
      <c r="H36" s="474">
        <v>1535</v>
      </c>
      <c r="I36" s="474" t="s">
        <v>907</v>
      </c>
      <c r="J36" s="330" t="s">
        <v>1009</v>
      </c>
      <c r="K36" s="330">
        <f t="shared" si="21"/>
        <v>-53</v>
      </c>
      <c r="L36" s="422">
        <f t="shared" si="22"/>
        <v>-11.116</v>
      </c>
      <c r="M36" s="423">
        <f t="shared" si="23"/>
        <v>-4.0375314861460954E-2</v>
      </c>
      <c r="N36" s="330" t="s">
        <v>598</v>
      </c>
      <c r="O36" s="424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10</v>
      </c>
      <c r="B37" s="471">
        <v>44720</v>
      </c>
      <c r="C37" s="472"/>
      <c r="D37" s="473" t="s">
        <v>520</v>
      </c>
      <c r="E37" s="474" t="s">
        <v>588</v>
      </c>
      <c r="F37" s="474">
        <v>484</v>
      </c>
      <c r="G37" s="474">
        <v>470</v>
      </c>
      <c r="H37" s="474">
        <v>470</v>
      </c>
      <c r="I37" s="474" t="s">
        <v>926</v>
      </c>
      <c r="J37" s="330" t="s">
        <v>1034</v>
      </c>
      <c r="K37" s="330">
        <f t="shared" ref="K37" si="24">H37-F37</f>
        <v>-14</v>
      </c>
      <c r="L37" s="422">
        <f t="shared" ref="L37" si="25">(F37*-0.7)/100</f>
        <v>-3.3879999999999995</v>
      </c>
      <c r="M37" s="423">
        <f t="shared" ref="M37" si="26">(K37+L37)/F37</f>
        <v>-3.5925619834710737E-2</v>
      </c>
      <c r="N37" s="330" t="s">
        <v>598</v>
      </c>
      <c r="O37" s="424">
        <v>44729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11</v>
      </c>
      <c r="B38" s="475">
        <v>44722</v>
      </c>
      <c r="C38" s="472"/>
      <c r="D38" s="473" t="s">
        <v>404</v>
      </c>
      <c r="E38" s="474" t="s">
        <v>588</v>
      </c>
      <c r="F38" s="474">
        <v>180.5</v>
      </c>
      <c r="G38" s="474">
        <v>174.5</v>
      </c>
      <c r="H38" s="474">
        <v>174.5</v>
      </c>
      <c r="I38" s="474" t="s">
        <v>950</v>
      </c>
      <c r="J38" s="330" t="s">
        <v>1007</v>
      </c>
      <c r="K38" s="330">
        <f t="shared" ref="K38" si="27">H38-F38</f>
        <v>-6</v>
      </c>
      <c r="L38" s="422">
        <f t="shared" ref="L38" si="28">(F38*-0.7)/100</f>
        <v>-1.2634999999999998</v>
      </c>
      <c r="M38" s="423">
        <f t="shared" ref="M38" si="29">(K38+L38)/F38</f>
        <v>-4.0240997229916899E-2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36" customFormat="1" ht="15" customHeight="1">
      <c r="A39" s="437">
        <v>12</v>
      </c>
      <c r="B39" s="438">
        <v>44725</v>
      </c>
      <c r="C39" s="439"/>
      <c r="D39" s="440" t="s">
        <v>136</v>
      </c>
      <c r="E39" s="441" t="s">
        <v>588</v>
      </c>
      <c r="F39" s="441">
        <v>624.5</v>
      </c>
      <c r="G39" s="441">
        <v>605</v>
      </c>
      <c r="H39" s="441">
        <v>627.5</v>
      </c>
      <c r="I39" s="441" t="s">
        <v>961</v>
      </c>
      <c r="J39" s="442" t="s">
        <v>962</v>
      </c>
      <c r="K39" s="442">
        <f t="shared" ref="K39:K41" si="30">H39-F39</f>
        <v>3</v>
      </c>
      <c r="L39" s="443">
        <f>(F39*-0.07)/100</f>
        <v>-0.43715000000000004</v>
      </c>
      <c r="M39" s="444">
        <f t="shared" ref="M39:M41" si="31">(K39+L39)/F39</f>
        <v>4.1038430744595681E-3</v>
      </c>
      <c r="N39" s="445" t="s">
        <v>708</v>
      </c>
      <c r="O39" s="446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3"/>
      <c r="AI39" s="434"/>
      <c r="AJ39" s="435"/>
      <c r="AK39" s="435"/>
      <c r="AL39" s="435"/>
    </row>
    <row r="40" spans="1:38" s="436" customFormat="1" ht="15" customHeight="1">
      <c r="A40" s="470">
        <v>13</v>
      </c>
      <c r="B40" s="475">
        <v>44725</v>
      </c>
      <c r="C40" s="472"/>
      <c r="D40" s="473" t="s">
        <v>113</v>
      </c>
      <c r="E40" s="474" t="s">
        <v>588</v>
      </c>
      <c r="F40" s="474">
        <v>995</v>
      </c>
      <c r="G40" s="474">
        <v>968</v>
      </c>
      <c r="H40" s="474">
        <v>968</v>
      </c>
      <c r="I40" s="474" t="s">
        <v>963</v>
      </c>
      <c r="J40" s="330" t="s">
        <v>1028</v>
      </c>
      <c r="K40" s="330">
        <f t="shared" si="30"/>
        <v>-27</v>
      </c>
      <c r="L40" s="422">
        <f t="shared" ref="L40" si="32">(F40*-0.7)/100</f>
        <v>-6.9649999999999999</v>
      </c>
      <c r="M40" s="423">
        <f t="shared" si="31"/>
        <v>-3.4135678391959801E-2</v>
      </c>
      <c r="N40" s="330" t="s">
        <v>598</v>
      </c>
      <c r="O40" s="424">
        <v>44729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14</v>
      </c>
      <c r="B41" s="475">
        <v>44725</v>
      </c>
      <c r="C41" s="472"/>
      <c r="D41" s="473" t="s">
        <v>71</v>
      </c>
      <c r="E41" s="474" t="s">
        <v>588</v>
      </c>
      <c r="F41" s="474">
        <v>240</v>
      </c>
      <c r="G41" s="474">
        <v>233</v>
      </c>
      <c r="H41" s="474">
        <v>233</v>
      </c>
      <c r="I41" s="474" t="s">
        <v>964</v>
      </c>
      <c r="J41" s="330" t="s">
        <v>1008</v>
      </c>
      <c r="K41" s="330">
        <f t="shared" si="30"/>
        <v>-7</v>
      </c>
      <c r="L41" s="422">
        <f>(F41*-0.7)/100</f>
        <v>-1.68</v>
      </c>
      <c r="M41" s="423">
        <f t="shared" si="31"/>
        <v>-3.6166666666666666E-2</v>
      </c>
      <c r="N41" s="330" t="s">
        <v>598</v>
      </c>
      <c r="O41" s="424">
        <v>44732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15</v>
      </c>
      <c r="B42" s="475">
        <v>44726</v>
      </c>
      <c r="C42" s="472"/>
      <c r="D42" s="473" t="s">
        <v>136</v>
      </c>
      <c r="E42" s="474" t="s">
        <v>588</v>
      </c>
      <c r="F42" s="474">
        <v>626</v>
      </c>
      <c r="G42" s="474">
        <v>605</v>
      </c>
      <c r="H42" s="474">
        <v>605</v>
      </c>
      <c r="I42" s="474" t="s">
        <v>961</v>
      </c>
      <c r="J42" s="330" t="s">
        <v>1008</v>
      </c>
      <c r="K42" s="330">
        <f t="shared" ref="K42" si="33">H42-F42</f>
        <v>-21</v>
      </c>
      <c r="L42" s="422">
        <f t="shared" ref="L42" si="34">(F42*-0.7)/100</f>
        <v>-4.3819999999999997</v>
      </c>
      <c r="M42" s="423">
        <f t="shared" ref="M42" si="35">(K42+L42)/F42</f>
        <v>-4.0546325878594247E-2</v>
      </c>
      <c r="N42" s="330" t="s">
        <v>598</v>
      </c>
      <c r="O42" s="424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25">
        <v>16</v>
      </c>
      <c r="B43" s="469">
        <v>44727</v>
      </c>
      <c r="C43" s="427"/>
      <c r="D43" s="428" t="s">
        <v>295</v>
      </c>
      <c r="E43" s="429" t="s">
        <v>588</v>
      </c>
      <c r="F43" s="429">
        <v>224</v>
      </c>
      <c r="G43" s="429">
        <v>217</v>
      </c>
      <c r="H43" s="429">
        <v>229.5</v>
      </c>
      <c r="I43" s="429" t="s">
        <v>995</v>
      </c>
      <c r="J43" s="322" t="s">
        <v>996</v>
      </c>
      <c r="K43" s="322">
        <f t="shared" ref="K43" si="36">H43-F43</f>
        <v>5.5</v>
      </c>
      <c r="L43" s="323">
        <f>(F43*-0.07)/100</f>
        <v>-0.15680000000000002</v>
      </c>
      <c r="M43" s="324">
        <f t="shared" ref="M43" si="37">(K43+L43)/F43</f>
        <v>2.3853571428571429E-2</v>
      </c>
      <c r="N43" s="430" t="s">
        <v>586</v>
      </c>
      <c r="O43" s="431">
        <v>44727</v>
      </c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17</v>
      </c>
      <c r="B44" s="469">
        <v>44727</v>
      </c>
      <c r="C44" s="427"/>
      <c r="D44" s="428" t="s">
        <v>436</v>
      </c>
      <c r="E44" s="429" t="s">
        <v>588</v>
      </c>
      <c r="F44" s="429">
        <v>364</v>
      </c>
      <c r="G44" s="429">
        <v>353</v>
      </c>
      <c r="H44" s="429">
        <v>372.5</v>
      </c>
      <c r="I44" s="429" t="s">
        <v>997</v>
      </c>
      <c r="J44" s="322" t="s">
        <v>998</v>
      </c>
      <c r="K44" s="322">
        <f t="shared" ref="K44:K45" si="38">H44-F44</f>
        <v>8.5</v>
      </c>
      <c r="L44" s="323">
        <f>(F44*-0.07)/100</f>
        <v>-0.25480000000000003</v>
      </c>
      <c r="M44" s="324">
        <f t="shared" ref="M44:M45" si="39">(K44+L44)/F44</f>
        <v>2.2651648351648353E-2</v>
      </c>
      <c r="N44" s="430" t="s">
        <v>586</v>
      </c>
      <c r="O44" s="431">
        <v>44727</v>
      </c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70">
        <v>18</v>
      </c>
      <c r="B45" s="475">
        <v>44728</v>
      </c>
      <c r="C45" s="472"/>
      <c r="D45" s="473" t="s">
        <v>347</v>
      </c>
      <c r="E45" s="474" t="s">
        <v>588</v>
      </c>
      <c r="F45" s="474">
        <v>706</v>
      </c>
      <c r="G45" s="474">
        <v>685</v>
      </c>
      <c r="H45" s="474">
        <v>685</v>
      </c>
      <c r="I45" s="474" t="s">
        <v>1021</v>
      </c>
      <c r="J45" s="330" t="s">
        <v>1008</v>
      </c>
      <c r="K45" s="330">
        <f t="shared" si="38"/>
        <v>-21</v>
      </c>
      <c r="L45" s="422">
        <f>(F45*-0.07)/100</f>
        <v>-0.49420000000000003</v>
      </c>
      <c r="M45" s="423">
        <f t="shared" si="39"/>
        <v>-3.0445042492917847E-2</v>
      </c>
      <c r="N45" s="330" t="s">
        <v>598</v>
      </c>
      <c r="O45" s="424">
        <v>44732</v>
      </c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381">
        <v>19</v>
      </c>
      <c r="B46" s="432">
        <v>44732</v>
      </c>
      <c r="C46" s="383"/>
      <c r="D46" s="384" t="s">
        <v>61</v>
      </c>
      <c r="E46" s="385" t="s">
        <v>588</v>
      </c>
      <c r="F46" s="385" t="s">
        <v>1050</v>
      </c>
      <c r="G46" s="385">
        <v>615</v>
      </c>
      <c r="H46" s="385"/>
      <c r="I46" s="385" t="s">
        <v>1051</v>
      </c>
      <c r="J46" s="386" t="s">
        <v>589</v>
      </c>
      <c r="K46" s="386"/>
      <c r="L46" s="387"/>
      <c r="M46" s="388"/>
      <c r="N46" s="386"/>
      <c r="O46" s="389"/>
      <c r="P46" s="289"/>
      <c r="Q46" s="289"/>
      <c r="R46" s="29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20</v>
      </c>
      <c r="B47" s="475">
        <v>44732</v>
      </c>
      <c r="C47" s="472"/>
      <c r="D47" s="473" t="s">
        <v>404</v>
      </c>
      <c r="E47" s="474" t="s">
        <v>588</v>
      </c>
      <c r="F47" s="474">
        <v>172.5</v>
      </c>
      <c r="G47" s="474">
        <v>168</v>
      </c>
      <c r="H47" s="474">
        <v>168</v>
      </c>
      <c r="I47" s="474" t="s">
        <v>1052</v>
      </c>
      <c r="J47" s="330" t="s">
        <v>1054</v>
      </c>
      <c r="K47" s="330">
        <f t="shared" ref="K47" si="40">H47-F47</f>
        <v>-4.5</v>
      </c>
      <c r="L47" s="422">
        <f>(F47*-0.07)/100</f>
        <v>-0.12075000000000001</v>
      </c>
      <c r="M47" s="423">
        <f t="shared" ref="M47" si="41">(K47+L47)/F47</f>
        <v>-2.6786956521739132E-2</v>
      </c>
      <c r="N47" s="330" t="s">
        <v>598</v>
      </c>
      <c r="O47" s="424">
        <v>44732</v>
      </c>
      <c r="P47" s="289"/>
      <c r="Q47" s="289"/>
      <c r="R47" s="290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25">
        <v>21</v>
      </c>
      <c r="B48" s="469">
        <v>44732</v>
      </c>
      <c r="C48" s="427"/>
      <c r="D48" s="428" t="s">
        <v>124</v>
      </c>
      <c r="E48" s="429" t="s">
        <v>588</v>
      </c>
      <c r="F48" s="429">
        <v>680</v>
      </c>
      <c r="G48" s="429">
        <v>662</v>
      </c>
      <c r="H48" s="429">
        <v>687.5</v>
      </c>
      <c r="I48" s="429" t="s">
        <v>1053</v>
      </c>
      <c r="J48" s="322" t="s">
        <v>924</v>
      </c>
      <c r="K48" s="322">
        <f t="shared" ref="K48" si="42">H48-F48</f>
        <v>7.5</v>
      </c>
      <c r="L48" s="323">
        <f>(F48*-0.07)/100</f>
        <v>-0.47600000000000003</v>
      </c>
      <c r="M48" s="324">
        <f t="shared" ref="M48" si="43">(K48+L48)/F48</f>
        <v>1.0329411764705882E-2</v>
      </c>
      <c r="N48" s="430" t="s">
        <v>586</v>
      </c>
      <c r="O48" s="431">
        <v>44732</v>
      </c>
      <c r="P48" s="289"/>
      <c r="Q48" s="289"/>
      <c r="R48" s="290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392" customFormat="1" ht="15" customHeight="1">
      <c r="A49" s="381"/>
      <c r="B49" s="382"/>
      <c r="C49" s="383"/>
      <c r="D49" s="384"/>
      <c r="E49" s="385"/>
      <c r="F49" s="385"/>
      <c r="G49" s="385"/>
      <c r="H49" s="385"/>
      <c r="I49" s="385"/>
      <c r="J49" s="386"/>
      <c r="K49" s="386"/>
      <c r="L49" s="387"/>
      <c r="M49" s="388"/>
      <c r="N49" s="386"/>
      <c r="O49" s="389"/>
      <c r="P49" s="289"/>
      <c r="Q49" s="289"/>
      <c r="R49" s="29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90"/>
      <c r="AJ49" s="391"/>
      <c r="AK49" s="391"/>
      <c r="AL49" s="391"/>
    </row>
    <row r="50" spans="1:38" ht="15" customHeight="1">
      <c r="A50" s="292"/>
      <c r="B50" s="293"/>
      <c r="C50" s="294"/>
      <c r="D50" s="295"/>
      <c r="E50" s="296"/>
      <c r="F50" s="296"/>
      <c r="G50" s="296"/>
      <c r="H50" s="296"/>
      <c r="I50" s="296"/>
      <c r="J50" s="297"/>
      <c r="K50" s="297"/>
      <c r="L50" s="298"/>
      <c r="M50" s="299"/>
      <c r="N50" s="297"/>
      <c r="O50" s="300"/>
      <c r="P50" s="289"/>
      <c r="Q50" s="289"/>
      <c r="R50" s="290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1"/>
      <c r="AI50" s="1"/>
      <c r="AJ50" s="1"/>
      <c r="AK50" s="1"/>
      <c r="AL50" s="1"/>
    </row>
    <row r="51" spans="1:38" ht="44.25" customHeight="1">
      <c r="A51" s="119" t="s">
        <v>590</v>
      </c>
      <c r="B51" s="142"/>
      <c r="C51" s="142"/>
      <c r="D51" s="1"/>
      <c r="E51" s="6"/>
      <c r="F51" s="6"/>
      <c r="G51" s="6"/>
      <c r="H51" s="6" t="s">
        <v>602</v>
      </c>
      <c r="I51" s="6"/>
      <c r="J51" s="6"/>
      <c r="K51" s="115"/>
      <c r="L51" s="144"/>
      <c r="M51" s="115"/>
      <c r="N51" s="116"/>
      <c r="O51" s="11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83"/>
      <c r="AD51" s="283"/>
      <c r="AE51" s="283"/>
      <c r="AF51" s="283"/>
      <c r="AG51" s="283"/>
      <c r="AH51" s="283"/>
    </row>
    <row r="52" spans="1:38" ht="12.75" customHeight="1">
      <c r="A52" s="126" t="s">
        <v>591</v>
      </c>
      <c r="B52" s="119"/>
      <c r="C52" s="119"/>
      <c r="D52" s="119"/>
      <c r="E52" s="41"/>
      <c r="F52" s="127" t="s">
        <v>592</v>
      </c>
      <c r="G52" s="56"/>
      <c r="H52" s="41"/>
      <c r="I52" s="56"/>
      <c r="J52" s="6"/>
      <c r="K52" s="145"/>
      <c r="L52" s="146"/>
      <c r="M52" s="6"/>
      <c r="N52" s="109"/>
      <c r="O52" s="147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26"/>
      <c r="B53" s="119"/>
      <c r="C53" s="119"/>
      <c r="D53" s="119"/>
      <c r="E53" s="6"/>
      <c r="F53" s="127" t="s">
        <v>594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9"/>
      <c r="B54" s="119"/>
      <c r="C54" s="119"/>
      <c r="D54" s="119"/>
      <c r="E54" s="6"/>
      <c r="F54" s="6"/>
      <c r="G54" s="6"/>
      <c r="H54" s="6"/>
      <c r="I54" s="6"/>
      <c r="J54" s="132"/>
      <c r="K54" s="129"/>
      <c r="L54" s="130"/>
      <c r="M54" s="6"/>
      <c r="N54" s="13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48" t="s">
        <v>603</v>
      </c>
      <c r="B55" s="148"/>
      <c r="C55" s="148"/>
      <c r="D55" s="148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563</v>
      </c>
      <c r="C56" s="96"/>
      <c r="D56" s="97" t="s">
        <v>574</v>
      </c>
      <c r="E56" s="96" t="s">
        <v>575</v>
      </c>
      <c r="F56" s="96" t="s">
        <v>576</v>
      </c>
      <c r="G56" s="96" t="s">
        <v>596</v>
      </c>
      <c r="H56" s="96" t="s">
        <v>578</v>
      </c>
      <c r="I56" s="96" t="s">
        <v>579</v>
      </c>
      <c r="J56" s="95" t="s">
        <v>580</v>
      </c>
      <c r="K56" s="149" t="s">
        <v>604</v>
      </c>
      <c r="L56" s="98" t="s">
        <v>582</v>
      </c>
      <c r="M56" s="149" t="s">
        <v>605</v>
      </c>
      <c r="N56" s="96" t="s">
        <v>606</v>
      </c>
      <c r="O56" s="95" t="s">
        <v>584</v>
      </c>
      <c r="P56" s="97" t="s">
        <v>585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47" customFormat="1" ht="12.75" customHeight="1">
      <c r="A57" s="336">
        <v>1</v>
      </c>
      <c r="B57" s="334">
        <v>44713</v>
      </c>
      <c r="C57" s="352"/>
      <c r="D57" s="335" t="s">
        <v>874</v>
      </c>
      <c r="E57" s="336" t="s">
        <v>588</v>
      </c>
      <c r="F57" s="336">
        <v>2750</v>
      </c>
      <c r="G57" s="336">
        <v>2700</v>
      </c>
      <c r="H57" s="331">
        <v>2700</v>
      </c>
      <c r="I57" s="331" t="s">
        <v>875</v>
      </c>
      <c r="J57" s="330" t="s">
        <v>881</v>
      </c>
      <c r="K57" s="331">
        <f t="shared" ref="K57" si="44">H57-F57</f>
        <v>-50</v>
      </c>
      <c r="L57" s="332">
        <f t="shared" ref="L57" si="45">(H57*N57)*0.07%</f>
        <v>472.50000000000006</v>
      </c>
      <c r="M57" s="333">
        <f t="shared" ref="M57" si="46">(K57*N57)-L57</f>
        <v>-12972.5</v>
      </c>
      <c r="N57" s="331">
        <v>250</v>
      </c>
      <c r="O57" s="340" t="s">
        <v>598</v>
      </c>
      <c r="P57" s="334">
        <v>44714</v>
      </c>
      <c r="Q57" s="249"/>
      <c r="R57" s="290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65">
        <v>2</v>
      </c>
      <c r="B58" s="362">
        <v>44713</v>
      </c>
      <c r="C58" s="367"/>
      <c r="D58" s="368" t="s">
        <v>876</v>
      </c>
      <c r="E58" s="365" t="s">
        <v>588</v>
      </c>
      <c r="F58" s="365">
        <v>16505</v>
      </c>
      <c r="G58" s="365">
        <v>16350</v>
      </c>
      <c r="H58" s="369">
        <v>16560</v>
      </c>
      <c r="I58" s="369">
        <v>16800</v>
      </c>
      <c r="J58" s="370" t="s">
        <v>725</v>
      </c>
      <c r="K58" s="369">
        <f t="shared" ref="K58" si="47">H58-F58</f>
        <v>55</v>
      </c>
      <c r="L58" s="371">
        <f t="shared" ref="L58" si="48">(H58*N58)*0.07%</f>
        <v>579.60000000000014</v>
      </c>
      <c r="M58" s="372">
        <f t="shared" ref="M58" si="49">(K58*N58)-L58</f>
        <v>2170.3999999999996</v>
      </c>
      <c r="N58" s="369">
        <v>50</v>
      </c>
      <c r="O58" s="322" t="s">
        <v>586</v>
      </c>
      <c r="P58" s="362">
        <v>44714</v>
      </c>
      <c r="Q58" s="249"/>
      <c r="R58" s="290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5">
        <v>3</v>
      </c>
      <c r="B59" s="362">
        <v>44714</v>
      </c>
      <c r="C59" s="367"/>
      <c r="D59" s="368" t="s">
        <v>882</v>
      </c>
      <c r="E59" s="365" t="s">
        <v>588</v>
      </c>
      <c r="F59" s="365">
        <v>16510</v>
      </c>
      <c r="G59" s="365">
        <v>16370</v>
      </c>
      <c r="H59" s="369">
        <v>16590</v>
      </c>
      <c r="I59" s="369" t="s">
        <v>883</v>
      </c>
      <c r="J59" s="370" t="s">
        <v>887</v>
      </c>
      <c r="K59" s="369">
        <f t="shared" ref="K59" si="50">H59-F59</f>
        <v>80</v>
      </c>
      <c r="L59" s="371">
        <f t="shared" ref="L59" si="51">(H59*N59)*0.07%</f>
        <v>580.65000000000009</v>
      </c>
      <c r="M59" s="372">
        <f t="shared" ref="M59" si="52">(K59*N59)-L59</f>
        <v>3419.35</v>
      </c>
      <c r="N59" s="369">
        <v>50</v>
      </c>
      <c r="O59" s="322" t="s">
        <v>586</v>
      </c>
      <c r="P59" s="362">
        <v>44714</v>
      </c>
      <c r="Q59" s="249"/>
      <c r="R59" s="290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65">
        <v>4</v>
      </c>
      <c r="B60" s="362">
        <v>44715</v>
      </c>
      <c r="C60" s="367"/>
      <c r="D60" s="368" t="s">
        <v>882</v>
      </c>
      <c r="E60" s="365" t="s">
        <v>890</v>
      </c>
      <c r="F60" s="365">
        <v>16765</v>
      </c>
      <c r="G60" s="365">
        <v>16910</v>
      </c>
      <c r="H60" s="369">
        <v>16700</v>
      </c>
      <c r="I60" s="369" t="s">
        <v>891</v>
      </c>
      <c r="J60" s="370" t="s">
        <v>892</v>
      </c>
      <c r="K60" s="369">
        <f>F60-H60</f>
        <v>65</v>
      </c>
      <c r="L60" s="371">
        <f t="shared" ref="L60:L61" si="53">(H60*N60)*0.07%</f>
        <v>584.50000000000011</v>
      </c>
      <c r="M60" s="372">
        <f t="shared" ref="M60:M61" si="54">(K60*N60)-L60</f>
        <v>2665.5</v>
      </c>
      <c r="N60" s="369">
        <v>50</v>
      </c>
      <c r="O60" s="322" t="s">
        <v>586</v>
      </c>
      <c r="P60" s="362">
        <v>44715</v>
      </c>
      <c r="Q60" s="249"/>
      <c r="R60" s="290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6">
        <v>5</v>
      </c>
      <c r="B61" s="334">
        <v>44715</v>
      </c>
      <c r="C61" s="352"/>
      <c r="D61" s="335" t="s">
        <v>893</v>
      </c>
      <c r="E61" s="336" t="s">
        <v>588</v>
      </c>
      <c r="F61" s="336">
        <v>1574</v>
      </c>
      <c r="G61" s="336">
        <v>1545</v>
      </c>
      <c r="H61" s="331">
        <v>1545</v>
      </c>
      <c r="I61" s="331" t="s">
        <v>894</v>
      </c>
      <c r="J61" s="330" t="s">
        <v>912</v>
      </c>
      <c r="K61" s="331">
        <f t="shared" ref="K61" si="55">H61-F61</f>
        <v>-29</v>
      </c>
      <c r="L61" s="332">
        <f t="shared" si="53"/>
        <v>378.52500000000003</v>
      </c>
      <c r="M61" s="333">
        <f t="shared" si="54"/>
        <v>-10528.525</v>
      </c>
      <c r="N61" s="331">
        <v>350</v>
      </c>
      <c r="O61" s="340" t="s">
        <v>598</v>
      </c>
      <c r="P61" s="334">
        <v>44718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365">
        <v>6</v>
      </c>
      <c r="B62" s="362">
        <v>44718</v>
      </c>
      <c r="C62" s="367"/>
      <c r="D62" s="368" t="s">
        <v>896</v>
      </c>
      <c r="E62" s="365" t="s">
        <v>890</v>
      </c>
      <c r="F62" s="365">
        <v>683</v>
      </c>
      <c r="G62" s="365">
        <v>693</v>
      </c>
      <c r="H62" s="369">
        <v>676</v>
      </c>
      <c r="I62" s="369" t="s">
        <v>897</v>
      </c>
      <c r="J62" s="370" t="s">
        <v>898</v>
      </c>
      <c r="K62" s="369">
        <f>F62-H62</f>
        <v>7</v>
      </c>
      <c r="L62" s="371">
        <f t="shared" ref="L62:L65" si="56">(H62*N62)*0.07%</f>
        <v>567.84</v>
      </c>
      <c r="M62" s="372">
        <f t="shared" ref="M62:M65" si="57">(K62*N62)-L62</f>
        <v>7832.16</v>
      </c>
      <c r="N62" s="369">
        <v>1200</v>
      </c>
      <c r="O62" s="322" t="s">
        <v>586</v>
      </c>
      <c r="P62" s="362">
        <v>44718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365">
        <v>7</v>
      </c>
      <c r="B63" s="362">
        <v>44718</v>
      </c>
      <c r="C63" s="367"/>
      <c r="D63" s="368" t="s">
        <v>899</v>
      </c>
      <c r="E63" s="365" t="s">
        <v>588</v>
      </c>
      <c r="F63" s="365">
        <v>239.5</v>
      </c>
      <c r="G63" s="365">
        <v>236.5</v>
      </c>
      <c r="H63" s="369">
        <v>242.25</v>
      </c>
      <c r="I63" s="369" t="s">
        <v>900</v>
      </c>
      <c r="J63" s="370" t="s">
        <v>901</v>
      </c>
      <c r="K63" s="369">
        <f t="shared" ref="K63" si="58">H63-F63</f>
        <v>2.75</v>
      </c>
      <c r="L63" s="371">
        <f t="shared" si="56"/>
        <v>644.3850000000001</v>
      </c>
      <c r="M63" s="372">
        <f t="shared" si="57"/>
        <v>9805.6149999999998</v>
      </c>
      <c r="N63" s="369">
        <v>3800</v>
      </c>
      <c r="O63" s="322" t="s">
        <v>586</v>
      </c>
      <c r="P63" s="362">
        <v>44718</v>
      </c>
      <c r="Q63" s="249"/>
      <c r="R63" s="253" t="s">
        <v>587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36">
        <v>8</v>
      </c>
      <c r="B64" s="334">
        <v>44718</v>
      </c>
      <c r="C64" s="352"/>
      <c r="D64" s="335" t="s">
        <v>902</v>
      </c>
      <c r="E64" s="336" t="s">
        <v>890</v>
      </c>
      <c r="F64" s="336">
        <v>107.25</v>
      </c>
      <c r="G64" s="336">
        <v>111</v>
      </c>
      <c r="H64" s="336">
        <v>110</v>
      </c>
      <c r="I64" s="331" t="s">
        <v>903</v>
      </c>
      <c r="J64" s="330" t="s">
        <v>913</v>
      </c>
      <c r="K64" s="331">
        <f>F64-H64</f>
        <v>-2.75</v>
      </c>
      <c r="L64" s="332">
        <f t="shared" si="56"/>
        <v>223.30000000000004</v>
      </c>
      <c r="M64" s="333">
        <f t="shared" si="57"/>
        <v>-8198.2999999999993</v>
      </c>
      <c r="N64" s="331">
        <v>2900</v>
      </c>
      <c r="O64" s="340" t="s">
        <v>598</v>
      </c>
      <c r="P64" s="334">
        <v>44719</v>
      </c>
      <c r="Q64" s="249"/>
      <c r="R64" s="253" t="s">
        <v>587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36">
        <v>9</v>
      </c>
      <c r="B65" s="334">
        <v>44719</v>
      </c>
      <c r="C65" s="352"/>
      <c r="D65" s="335" t="s">
        <v>914</v>
      </c>
      <c r="E65" s="336" t="s">
        <v>588</v>
      </c>
      <c r="F65" s="336">
        <v>3390</v>
      </c>
      <c r="G65" s="336">
        <v>3300</v>
      </c>
      <c r="H65" s="352">
        <v>3300</v>
      </c>
      <c r="I65" s="331" t="s">
        <v>915</v>
      </c>
      <c r="J65" s="330" t="s">
        <v>959</v>
      </c>
      <c r="K65" s="331">
        <f t="shared" ref="K65" si="59">H65-F65</f>
        <v>-90</v>
      </c>
      <c r="L65" s="332">
        <f t="shared" si="56"/>
        <v>346.50000000000006</v>
      </c>
      <c r="M65" s="333">
        <f t="shared" si="57"/>
        <v>-13846.5</v>
      </c>
      <c r="N65" s="331">
        <v>150</v>
      </c>
      <c r="O65" s="340" t="s">
        <v>598</v>
      </c>
      <c r="P65" s="334">
        <v>44725</v>
      </c>
      <c r="Q65" s="249"/>
      <c r="R65" s="253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408">
        <v>10</v>
      </c>
      <c r="B66" s="409">
        <v>44719</v>
      </c>
      <c r="C66" s="416"/>
      <c r="D66" s="410" t="s">
        <v>882</v>
      </c>
      <c r="E66" s="408" t="s">
        <v>588</v>
      </c>
      <c r="F66" s="408">
        <v>16440</v>
      </c>
      <c r="G66" s="408">
        <v>16340</v>
      </c>
      <c r="H66" s="411">
        <v>16455</v>
      </c>
      <c r="I66" s="411" t="s">
        <v>916</v>
      </c>
      <c r="J66" s="417" t="s">
        <v>929</v>
      </c>
      <c r="K66" s="411">
        <f t="shared" ref="K66:K67" si="60">H66-F66</f>
        <v>15</v>
      </c>
      <c r="L66" s="418">
        <f t="shared" ref="L66:L67" si="61">(H66*N66)*0.07%</f>
        <v>575.92500000000007</v>
      </c>
      <c r="M66" s="412">
        <f t="shared" ref="M66:M67" si="62">(K66*N66)-L66</f>
        <v>174.07499999999993</v>
      </c>
      <c r="N66" s="411">
        <v>50</v>
      </c>
      <c r="O66" s="406" t="s">
        <v>708</v>
      </c>
      <c r="P66" s="409">
        <v>44720</v>
      </c>
      <c r="Q66" s="249"/>
      <c r="R66" s="253" t="s">
        <v>587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65">
        <v>11</v>
      </c>
      <c r="B67" s="362">
        <v>44720</v>
      </c>
      <c r="C67" s="367"/>
      <c r="D67" s="368" t="s">
        <v>927</v>
      </c>
      <c r="E67" s="365" t="s">
        <v>588</v>
      </c>
      <c r="F67" s="365">
        <v>2352.5</v>
      </c>
      <c r="G67" s="365">
        <v>2305</v>
      </c>
      <c r="H67" s="369">
        <v>2395</v>
      </c>
      <c r="I67" s="369" t="s">
        <v>928</v>
      </c>
      <c r="J67" s="370" t="s">
        <v>943</v>
      </c>
      <c r="K67" s="369">
        <f t="shared" si="60"/>
        <v>42.5</v>
      </c>
      <c r="L67" s="371">
        <f t="shared" si="61"/>
        <v>461.03750000000008</v>
      </c>
      <c r="M67" s="372">
        <f t="shared" si="62"/>
        <v>11226.4625</v>
      </c>
      <c r="N67" s="369">
        <v>275</v>
      </c>
      <c r="O67" s="322" t="s">
        <v>586</v>
      </c>
      <c r="P67" s="362">
        <v>44722</v>
      </c>
      <c r="Q67" s="249"/>
      <c r="R67" s="253" t="s">
        <v>863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36">
        <v>12</v>
      </c>
      <c r="B68" s="334">
        <v>44720</v>
      </c>
      <c r="C68" s="352"/>
      <c r="D68" s="335" t="s">
        <v>882</v>
      </c>
      <c r="E68" s="336" t="s">
        <v>588</v>
      </c>
      <c r="F68" s="336">
        <v>16400</v>
      </c>
      <c r="G68" s="336">
        <v>16330</v>
      </c>
      <c r="H68" s="331">
        <v>16295</v>
      </c>
      <c r="I68" s="331" t="s">
        <v>916</v>
      </c>
      <c r="J68" s="330" t="s">
        <v>931</v>
      </c>
      <c r="K68" s="331">
        <f t="shared" ref="K68:K69" si="63">H68-F68</f>
        <v>-105</v>
      </c>
      <c r="L68" s="332">
        <f t="shared" ref="L68:L69" si="64">(H68*N68)*0.07%</f>
        <v>570.32500000000005</v>
      </c>
      <c r="M68" s="333">
        <f t="shared" ref="M68:M69" si="65">(K68*N68)-L68</f>
        <v>-5820.3249999999998</v>
      </c>
      <c r="N68" s="331">
        <v>50</v>
      </c>
      <c r="O68" s="340" t="s">
        <v>598</v>
      </c>
      <c r="P68" s="334">
        <v>44721</v>
      </c>
      <c r="Q68" s="249"/>
      <c r="R68" s="253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13</v>
      </c>
      <c r="B69" s="362">
        <v>44721</v>
      </c>
      <c r="C69" s="367"/>
      <c r="D69" s="368" t="s">
        <v>938</v>
      </c>
      <c r="E69" s="365" t="s">
        <v>588</v>
      </c>
      <c r="F69" s="365">
        <v>3640</v>
      </c>
      <c r="G69" s="365">
        <v>3540</v>
      </c>
      <c r="H69" s="369">
        <v>3710</v>
      </c>
      <c r="I69" s="369" t="s">
        <v>939</v>
      </c>
      <c r="J69" s="370" t="s">
        <v>769</v>
      </c>
      <c r="K69" s="369">
        <f t="shared" si="63"/>
        <v>70</v>
      </c>
      <c r="L69" s="371">
        <f t="shared" si="64"/>
        <v>324.62500000000006</v>
      </c>
      <c r="M69" s="372">
        <f t="shared" si="65"/>
        <v>8425.375</v>
      </c>
      <c r="N69" s="369">
        <v>125</v>
      </c>
      <c r="O69" s="453" t="s">
        <v>586</v>
      </c>
      <c r="P69" s="362">
        <v>44722</v>
      </c>
      <c r="Q69" s="249"/>
      <c r="R69" s="253" t="s">
        <v>863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36">
        <v>14</v>
      </c>
      <c r="B70" s="334">
        <v>44721</v>
      </c>
      <c r="C70" s="352"/>
      <c r="D70" s="335" t="s">
        <v>940</v>
      </c>
      <c r="E70" s="336" t="s">
        <v>588</v>
      </c>
      <c r="F70" s="336">
        <v>1877.5</v>
      </c>
      <c r="G70" s="336">
        <v>1815</v>
      </c>
      <c r="H70" s="331">
        <v>1815</v>
      </c>
      <c r="I70" s="331" t="s">
        <v>941</v>
      </c>
      <c r="J70" s="330" t="s">
        <v>958</v>
      </c>
      <c r="K70" s="331">
        <f t="shared" ref="K70:K72" si="66">H70-F70</f>
        <v>-62.5</v>
      </c>
      <c r="L70" s="332">
        <f t="shared" ref="L70:L72" si="67">(H70*N70)*0.07%</f>
        <v>254.10000000000002</v>
      </c>
      <c r="M70" s="333">
        <f t="shared" ref="M70:M72" si="68">(K70*N70)-L70</f>
        <v>-12754.1</v>
      </c>
      <c r="N70" s="331">
        <v>200</v>
      </c>
      <c r="O70" s="340" t="s">
        <v>598</v>
      </c>
      <c r="P70" s="334">
        <v>44725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36">
        <v>15</v>
      </c>
      <c r="B71" s="334">
        <v>44722</v>
      </c>
      <c r="C71" s="352"/>
      <c r="D71" s="335" t="s">
        <v>944</v>
      </c>
      <c r="E71" s="336" t="s">
        <v>588</v>
      </c>
      <c r="F71" s="336">
        <v>726</v>
      </c>
      <c r="G71" s="336">
        <v>717</v>
      </c>
      <c r="H71" s="331">
        <v>717</v>
      </c>
      <c r="I71" s="331" t="s">
        <v>945</v>
      </c>
      <c r="J71" s="330" t="s">
        <v>957</v>
      </c>
      <c r="K71" s="331">
        <f t="shared" si="66"/>
        <v>-9</v>
      </c>
      <c r="L71" s="332">
        <f t="shared" si="67"/>
        <v>690.11250000000007</v>
      </c>
      <c r="M71" s="333">
        <f t="shared" si="68"/>
        <v>-13065.112499999999</v>
      </c>
      <c r="N71" s="331">
        <v>1375</v>
      </c>
      <c r="O71" s="340" t="s">
        <v>598</v>
      </c>
      <c r="P71" s="334">
        <v>44725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16</v>
      </c>
      <c r="B72" s="362">
        <v>166</v>
      </c>
      <c r="C72" s="367"/>
      <c r="D72" s="368" t="s">
        <v>988</v>
      </c>
      <c r="E72" s="365" t="s">
        <v>588</v>
      </c>
      <c r="F72" s="365">
        <v>2550</v>
      </c>
      <c r="G72" s="365">
        <v>2498</v>
      </c>
      <c r="H72" s="369">
        <v>2593</v>
      </c>
      <c r="I72" s="369" t="s">
        <v>989</v>
      </c>
      <c r="J72" s="370" t="s">
        <v>990</v>
      </c>
      <c r="K72" s="369">
        <f t="shared" si="66"/>
        <v>43</v>
      </c>
      <c r="L72" s="371">
        <f t="shared" si="67"/>
        <v>453.77500000000009</v>
      </c>
      <c r="M72" s="372">
        <f t="shared" si="68"/>
        <v>10296.225</v>
      </c>
      <c r="N72" s="369">
        <v>250</v>
      </c>
      <c r="O72" s="453" t="s">
        <v>586</v>
      </c>
      <c r="P72" s="362">
        <v>44726</v>
      </c>
      <c r="Q72" s="249"/>
      <c r="R72" s="253" t="s">
        <v>863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17</v>
      </c>
      <c r="B73" s="362">
        <v>166</v>
      </c>
      <c r="C73" s="367"/>
      <c r="D73" s="368" t="s">
        <v>927</v>
      </c>
      <c r="E73" s="365" t="s">
        <v>588</v>
      </c>
      <c r="F73" s="365">
        <v>2327.5</v>
      </c>
      <c r="G73" s="365">
        <v>2280</v>
      </c>
      <c r="H73" s="369">
        <v>2360</v>
      </c>
      <c r="I73" s="369" t="s">
        <v>975</v>
      </c>
      <c r="J73" s="370" t="s">
        <v>752</v>
      </c>
      <c r="K73" s="369">
        <f t="shared" ref="K73" si="69">H73-F73</f>
        <v>32.5</v>
      </c>
      <c r="L73" s="371">
        <f t="shared" ref="L73:L75" si="70">(H73*N73)*0.07%</f>
        <v>454.30000000000007</v>
      </c>
      <c r="M73" s="372">
        <f t="shared" ref="M73:M75" si="71">(K73*N73)-L73</f>
        <v>8483.2000000000007</v>
      </c>
      <c r="N73" s="369">
        <v>275</v>
      </c>
      <c r="O73" s="453" t="s">
        <v>586</v>
      </c>
      <c r="P73" s="362">
        <v>44726</v>
      </c>
      <c r="Q73" s="249"/>
      <c r="R73" s="253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65">
        <v>18</v>
      </c>
      <c r="B74" s="362">
        <v>166</v>
      </c>
      <c r="C74" s="367"/>
      <c r="D74" s="368" t="s">
        <v>979</v>
      </c>
      <c r="E74" s="365" t="s">
        <v>890</v>
      </c>
      <c r="F74" s="365">
        <v>577</v>
      </c>
      <c r="G74" s="365">
        <v>588</v>
      </c>
      <c r="H74" s="369">
        <v>569</v>
      </c>
      <c r="I74" s="369" t="s">
        <v>980</v>
      </c>
      <c r="J74" s="370" t="s">
        <v>981</v>
      </c>
      <c r="K74" s="369">
        <f>F74-H74</f>
        <v>8</v>
      </c>
      <c r="L74" s="371">
        <f t="shared" si="70"/>
        <v>438.13000000000005</v>
      </c>
      <c r="M74" s="372">
        <f t="shared" si="71"/>
        <v>8361.8700000000008</v>
      </c>
      <c r="N74" s="369">
        <v>1100</v>
      </c>
      <c r="O74" s="453" t="s">
        <v>586</v>
      </c>
      <c r="P74" s="362">
        <v>44726</v>
      </c>
      <c r="Q74" s="249"/>
      <c r="R74" s="253" t="s">
        <v>863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36">
        <v>19</v>
      </c>
      <c r="B75" s="334">
        <v>166</v>
      </c>
      <c r="C75" s="352"/>
      <c r="D75" s="335" t="s">
        <v>986</v>
      </c>
      <c r="E75" s="336" t="s">
        <v>588</v>
      </c>
      <c r="F75" s="336">
        <v>362.5</v>
      </c>
      <c r="G75" s="336">
        <v>352</v>
      </c>
      <c r="H75" s="331">
        <v>352</v>
      </c>
      <c r="I75" s="331" t="s">
        <v>987</v>
      </c>
      <c r="J75" s="330" t="s">
        <v>1010</v>
      </c>
      <c r="K75" s="331">
        <f t="shared" ref="K75" si="72">H75-F75</f>
        <v>-10.5</v>
      </c>
      <c r="L75" s="332">
        <f t="shared" si="70"/>
        <v>264.88000000000005</v>
      </c>
      <c r="M75" s="333">
        <f t="shared" si="71"/>
        <v>-11552.38</v>
      </c>
      <c r="N75" s="331">
        <v>1075</v>
      </c>
      <c r="O75" s="340" t="s">
        <v>598</v>
      </c>
      <c r="P75" s="334">
        <v>44728</v>
      </c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65">
        <v>20</v>
      </c>
      <c r="B76" s="362">
        <v>166</v>
      </c>
      <c r="C76" s="367"/>
      <c r="D76" s="368" t="s">
        <v>988</v>
      </c>
      <c r="E76" s="365" t="s">
        <v>588</v>
      </c>
      <c r="F76" s="365">
        <v>2450</v>
      </c>
      <c r="G76" s="365">
        <v>2498</v>
      </c>
      <c r="H76" s="369">
        <v>2487.5</v>
      </c>
      <c r="I76" s="369" t="s">
        <v>989</v>
      </c>
      <c r="J76" s="370" t="s">
        <v>1005</v>
      </c>
      <c r="K76" s="369">
        <f t="shared" ref="K76" si="73">H76-F76</f>
        <v>37.5</v>
      </c>
      <c r="L76" s="371">
        <f t="shared" ref="L76:L78" si="74">(H76*N76)*0.07%</f>
        <v>435.31250000000006</v>
      </c>
      <c r="M76" s="372">
        <f t="shared" ref="M76:M78" si="75">(K76*N76)-L76</f>
        <v>8939.6875</v>
      </c>
      <c r="N76" s="369">
        <v>250</v>
      </c>
      <c r="O76" s="453" t="s">
        <v>586</v>
      </c>
      <c r="P76" s="362">
        <v>44727</v>
      </c>
      <c r="Q76" s="249"/>
      <c r="R76" s="253" t="s">
        <v>863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65">
        <v>21</v>
      </c>
      <c r="B77" s="469">
        <v>44728</v>
      </c>
      <c r="C77" s="367"/>
      <c r="D77" s="368" t="s">
        <v>979</v>
      </c>
      <c r="E77" s="365" t="s">
        <v>890</v>
      </c>
      <c r="F77" s="365">
        <v>582</v>
      </c>
      <c r="G77" s="365">
        <v>593</v>
      </c>
      <c r="H77" s="369">
        <v>573</v>
      </c>
      <c r="I77" s="369" t="s">
        <v>1011</v>
      </c>
      <c r="J77" s="370" t="s">
        <v>794</v>
      </c>
      <c r="K77" s="369">
        <f>F77-H77</f>
        <v>9</v>
      </c>
      <c r="L77" s="371">
        <f t="shared" si="74"/>
        <v>441.21000000000004</v>
      </c>
      <c r="M77" s="372">
        <f t="shared" si="75"/>
        <v>9458.7900000000009</v>
      </c>
      <c r="N77" s="369">
        <v>1100</v>
      </c>
      <c r="O77" s="453" t="s">
        <v>586</v>
      </c>
      <c r="P77" s="362">
        <v>44728</v>
      </c>
      <c r="Q77" s="249"/>
      <c r="R77" s="253" t="s">
        <v>863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22</v>
      </c>
      <c r="B78" s="475">
        <v>44728</v>
      </c>
      <c r="C78" s="352"/>
      <c r="D78" s="335" t="s">
        <v>1012</v>
      </c>
      <c r="E78" s="336" t="s">
        <v>588</v>
      </c>
      <c r="F78" s="336">
        <v>2115</v>
      </c>
      <c r="G78" s="336">
        <v>2065</v>
      </c>
      <c r="H78" s="331">
        <v>2065</v>
      </c>
      <c r="I78" s="331" t="s">
        <v>1013</v>
      </c>
      <c r="J78" s="330" t="s">
        <v>881</v>
      </c>
      <c r="K78" s="331">
        <f t="shared" ref="K78" si="76">H78-F78</f>
        <v>-50</v>
      </c>
      <c r="L78" s="332">
        <f t="shared" si="74"/>
        <v>361.37500000000006</v>
      </c>
      <c r="M78" s="333">
        <f t="shared" si="75"/>
        <v>-12861.375</v>
      </c>
      <c r="N78" s="331">
        <v>250</v>
      </c>
      <c r="O78" s="340" t="s">
        <v>598</v>
      </c>
      <c r="P78" s="334">
        <v>44729</v>
      </c>
      <c r="Q78" s="249"/>
      <c r="R78" s="253" t="s">
        <v>587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3.15" customHeight="1">
      <c r="A79" s="336">
        <v>23</v>
      </c>
      <c r="B79" s="475">
        <v>44728</v>
      </c>
      <c r="C79" s="352"/>
      <c r="D79" s="335" t="s">
        <v>882</v>
      </c>
      <c r="E79" s="336" t="s">
        <v>588</v>
      </c>
      <c r="F79" s="336">
        <v>16610</v>
      </c>
      <c r="G79" s="336">
        <v>16450</v>
      </c>
      <c r="H79" s="331">
        <v>16450</v>
      </c>
      <c r="I79" s="331" t="s">
        <v>1014</v>
      </c>
      <c r="J79" s="330" t="s">
        <v>1015</v>
      </c>
      <c r="K79" s="331">
        <f t="shared" ref="K79:K80" si="77">H79-F79</f>
        <v>-160</v>
      </c>
      <c r="L79" s="332">
        <f t="shared" ref="L79:L80" si="78">(H79*N79)*0.07%</f>
        <v>575.75000000000011</v>
      </c>
      <c r="M79" s="333">
        <f t="shared" ref="M79:M80" si="79">(K79*N79)-L79</f>
        <v>-8575.75</v>
      </c>
      <c r="N79" s="331">
        <v>50</v>
      </c>
      <c r="O79" s="340" t="s">
        <v>598</v>
      </c>
      <c r="P79" s="334">
        <v>44728</v>
      </c>
      <c r="Q79" s="249"/>
      <c r="R79" s="253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3.15" customHeight="1">
      <c r="A80" s="365">
        <v>24</v>
      </c>
      <c r="B80" s="469">
        <v>44729</v>
      </c>
      <c r="C80" s="367"/>
      <c r="D80" s="368" t="s">
        <v>938</v>
      </c>
      <c r="E80" s="365" t="s">
        <v>588</v>
      </c>
      <c r="F80" s="365">
        <v>3605</v>
      </c>
      <c r="G80" s="365">
        <v>3500</v>
      </c>
      <c r="H80" s="369">
        <v>3664</v>
      </c>
      <c r="I80" s="369" t="s">
        <v>1029</v>
      </c>
      <c r="J80" s="370" t="s">
        <v>1032</v>
      </c>
      <c r="K80" s="369">
        <f t="shared" si="77"/>
        <v>59</v>
      </c>
      <c r="L80" s="371">
        <f t="shared" si="78"/>
        <v>320.60000000000002</v>
      </c>
      <c r="M80" s="372">
        <f t="shared" si="79"/>
        <v>7054.4</v>
      </c>
      <c r="N80" s="369">
        <v>125</v>
      </c>
      <c r="O80" s="453" t="s">
        <v>586</v>
      </c>
      <c r="P80" s="362">
        <v>44729</v>
      </c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3.15" customHeight="1">
      <c r="A81" s="365">
        <v>25</v>
      </c>
      <c r="B81" s="469">
        <v>44729</v>
      </c>
      <c r="C81" s="367"/>
      <c r="D81" s="368" t="s">
        <v>874</v>
      </c>
      <c r="E81" s="365" t="s">
        <v>588</v>
      </c>
      <c r="F81" s="365">
        <v>2495</v>
      </c>
      <c r="G81" s="365">
        <v>2440</v>
      </c>
      <c r="H81" s="369">
        <v>2540</v>
      </c>
      <c r="I81" s="369" t="s">
        <v>1030</v>
      </c>
      <c r="J81" s="370" t="s">
        <v>1033</v>
      </c>
      <c r="K81" s="369">
        <f t="shared" ref="K81" si="80">H81-F81</f>
        <v>45</v>
      </c>
      <c r="L81" s="371">
        <f t="shared" ref="L81:L83" si="81">(H81*N81)*0.07%</f>
        <v>444.50000000000006</v>
      </c>
      <c r="M81" s="372">
        <f t="shared" ref="M81:M83" si="82">(K81*N81)-L81</f>
        <v>10805.5</v>
      </c>
      <c r="N81" s="369">
        <v>250</v>
      </c>
      <c r="O81" s="453" t="s">
        <v>586</v>
      </c>
      <c r="P81" s="362">
        <v>44729</v>
      </c>
      <c r="Q81" s="249"/>
      <c r="R81" s="253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3.15" customHeight="1">
      <c r="A82" s="365">
        <v>26</v>
      </c>
      <c r="B82" s="469">
        <v>44729</v>
      </c>
      <c r="C82" s="367"/>
      <c r="D82" s="368" t="s">
        <v>979</v>
      </c>
      <c r="E82" s="365" t="s">
        <v>890</v>
      </c>
      <c r="F82" s="365">
        <v>566</v>
      </c>
      <c r="G82" s="365">
        <v>577</v>
      </c>
      <c r="H82" s="369">
        <v>557</v>
      </c>
      <c r="I82" s="369" t="s">
        <v>1031</v>
      </c>
      <c r="J82" s="370" t="s">
        <v>794</v>
      </c>
      <c r="K82" s="369">
        <f>F82-H82</f>
        <v>9</v>
      </c>
      <c r="L82" s="371">
        <f t="shared" si="81"/>
        <v>428.89000000000004</v>
      </c>
      <c r="M82" s="372">
        <f t="shared" si="82"/>
        <v>9471.11</v>
      </c>
      <c r="N82" s="369">
        <v>1100</v>
      </c>
      <c r="O82" s="453" t="s">
        <v>586</v>
      </c>
      <c r="P82" s="362">
        <v>44729</v>
      </c>
      <c r="Q82" s="249"/>
      <c r="R82" s="253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3.15" customHeight="1">
      <c r="A83" s="336">
        <v>27</v>
      </c>
      <c r="B83" s="334">
        <v>44729</v>
      </c>
      <c r="C83" s="335"/>
      <c r="D83" s="335" t="s">
        <v>927</v>
      </c>
      <c r="E83" s="336" t="s">
        <v>588</v>
      </c>
      <c r="F83" s="336">
        <v>2337.5</v>
      </c>
      <c r="G83" s="336">
        <v>2295</v>
      </c>
      <c r="H83" s="331">
        <v>2295</v>
      </c>
      <c r="I83" s="331" t="s">
        <v>975</v>
      </c>
      <c r="J83" s="330" t="s">
        <v>1056</v>
      </c>
      <c r="K83" s="331">
        <f t="shared" ref="K83:K84" si="83">H83-F83</f>
        <v>-42.5</v>
      </c>
      <c r="L83" s="332">
        <f t="shared" si="81"/>
        <v>441.78750000000008</v>
      </c>
      <c r="M83" s="333">
        <f t="shared" si="82"/>
        <v>-12129.2875</v>
      </c>
      <c r="N83" s="331">
        <v>275</v>
      </c>
      <c r="O83" s="340" t="s">
        <v>598</v>
      </c>
      <c r="P83" s="334">
        <v>44732</v>
      </c>
      <c r="Q83" s="249"/>
      <c r="R83" s="253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3.15" customHeight="1">
      <c r="A84" s="365">
        <v>28</v>
      </c>
      <c r="B84" s="426">
        <v>44732</v>
      </c>
      <c r="C84" s="368"/>
      <c r="D84" s="368" t="s">
        <v>874</v>
      </c>
      <c r="E84" s="365" t="s">
        <v>588</v>
      </c>
      <c r="F84" s="365">
        <v>2460</v>
      </c>
      <c r="G84" s="365">
        <v>2410</v>
      </c>
      <c r="H84" s="369">
        <v>2490</v>
      </c>
      <c r="I84" s="369" t="s">
        <v>1055</v>
      </c>
      <c r="J84" s="370" t="s">
        <v>601</v>
      </c>
      <c r="K84" s="369">
        <f t="shared" si="83"/>
        <v>30</v>
      </c>
      <c r="L84" s="371">
        <f t="shared" ref="L84" si="84">(H84*N84)*0.07%</f>
        <v>435.75000000000006</v>
      </c>
      <c r="M84" s="372">
        <f t="shared" ref="M84" si="85">(K84*N84)-L84</f>
        <v>7064.25</v>
      </c>
      <c r="N84" s="369">
        <v>250</v>
      </c>
      <c r="O84" s="453" t="s">
        <v>586</v>
      </c>
      <c r="P84" s="362">
        <v>44732</v>
      </c>
      <c r="Q84" s="249"/>
      <c r="R84" s="253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3.15" customHeight="1">
      <c r="A85" s="251">
        <v>29</v>
      </c>
      <c r="B85" s="382">
        <v>44732</v>
      </c>
      <c r="C85" s="257"/>
      <c r="D85" s="309" t="s">
        <v>893</v>
      </c>
      <c r="E85" s="251" t="s">
        <v>588</v>
      </c>
      <c r="F85" s="251" t="s">
        <v>1057</v>
      </c>
      <c r="G85" s="251">
        <v>1455</v>
      </c>
      <c r="H85" s="252"/>
      <c r="I85" s="252" t="s">
        <v>1058</v>
      </c>
      <c r="J85" s="284" t="s">
        <v>589</v>
      </c>
      <c r="K85" s="252"/>
      <c r="L85" s="272"/>
      <c r="M85" s="273"/>
      <c r="N85" s="252"/>
      <c r="O85" s="252"/>
      <c r="P85" s="248"/>
      <c r="Q85" s="249"/>
      <c r="R85" s="253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3.15" customHeight="1">
      <c r="A86" s="251">
        <v>30</v>
      </c>
      <c r="B86" s="382">
        <v>44732</v>
      </c>
      <c r="C86" s="257"/>
      <c r="D86" s="309" t="s">
        <v>979</v>
      </c>
      <c r="E86" s="251" t="s">
        <v>890</v>
      </c>
      <c r="F86" s="251" t="s">
        <v>1059</v>
      </c>
      <c r="G86" s="251">
        <v>588</v>
      </c>
      <c r="H86" s="252"/>
      <c r="I86" s="252" t="s">
        <v>1060</v>
      </c>
      <c r="J86" s="284" t="s">
        <v>589</v>
      </c>
      <c r="K86" s="252"/>
      <c r="L86" s="272"/>
      <c r="M86" s="273"/>
      <c r="N86" s="252"/>
      <c r="O86" s="252"/>
      <c r="P86" s="248"/>
      <c r="Q86" s="249"/>
      <c r="R86" s="253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3.15" customHeight="1">
      <c r="A87" s="251">
        <v>31</v>
      </c>
      <c r="B87" s="382">
        <v>44732</v>
      </c>
      <c r="C87" s="257"/>
      <c r="D87" s="309" t="s">
        <v>874</v>
      </c>
      <c r="E87" s="251" t="s">
        <v>588</v>
      </c>
      <c r="F87" s="251" t="s">
        <v>1061</v>
      </c>
      <c r="G87" s="251">
        <v>2405</v>
      </c>
      <c r="H87" s="252"/>
      <c r="I87" s="252" t="s">
        <v>1055</v>
      </c>
      <c r="J87" s="284" t="s">
        <v>589</v>
      </c>
      <c r="K87" s="252"/>
      <c r="L87" s="272"/>
      <c r="M87" s="273"/>
      <c r="N87" s="252"/>
      <c r="O87" s="252"/>
      <c r="P87" s="248"/>
      <c r="Q87" s="249"/>
      <c r="R87" s="253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3.15" customHeight="1">
      <c r="A88" s="251">
        <v>32</v>
      </c>
      <c r="B88" s="382">
        <v>44732</v>
      </c>
      <c r="C88" s="257"/>
      <c r="D88" s="309" t="s">
        <v>1062</v>
      </c>
      <c r="E88" s="251" t="s">
        <v>588</v>
      </c>
      <c r="F88" s="251" t="s">
        <v>1063</v>
      </c>
      <c r="G88" s="251">
        <v>880</v>
      </c>
      <c r="H88" s="252"/>
      <c r="I88" s="252" t="s">
        <v>1064</v>
      </c>
      <c r="J88" s="284" t="s">
        <v>589</v>
      </c>
      <c r="K88" s="252"/>
      <c r="L88" s="272"/>
      <c r="M88" s="273"/>
      <c r="N88" s="252"/>
      <c r="O88" s="252"/>
      <c r="P88" s="248"/>
      <c r="Q88" s="249"/>
      <c r="R88" s="253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251">
        <v>33</v>
      </c>
      <c r="B89" s="382">
        <v>44732</v>
      </c>
      <c r="C89" s="257"/>
      <c r="D89" s="309" t="s">
        <v>1065</v>
      </c>
      <c r="E89" s="251" t="s">
        <v>890</v>
      </c>
      <c r="F89" s="251" t="s">
        <v>1066</v>
      </c>
      <c r="G89" s="251">
        <v>2005</v>
      </c>
      <c r="H89" s="252"/>
      <c r="I89" s="252" t="s">
        <v>1067</v>
      </c>
      <c r="J89" s="284" t="s">
        <v>589</v>
      </c>
      <c r="K89" s="252"/>
      <c r="L89" s="272"/>
      <c r="M89" s="273"/>
      <c r="N89" s="252"/>
      <c r="O89" s="252"/>
      <c r="P89" s="248"/>
      <c r="Q89" s="249"/>
      <c r="R89" s="253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251"/>
      <c r="B90" s="248"/>
      <c r="C90" s="309"/>
      <c r="D90" s="309"/>
      <c r="E90" s="251"/>
      <c r="F90" s="251"/>
      <c r="G90" s="251"/>
      <c r="H90" s="252"/>
      <c r="I90" s="252"/>
      <c r="J90" s="284"/>
      <c r="K90" s="309"/>
      <c r="L90" s="251"/>
      <c r="M90" s="251"/>
      <c r="N90" s="251"/>
      <c r="O90" s="252"/>
      <c r="P90" s="252"/>
      <c r="Q90" s="249"/>
      <c r="R90" s="253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ht="13.5" customHeight="1">
      <c r="A91" s="296"/>
      <c r="B91" s="293"/>
      <c r="C91" s="249"/>
      <c r="D91" s="249"/>
      <c r="E91" s="296"/>
      <c r="F91" s="296"/>
      <c r="G91" s="296"/>
      <c r="H91" s="297"/>
      <c r="I91" s="297"/>
      <c r="J91" s="348"/>
      <c r="K91" s="297"/>
      <c r="L91" s="298"/>
      <c r="M91" s="349"/>
      <c r="N91" s="297"/>
      <c r="O91" s="350"/>
      <c r="P91" s="300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07"/>
      <c r="B92" s="108"/>
      <c r="C92" s="142"/>
      <c r="D92" s="150"/>
      <c r="E92" s="151"/>
      <c r="F92" s="107"/>
      <c r="G92" s="107"/>
      <c r="H92" s="107"/>
      <c r="I92" s="143"/>
      <c r="J92" s="143"/>
      <c r="K92" s="143"/>
      <c r="L92" s="143"/>
      <c r="M92" s="143"/>
      <c r="N92" s="143"/>
      <c r="O92" s="143"/>
      <c r="P92" s="143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152"/>
      <c r="B93" s="108"/>
      <c r="C93" s="109"/>
      <c r="D93" s="153"/>
      <c r="E93" s="112"/>
      <c r="F93" s="112"/>
      <c r="G93" s="112"/>
      <c r="H93" s="112"/>
      <c r="I93" s="112"/>
      <c r="J93" s="6"/>
      <c r="K93" s="112"/>
      <c r="L93" s="112"/>
      <c r="M93" s="6"/>
      <c r="N93" s="1"/>
      <c r="O93" s="109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38.25" customHeight="1">
      <c r="A94" s="154" t="s">
        <v>608</v>
      </c>
      <c r="B94" s="154"/>
      <c r="C94" s="154"/>
      <c r="D94" s="154"/>
      <c r="E94" s="155"/>
      <c r="F94" s="112"/>
      <c r="G94" s="112"/>
      <c r="H94" s="112"/>
      <c r="I94" s="112"/>
      <c r="J94" s="1"/>
      <c r="K94" s="6"/>
      <c r="L94" s="6"/>
      <c r="M94" s="6"/>
      <c r="N94" s="1"/>
      <c r="O94" s="1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14.45" customHeight="1">
      <c r="A95" s="96" t="s">
        <v>16</v>
      </c>
      <c r="B95" s="96" t="s">
        <v>563</v>
      </c>
      <c r="C95" s="96"/>
      <c r="D95" s="97" t="s">
        <v>574</v>
      </c>
      <c r="E95" s="96" t="s">
        <v>575</v>
      </c>
      <c r="F95" s="96" t="s">
        <v>576</v>
      </c>
      <c r="G95" s="96" t="s">
        <v>596</v>
      </c>
      <c r="H95" s="96" t="s">
        <v>578</v>
      </c>
      <c r="I95" s="96" t="s">
        <v>579</v>
      </c>
      <c r="J95" s="95" t="s">
        <v>580</v>
      </c>
      <c r="K95" s="95" t="s">
        <v>609</v>
      </c>
      <c r="L95" s="98" t="s">
        <v>582</v>
      </c>
      <c r="M95" s="149" t="s">
        <v>605</v>
      </c>
      <c r="N95" s="96" t="s">
        <v>606</v>
      </c>
      <c r="O95" s="96" t="s">
        <v>584</v>
      </c>
      <c r="P95" s="97" t="s">
        <v>585</v>
      </c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s="247" customFormat="1" ht="12.75" customHeight="1">
      <c r="A96" s="408">
        <v>1</v>
      </c>
      <c r="B96" s="409">
        <v>44719</v>
      </c>
      <c r="C96" s="410"/>
      <c r="D96" s="410" t="s">
        <v>908</v>
      </c>
      <c r="E96" s="408" t="s">
        <v>588</v>
      </c>
      <c r="F96" s="408">
        <v>220</v>
      </c>
      <c r="G96" s="408">
        <v>110</v>
      </c>
      <c r="H96" s="411">
        <v>225</v>
      </c>
      <c r="I96" s="411" t="s">
        <v>909</v>
      </c>
      <c r="J96" s="403" t="s">
        <v>917</v>
      </c>
      <c r="K96" s="400">
        <f>H96-F96</f>
        <v>5</v>
      </c>
      <c r="L96" s="404">
        <v>100</v>
      </c>
      <c r="M96" s="412">
        <f t="shared" ref="M96" si="86">(K96*N96)-L96</f>
        <v>25</v>
      </c>
      <c r="N96" s="400">
        <v>25</v>
      </c>
      <c r="O96" s="406" t="s">
        <v>708</v>
      </c>
      <c r="P96" s="401">
        <v>44720</v>
      </c>
      <c r="Q96" s="249"/>
      <c r="R96" s="6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400">
        <v>2</v>
      </c>
      <c r="B97" s="401">
        <v>44719</v>
      </c>
      <c r="C97" s="402"/>
      <c r="D97" s="402" t="s">
        <v>910</v>
      </c>
      <c r="E97" s="400" t="s">
        <v>588</v>
      </c>
      <c r="F97" s="400">
        <v>72</v>
      </c>
      <c r="G97" s="400">
        <v>48</v>
      </c>
      <c r="H97" s="400">
        <v>72</v>
      </c>
      <c r="I97" s="400" t="s">
        <v>911</v>
      </c>
      <c r="J97" s="403" t="s">
        <v>917</v>
      </c>
      <c r="K97" s="400">
        <v>0</v>
      </c>
      <c r="L97" s="404">
        <v>100</v>
      </c>
      <c r="M97" s="405">
        <v>-100</v>
      </c>
      <c r="N97" s="400">
        <v>50</v>
      </c>
      <c r="O97" s="406" t="s">
        <v>708</v>
      </c>
      <c r="P97" s="401">
        <v>44719</v>
      </c>
      <c r="Q97" s="249"/>
      <c r="R97" s="250" t="s">
        <v>587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413">
        <v>3</v>
      </c>
      <c r="B98" s="414">
        <v>44720</v>
      </c>
      <c r="C98" s="415"/>
      <c r="D98" s="368" t="s">
        <v>918</v>
      </c>
      <c r="E98" s="365" t="s">
        <v>588</v>
      </c>
      <c r="F98" s="365">
        <v>85</v>
      </c>
      <c r="G98" s="365">
        <v>48</v>
      </c>
      <c r="H98" s="413">
        <v>105</v>
      </c>
      <c r="I98" s="413" t="s">
        <v>919</v>
      </c>
      <c r="J98" s="370" t="s">
        <v>923</v>
      </c>
      <c r="K98" s="369">
        <f t="shared" ref="K98" si="87">H98-F98</f>
        <v>20</v>
      </c>
      <c r="L98" s="371">
        <v>100</v>
      </c>
      <c r="M98" s="372">
        <f t="shared" ref="M98" si="88">(K98*N98)-L98</f>
        <v>900</v>
      </c>
      <c r="N98" s="369">
        <v>50</v>
      </c>
      <c r="O98" s="322" t="s">
        <v>586</v>
      </c>
      <c r="P98" s="362">
        <v>44720</v>
      </c>
      <c r="Q98" s="249"/>
      <c r="R98" s="250" t="s">
        <v>587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413">
        <v>4</v>
      </c>
      <c r="B99" s="414">
        <v>44720</v>
      </c>
      <c r="C99" s="415"/>
      <c r="D99" s="415" t="s">
        <v>920</v>
      </c>
      <c r="E99" s="413" t="s">
        <v>588</v>
      </c>
      <c r="F99" s="413">
        <v>26</v>
      </c>
      <c r="G99" s="413">
        <v>17</v>
      </c>
      <c r="H99" s="413">
        <v>33.5</v>
      </c>
      <c r="I99" s="413" t="s">
        <v>921</v>
      </c>
      <c r="J99" s="370" t="s">
        <v>924</v>
      </c>
      <c r="K99" s="369">
        <f t="shared" ref="K99:K100" si="89">H99-F99</f>
        <v>7.5</v>
      </c>
      <c r="L99" s="371">
        <v>100</v>
      </c>
      <c r="M99" s="372">
        <f t="shared" ref="M99:M100" si="90">(K99*N99)-L99</f>
        <v>4025</v>
      </c>
      <c r="N99" s="369">
        <v>550</v>
      </c>
      <c r="O99" s="322" t="s">
        <v>586</v>
      </c>
      <c r="P99" s="362">
        <v>44720</v>
      </c>
      <c r="Q99" s="249"/>
      <c r="R99" s="250" t="s">
        <v>587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413">
        <v>5</v>
      </c>
      <c r="B100" s="414">
        <v>44720</v>
      </c>
      <c r="C100" s="415"/>
      <c r="D100" s="415" t="s">
        <v>910</v>
      </c>
      <c r="E100" s="413" t="s">
        <v>588</v>
      </c>
      <c r="F100" s="413">
        <v>52</v>
      </c>
      <c r="G100" s="413">
        <v>18</v>
      </c>
      <c r="H100" s="413">
        <v>71.5</v>
      </c>
      <c r="I100" s="413" t="s">
        <v>922</v>
      </c>
      <c r="J100" s="370" t="s">
        <v>925</v>
      </c>
      <c r="K100" s="369">
        <f t="shared" si="89"/>
        <v>19.5</v>
      </c>
      <c r="L100" s="371">
        <v>100</v>
      </c>
      <c r="M100" s="372">
        <f t="shared" si="90"/>
        <v>875</v>
      </c>
      <c r="N100" s="369">
        <v>50</v>
      </c>
      <c r="O100" s="322" t="s">
        <v>586</v>
      </c>
      <c r="P100" s="362">
        <v>44720</v>
      </c>
      <c r="Q100" s="249"/>
      <c r="R100" s="250" t="s">
        <v>587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413">
        <v>6</v>
      </c>
      <c r="B101" s="414">
        <v>44721</v>
      </c>
      <c r="C101" s="415"/>
      <c r="D101" s="415" t="s">
        <v>932</v>
      </c>
      <c r="E101" s="413" t="s">
        <v>588</v>
      </c>
      <c r="F101" s="413">
        <v>85</v>
      </c>
      <c r="G101" s="413">
        <v>10</v>
      </c>
      <c r="H101" s="413">
        <v>135</v>
      </c>
      <c r="I101" s="413" t="s">
        <v>933</v>
      </c>
      <c r="J101" s="370" t="s">
        <v>934</v>
      </c>
      <c r="K101" s="369">
        <f t="shared" ref="K101" si="91">H101-F101</f>
        <v>50</v>
      </c>
      <c r="L101" s="371">
        <v>100</v>
      </c>
      <c r="M101" s="372">
        <f t="shared" ref="M101" si="92">(K101*N101)-L101</f>
        <v>1150</v>
      </c>
      <c r="N101" s="369">
        <v>25</v>
      </c>
      <c r="O101" s="322" t="s">
        <v>586</v>
      </c>
      <c r="P101" s="362">
        <v>44721</v>
      </c>
      <c r="Q101" s="249"/>
      <c r="R101" s="250" t="s">
        <v>863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413">
        <v>7</v>
      </c>
      <c r="B102" s="414">
        <v>44721</v>
      </c>
      <c r="C102" s="415"/>
      <c r="D102" s="415" t="s">
        <v>935</v>
      </c>
      <c r="E102" s="413" t="s">
        <v>588</v>
      </c>
      <c r="F102" s="413">
        <v>21</v>
      </c>
      <c r="G102" s="413"/>
      <c r="H102" s="413">
        <v>35</v>
      </c>
      <c r="I102" s="413" t="s">
        <v>936</v>
      </c>
      <c r="J102" s="370" t="s">
        <v>937</v>
      </c>
      <c r="K102" s="369">
        <f t="shared" ref="K102" si="93">H102-F102</f>
        <v>14</v>
      </c>
      <c r="L102" s="371">
        <v>100</v>
      </c>
      <c r="M102" s="372">
        <f t="shared" ref="M102" si="94">(K102*N102)-L102</f>
        <v>600</v>
      </c>
      <c r="N102" s="369">
        <v>50</v>
      </c>
      <c r="O102" s="322" t="s">
        <v>586</v>
      </c>
      <c r="P102" s="362">
        <v>44721</v>
      </c>
      <c r="Q102" s="249"/>
      <c r="R102" s="250" t="s">
        <v>863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450">
        <v>8</v>
      </c>
      <c r="B103" s="451">
        <v>44722</v>
      </c>
      <c r="C103" s="452"/>
      <c r="D103" s="452" t="s">
        <v>947</v>
      </c>
      <c r="E103" s="450" t="s">
        <v>588</v>
      </c>
      <c r="F103" s="450">
        <v>24.5</v>
      </c>
      <c r="G103" s="450">
        <v>10</v>
      </c>
      <c r="H103" s="450">
        <v>10</v>
      </c>
      <c r="I103" s="450" t="s">
        <v>946</v>
      </c>
      <c r="J103" s="330" t="s">
        <v>968</v>
      </c>
      <c r="K103" s="331">
        <f t="shared" ref="K103:K104" si="95">H103-F103</f>
        <v>-14.5</v>
      </c>
      <c r="L103" s="332">
        <v>100</v>
      </c>
      <c r="M103" s="333">
        <f t="shared" ref="M103:M104" si="96">(K103*N103)-L103</f>
        <v>-4450</v>
      </c>
      <c r="N103" s="331">
        <v>300</v>
      </c>
      <c r="O103" s="340" t="s">
        <v>598</v>
      </c>
      <c r="P103" s="334">
        <v>44725</v>
      </c>
      <c r="Q103" s="249"/>
      <c r="R103" s="250" t="s">
        <v>863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450">
        <v>9</v>
      </c>
      <c r="B104" s="451">
        <v>44722</v>
      </c>
      <c r="C104" s="452"/>
      <c r="D104" s="452" t="s">
        <v>948</v>
      </c>
      <c r="E104" s="450" t="s">
        <v>588</v>
      </c>
      <c r="F104" s="450">
        <v>27.5</v>
      </c>
      <c r="G104" s="450">
        <v>19</v>
      </c>
      <c r="H104" s="450">
        <v>19</v>
      </c>
      <c r="I104" s="450" t="s">
        <v>949</v>
      </c>
      <c r="J104" s="330" t="s">
        <v>969</v>
      </c>
      <c r="K104" s="331">
        <f t="shared" si="95"/>
        <v>-8.5</v>
      </c>
      <c r="L104" s="332">
        <v>100</v>
      </c>
      <c r="M104" s="333">
        <f t="shared" si="96"/>
        <v>-4775</v>
      </c>
      <c r="N104" s="331">
        <v>550</v>
      </c>
      <c r="O104" s="340" t="s">
        <v>598</v>
      </c>
      <c r="P104" s="334">
        <v>44725</v>
      </c>
      <c r="Q104" s="249"/>
      <c r="R104" s="250" t="s">
        <v>863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447">
        <v>10</v>
      </c>
      <c r="B105" s="448">
        <v>44725</v>
      </c>
      <c r="C105" s="449"/>
      <c r="D105" s="449" t="s">
        <v>967</v>
      </c>
      <c r="E105" s="447" t="s">
        <v>588</v>
      </c>
      <c r="F105" s="447">
        <v>80</v>
      </c>
      <c r="G105" s="447">
        <v>48</v>
      </c>
      <c r="H105" s="447">
        <v>84</v>
      </c>
      <c r="I105" s="447" t="s">
        <v>965</v>
      </c>
      <c r="J105" s="417" t="s">
        <v>966</v>
      </c>
      <c r="K105" s="411">
        <f t="shared" ref="K105:K106" si="97">H105-F105</f>
        <v>4</v>
      </c>
      <c r="L105" s="418">
        <v>100</v>
      </c>
      <c r="M105" s="412">
        <f t="shared" ref="M105:M106" si="98">(K105*N105)-L105</f>
        <v>100</v>
      </c>
      <c r="N105" s="411">
        <v>50</v>
      </c>
      <c r="O105" s="406" t="s">
        <v>708</v>
      </c>
      <c r="P105" s="409">
        <v>44725</v>
      </c>
      <c r="Q105" s="249"/>
      <c r="R105" s="250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413">
        <v>11</v>
      </c>
      <c r="B106" s="414">
        <v>44726</v>
      </c>
      <c r="C106" s="415"/>
      <c r="D106" s="415" t="s">
        <v>976</v>
      </c>
      <c r="E106" s="413" t="s">
        <v>588</v>
      </c>
      <c r="F106" s="413">
        <v>21</v>
      </c>
      <c r="G106" s="413">
        <v>12</v>
      </c>
      <c r="H106" s="413">
        <v>25.5</v>
      </c>
      <c r="I106" s="413" t="s">
        <v>977</v>
      </c>
      <c r="J106" s="370" t="s">
        <v>978</v>
      </c>
      <c r="K106" s="369">
        <f t="shared" si="97"/>
        <v>4.5</v>
      </c>
      <c r="L106" s="371">
        <v>100</v>
      </c>
      <c r="M106" s="372">
        <f t="shared" si="98"/>
        <v>2375</v>
      </c>
      <c r="N106" s="369">
        <v>550</v>
      </c>
      <c r="O106" s="322" t="s">
        <v>586</v>
      </c>
      <c r="P106" s="362">
        <v>44726</v>
      </c>
      <c r="Q106" s="249"/>
      <c r="R106" s="250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413">
        <v>12</v>
      </c>
      <c r="B107" s="414">
        <v>44726</v>
      </c>
      <c r="C107" s="415"/>
      <c r="D107" s="415" t="s">
        <v>982</v>
      </c>
      <c r="E107" s="413" t="s">
        <v>588</v>
      </c>
      <c r="F107" s="413">
        <v>80</v>
      </c>
      <c r="G107" s="413">
        <v>47</v>
      </c>
      <c r="H107" s="413">
        <v>102</v>
      </c>
      <c r="I107" s="413" t="s">
        <v>965</v>
      </c>
      <c r="J107" s="370" t="s">
        <v>984</v>
      </c>
      <c r="K107" s="369">
        <f t="shared" ref="K107:K108" si="99">H107-F107</f>
        <v>22</v>
      </c>
      <c r="L107" s="371">
        <v>100</v>
      </c>
      <c r="M107" s="372">
        <f t="shared" ref="M107:M108" si="100">(K107*N107)-L107</f>
        <v>1000</v>
      </c>
      <c r="N107" s="369">
        <v>50</v>
      </c>
      <c r="O107" s="322" t="s">
        <v>586</v>
      </c>
      <c r="P107" s="362">
        <v>44726</v>
      </c>
      <c r="Q107" s="249"/>
      <c r="R107" s="250" t="s">
        <v>587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413">
        <v>13</v>
      </c>
      <c r="B108" s="414">
        <v>44726</v>
      </c>
      <c r="C108" s="415"/>
      <c r="D108" s="415" t="s">
        <v>983</v>
      </c>
      <c r="E108" s="413" t="s">
        <v>588</v>
      </c>
      <c r="F108" s="413">
        <v>82.5</v>
      </c>
      <c r="G108" s="413">
        <v>48</v>
      </c>
      <c r="H108" s="413">
        <v>92</v>
      </c>
      <c r="I108" s="413" t="s">
        <v>965</v>
      </c>
      <c r="J108" s="370" t="s">
        <v>985</v>
      </c>
      <c r="K108" s="369">
        <f t="shared" si="99"/>
        <v>9.5</v>
      </c>
      <c r="L108" s="371">
        <v>100</v>
      </c>
      <c r="M108" s="372">
        <f t="shared" si="100"/>
        <v>375</v>
      </c>
      <c r="N108" s="369">
        <v>50</v>
      </c>
      <c r="O108" s="322" t="s">
        <v>586</v>
      </c>
      <c r="P108" s="362">
        <v>44726</v>
      </c>
      <c r="Q108" s="249"/>
      <c r="R108" s="250" t="s">
        <v>587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413">
        <v>14</v>
      </c>
      <c r="B109" s="469">
        <v>44727</v>
      </c>
      <c r="C109" s="415"/>
      <c r="D109" s="415" t="s">
        <v>994</v>
      </c>
      <c r="E109" s="413" t="s">
        <v>588</v>
      </c>
      <c r="F109" s="413">
        <v>78</v>
      </c>
      <c r="G109" s="413">
        <v>40</v>
      </c>
      <c r="H109" s="413">
        <v>98</v>
      </c>
      <c r="I109" s="413" t="s">
        <v>965</v>
      </c>
      <c r="J109" s="370" t="s">
        <v>923</v>
      </c>
      <c r="K109" s="369">
        <f t="shared" ref="K109" si="101">H109-F109</f>
        <v>20</v>
      </c>
      <c r="L109" s="371">
        <v>100</v>
      </c>
      <c r="M109" s="372">
        <f t="shared" ref="M109" si="102">(K109*N109)-L109</f>
        <v>900</v>
      </c>
      <c r="N109" s="369">
        <v>50</v>
      </c>
      <c r="O109" s="322" t="s">
        <v>586</v>
      </c>
      <c r="P109" s="362">
        <v>44727</v>
      </c>
      <c r="Q109" s="249"/>
      <c r="R109" s="250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413">
        <v>15</v>
      </c>
      <c r="B110" s="469">
        <v>44727</v>
      </c>
      <c r="C110" s="415"/>
      <c r="D110" s="415" t="s">
        <v>999</v>
      </c>
      <c r="E110" s="413" t="s">
        <v>588</v>
      </c>
      <c r="F110" s="413">
        <v>72</v>
      </c>
      <c r="G110" s="413">
        <v>35</v>
      </c>
      <c r="H110" s="413">
        <v>92</v>
      </c>
      <c r="I110" s="413" t="s">
        <v>965</v>
      </c>
      <c r="J110" s="370" t="s">
        <v>923</v>
      </c>
      <c r="K110" s="369">
        <f t="shared" ref="K110:K111" si="103">H110-F110</f>
        <v>20</v>
      </c>
      <c r="L110" s="371">
        <v>100</v>
      </c>
      <c r="M110" s="372">
        <f t="shared" ref="M110:M111" si="104">(K110*N110)-L110</f>
        <v>900</v>
      </c>
      <c r="N110" s="369">
        <v>50</v>
      </c>
      <c r="O110" s="322" t="s">
        <v>586</v>
      </c>
      <c r="P110" s="362">
        <v>44727</v>
      </c>
      <c r="Q110" s="249"/>
      <c r="R110" s="250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450">
        <v>16</v>
      </c>
      <c r="B111" s="475">
        <v>44727</v>
      </c>
      <c r="C111" s="452"/>
      <c r="D111" s="452" t="s">
        <v>976</v>
      </c>
      <c r="E111" s="450" t="s">
        <v>588</v>
      </c>
      <c r="F111" s="450">
        <v>17.5</v>
      </c>
      <c r="G111" s="450">
        <v>9</v>
      </c>
      <c r="H111" s="450">
        <v>9</v>
      </c>
      <c r="I111" s="450" t="s">
        <v>1022</v>
      </c>
      <c r="J111" s="330" t="s">
        <v>969</v>
      </c>
      <c r="K111" s="331">
        <f t="shared" si="103"/>
        <v>-8.5</v>
      </c>
      <c r="L111" s="332">
        <v>100</v>
      </c>
      <c r="M111" s="333">
        <f t="shared" si="104"/>
        <v>-4775</v>
      </c>
      <c r="N111" s="331">
        <v>550</v>
      </c>
      <c r="O111" s="340" t="s">
        <v>598</v>
      </c>
      <c r="P111" s="334">
        <v>44729</v>
      </c>
      <c r="Q111" s="249"/>
      <c r="R111" s="250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447">
        <v>17</v>
      </c>
      <c r="B112" s="438">
        <v>44727</v>
      </c>
      <c r="C112" s="449"/>
      <c r="D112" s="449" t="s">
        <v>1000</v>
      </c>
      <c r="E112" s="447" t="s">
        <v>588</v>
      </c>
      <c r="F112" s="447">
        <v>87.5</v>
      </c>
      <c r="G112" s="447">
        <v>55</v>
      </c>
      <c r="H112" s="447">
        <v>92.5</v>
      </c>
      <c r="I112" s="447" t="s">
        <v>965</v>
      </c>
      <c r="J112" s="417" t="s">
        <v>1001</v>
      </c>
      <c r="K112" s="411">
        <f t="shared" ref="K112:K114" si="105">H112-F112</f>
        <v>5</v>
      </c>
      <c r="L112" s="418">
        <v>100</v>
      </c>
      <c r="M112" s="412">
        <f t="shared" ref="M112:M114" si="106">(K112*N112)-L112</f>
        <v>150</v>
      </c>
      <c r="N112" s="411">
        <v>50</v>
      </c>
      <c r="O112" s="406" t="s">
        <v>708</v>
      </c>
      <c r="P112" s="409">
        <v>44727</v>
      </c>
      <c r="Q112" s="249"/>
      <c r="R112" s="250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3.5" customHeight="1">
      <c r="A113" s="450">
        <v>19</v>
      </c>
      <c r="B113" s="475">
        <v>44728</v>
      </c>
      <c r="C113" s="452"/>
      <c r="D113" s="452" t="s">
        <v>1016</v>
      </c>
      <c r="E113" s="450" t="s">
        <v>588</v>
      </c>
      <c r="F113" s="450">
        <v>52</v>
      </c>
      <c r="G113" s="450">
        <v>19</v>
      </c>
      <c r="H113" s="450">
        <v>19</v>
      </c>
      <c r="I113" s="450" t="s">
        <v>922</v>
      </c>
      <c r="J113" s="330" t="s">
        <v>1019</v>
      </c>
      <c r="K113" s="331">
        <f t="shared" si="105"/>
        <v>-33</v>
      </c>
      <c r="L113" s="332">
        <v>100</v>
      </c>
      <c r="M113" s="333">
        <f t="shared" si="106"/>
        <v>-1750</v>
      </c>
      <c r="N113" s="331">
        <v>50</v>
      </c>
      <c r="O113" s="340" t="s">
        <v>598</v>
      </c>
      <c r="P113" s="334">
        <v>44728</v>
      </c>
      <c r="Q113" s="249"/>
      <c r="R113" s="250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450">
        <v>20</v>
      </c>
      <c r="B114" s="475">
        <v>44728</v>
      </c>
      <c r="C114" s="452"/>
      <c r="D114" s="452" t="s">
        <v>1017</v>
      </c>
      <c r="E114" s="450" t="s">
        <v>588</v>
      </c>
      <c r="F114" s="450">
        <v>85</v>
      </c>
      <c r="G114" s="450">
        <v>19</v>
      </c>
      <c r="H114" s="450">
        <v>19</v>
      </c>
      <c r="I114" s="450" t="s">
        <v>1018</v>
      </c>
      <c r="J114" s="330" t="s">
        <v>1020</v>
      </c>
      <c r="K114" s="331">
        <f t="shared" si="105"/>
        <v>-66</v>
      </c>
      <c r="L114" s="332">
        <v>100</v>
      </c>
      <c r="M114" s="333">
        <f t="shared" si="106"/>
        <v>-1750</v>
      </c>
      <c r="N114" s="331">
        <v>25</v>
      </c>
      <c r="O114" s="340" t="s">
        <v>598</v>
      </c>
      <c r="P114" s="334">
        <v>44728</v>
      </c>
      <c r="Q114" s="249"/>
      <c r="R114" s="250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ht="14.25" customHeight="1">
      <c r="A115" s="343"/>
      <c r="B115" s="248"/>
      <c r="C115" s="344"/>
      <c r="D115" s="345"/>
      <c r="E115" s="343"/>
      <c r="F115" s="343"/>
      <c r="G115" s="343"/>
      <c r="H115" s="346"/>
      <c r="I115" s="347"/>
      <c r="J115" s="284"/>
      <c r="K115" s="252"/>
      <c r="L115" s="272"/>
      <c r="M115" s="273"/>
      <c r="N115" s="252"/>
      <c r="O115" s="284"/>
      <c r="P115" s="248"/>
      <c r="Q115" s="1"/>
      <c r="R115" s="250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51"/>
      <c r="B116" s="156"/>
      <c r="C116" s="156"/>
      <c r="D116" s="157"/>
      <c r="E116" s="151"/>
      <c r="F116" s="158"/>
      <c r="G116" s="151"/>
      <c r="H116" s="151"/>
      <c r="I116" s="151"/>
      <c r="J116" s="156"/>
      <c r="K116" s="159"/>
      <c r="L116" s="151"/>
      <c r="M116" s="151"/>
      <c r="N116" s="151"/>
      <c r="O116" s="16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4" t="s">
        <v>610</v>
      </c>
      <c r="B117" s="161"/>
      <c r="C117" s="161"/>
      <c r="D117" s="162"/>
      <c r="E117" s="135"/>
      <c r="F117" s="6"/>
      <c r="G117" s="6"/>
      <c r="H117" s="136"/>
      <c r="I117" s="163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s="247" customFormat="1" ht="14.25" customHeight="1">
      <c r="A118" s="95" t="s">
        <v>16</v>
      </c>
      <c r="B118" s="96" t="s">
        <v>563</v>
      </c>
      <c r="C118" s="96"/>
      <c r="D118" s="97" t="s">
        <v>574</v>
      </c>
      <c r="E118" s="96" t="s">
        <v>575</v>
      </c>
      <c r="F118" s="96" t="s">
        <v>576</v>
      </c>
      <c r="G118" s="96" t="s">
        <v>577</v>
      </c>
      <c r="H118" s="96" t="s">
        <v>578</v>
      </c>
      <c r="I118" s="96" t="s">
        <v>579</v>
      </c>
      <c r="J118" s="95" t="s">
        <v>580</v>
      </c>
      <c r="K118" s="139" t="s">
        <v>597</v>
      </c>
      <c r="L118" s="140" t="s">
        <v>582</v>
      </c>
      <c r="M118" s="98" t="s">
        <v>583</v>
      </c>
      <c r="N118" s="96" t="s">
        <v>584</v>
      </c>
      <c r="O118" s="97" t="s">
        <v>585</v>
      </c>
      <c r="P118" s="96" t="s">
        <v>817</v>
      </c>
      <c r="Q118" s="246"/>
      <c r="R118" s="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51">
        <v>1</v>
      </c>
      <c r="B119" s="337">
        <v>44488</v>
      </c>
      <c r="C119" s="337"/>
      <c r="D119" s="338" t="s">
        <v>869</v>
      </c>
      <c r="E119" s="339" t="s">
        <v>860</v>
      </c>
      <c r="F119" s="339">
        <v>235.25</v>
      </c>
      <c r="G119" s="339">
        <v>198</v>
      </c>
      <c r="H119" s="339">
        <v>273</v>
      </c>
      <c r="I119" s="339" t="s">
        <v>822</v>
      </c>
      <c r="J119" s="326" t="s">
        <v>868</v>
      </c>
      <c r="K119" s="326">
        <f t="shared" ref="K119" si="107">H119-F119</f>
        <v>37.75</v>
      </c>
      <c r="L119" s="327">
        <f t="shared" ref="L119" si="108">(F119*-0.7)/100</f>
        <v>-1.6467499999999999</v>
      </c>
      <c r="M119" s="328">
        <f t="shared" ref="M119" si="109">(K119+L119)/F119</f>
        <v>0.15346758767268864</v>
      </c>
      <c r="N119" s="326" t="s">
        <v>586</v>
      </c>
      <c r="O119" s="329">
        <v>44700</v>
      </c>
      <c r="P119" s="326"/>
      <c r="Q119" s="246"/>
      <c r="R119" s="1" t="s">
        <v>587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56">
        <v>2</v>
      </c>
      <c r="B120" s="357">
        <v>44651</v>
      </c>
      <c r="C120" s="358"/>
      <c r="D120" s="359" t="s">
        <v>436</v>
      </c>
      <c r="E120" s="360" t="s">
        <v>588</v>
      </c>
      <c r="F120" s="360">
        <v>379</v>
      </c>
      <c r="G120" s="360">
        <v>348</v>
      </c>
      <c r="H120" s="360">
        <v>403.5</v>
      </c>
      <c r="I120" s="360" t="s">
        <v>862</v>
      </c>
      <c r="J120" s="322" t="s">
        <v>880</v>
      </c>
      <c r="K120" s="322">
        <f t="shared" ref="K120" si="110">H120-F120</f>
        <v>24.5</v>
      </c>
      <c r="L120" s="323">
        <f t="shared" ref="L120" si="111">(F120*-0.7)/100</f>
        <v>-2.653</v>
      </c>
      <c r="M120" s="324">
        <f t="shared" ref="M120" si="112">(K120+L120)/F120</f>
        <v>5.7643799472295518E-2</v>
      </c>
      <c r="N120" s="322" t="s">
        <v>586</v>
      </c>
      <c r="O120" s="325">
        <v>44713</v>
      </c>
      <c r="P120" s="322"/>
      <c r="Q120" s="246"/>
      <c r="R120" s="246" t="s">
        <v>587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ht="14.25" customHeight="1">
      <c r="A121" s="356">
        <v>3</v>
      </c>
      <c r="B121" s="357">
        <v>44687</v>
      </c>
      <c r="C121" s="358"/>
      <c r="D121" s="359" t="s">
        <v>71</v>
      </c>
      <c r="E121" s="360" t="s">
        <v>588</v>
      </c>
      <c r="F121" s="360">
        <v>228</v>
      </c>
      <c r="G121" s="360">
        <v>206</v>
      </c>
      <c r="H121" s="360">
        <v>244</v>
      </c>
      <c r="I121" s="360" t="s">
        <v>865</v>
      </c>
      <c r="J121" s="322" t="s">
        <v>879</v>
      </c>
      <c r="K121" s="322">
        <f t="shared" ref="K121" si="113">H121-F121</f>
        <v>16</v>
      </c>
      <c r="L121" s="323">
        <f t="shared" ref="L121" si="114">(F121*-0.7)/100</f>
        <v>-1.5959999999999999</v>
      </c>
      <c r="M121" s="324">
        <f t="shared" ref="M121" si="115">(K121+L121)/F121</f>
        <v>6.3175438596491232E-2</v>
      </c>
      <c r="N121" s="322" t="s">
        <v>586</v>
      </c>
      <c r="O121" s="325">
        <v>44713</v>
      </c>
      <c r="P121" s="360"/>
      <c r="R121" s="246" t="s">
        <v>587</v>
      </c>
      <c r="S121" s="41"/>
      <c r="T121" s="1"/>
      <c r="U121" s="1"/>
      <c r="V121" s="1"/>
      <c r="W121" s="1"/>
      <c r="X121" s="1"/>
      <c r="Y121" s="1"/>
      <c r="Z121" s="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38" ht="12.75" customHeight="1">
      <c r="A122" s="164"/>
      <c r="B122" s="141"/>
      <c r="C122" s="165"/>
      <c r="D122" s="100"/>
      <c r="E122" s="166"/>
      <c r="F122" s="166"/>
      <c r="G122" s="166"/>
      <c r="H122" s="166"/>
      <c r="I122" s="166"/>
      <c r="J122" s="166"/>
      <c r="K122" s="167"/>
      <c r="L122" s="168"/>
      <c r="M122" s="166"/>
      <c r="N122" s="169"/>
      <c r="O122" s="170"/>
      <c r="P122" s="170"/>
      <c r="R122" s="6"/>
      <c r="S122" s="1"/>
      <c r="T122" s="1"/>
      <c r="U122" s="1"/>
      <c r="V122" s="1"/>
      <c r="W122" s="1"/>
      <c r="X122" s="1"/>
      <c r="Y122" s="1"/>
    </row>
    <row r="123" spans="1:38" ht="12.75" customHeight="1">
      <c r="A123" s="119" t="s">
        <v>590</v>
      </c>
      <c r="B123" s="119"/>
      <c r="C123" s="119"/>
      <c r="D123" s="119"/>
      <c r="E123" s="41"/>
      <c r="F123" s="127" t="s">
        <v>592</v>
      </c>
      <c r="G123" s="56"/>
      <c r="H123" s="56"/>
      <c r="I123" s="56"/>
      <c r="J123" s="6"/>
      <c r="K123" s="145"/>
      <c r="L123" s="146"/>
      <c r="M123" s="6"/>
      <c r="N123" s="109"/>
      <c r="O123" s="17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26" t="s">
        <v>591</v>
      </c>
      <c r="B124" s="119"/>
      <c r="C124" s="119"/>
      <c r="D124" s="119"/>
      <c r="E124" s="6"/>
      <c r="F124" s="127" t="s">
        <v>594</v>
      </c>
      <c r="G124" s="6"/>
      <c r="H124" s="6" t="s">
        <v>813</v>
      </c>
      <c r="I124" s="6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6"/>
      <c r="B125" s="119"/>
      <c r="C125" s="119"/>
      <c r="D125" s="119"/>
      <c r="E125" s="6"/>
      <c r="F125" s="127"/>
      <c r="G125" s="6"/>
      <c r="H125" s="6"/>
      <c r="I125" s="6"/>
      <c r="J125" s="1"/>
      <c r="K125" s="6"/>
      <c r="L125" s="6"/>
      <c r="M125" s="6"/>
      <c r="N125" s="1"/>
      <c r="O125" s="1"/>
      <c r="Q125" s="1"/>
      <c r="R125" s="5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1"/>
      <c r="B126" s="134" t="s">
        <v>611</v>
      </c>
      <c r="C126" s="134"/>
      <c r="D126" s="134"/>
      <c r="E126" s="134"/>
      <c r="F126" s="135"/>
      <c r="G126" s="6"/>
      <c r="H126" s="6"/>
      <c r="I126" s="136"/>
      <c r="J126" s="137"/>
      <c r="K126" s="138"/>
      <c r="L126" s="137"/>
      <c r="M126" s="6"/>
      <c r="N126" s="1"/>
      <c r="O126" s="1"/>
      <c r="Q126" s="1"/>
      <c r="R126" s="56"/>
      <c r="S126" s="1"/>
      <c r="T126" s="1"/>
      <c r="U126" s="1"/>
      <c r="V126" s="1"/>
      <c r="W126" s="1"/>
      <c r="X126" s="1"/>
      <c r="Y126" s="1"/>
      <c r="Z126" s="1"/>
    </row>
    <row r="127" spans="1:38" ht="14.25" customHeight="1">
      <c r="A127" s="95" t="s">
        <v>16</v>
      </c>
      <c r="B127" s="96" t="s">
        <v>563</v>
      </c>
      <c r="C127" s="96"/>
      <c r="D127" s="97" t="s">
        <v>574</v>
      </c>
      <c r="E127" s="96" t="s">
        <v>575</v>
      </c>
      <c r="F127" s="96" t="s">
        <v>576</v>
      </c>
      <c r="G127" s="96" t="s">
        <v>596</v>
      </c>
      <c r="H127" s="96" t="s">
        <v>578</v>
      </c>
      <c r="I127" s="96" t="s">
        <v>579</v>
      </c>
      <c r="J127" s="172" t="s">
        <v>580</v>
      </c>
      <c r="K127" s="139" t="s">
        <v>597</v>
      </c>
      <c r="L127" s="149" t="s">
        <v>605</v>
      </c>
      <c r="M127" s="96" t="s">
        <v>606</v>
      </c>
      <c r="N127" s="140" t="s">
        <v>582</v>
      </c>
      <c r="O127" s="98" t="s">
        <v>583</v>
      </c>
      <c r="P127" s="96" t="s">
        <v>584</v>
      </c>
      <c r="Q127" s="97" t="s">
        <v>585</v>
      </c>
      <c r="R127" s="56"/>
      <c r="S127" s="113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8" ht="14.25" customHeight="1">
      <c r="A128" s="101"/>
      <c r="B128" s="102"/>
      <c r="C128" s="173"/>
      <c r="D128" s="103"/>
      <c r="E128" s="104"/>
      <c r="F128" s="174"/>
      <c r="G128" s="101"/>
      <c r="H128" s="104"/>
      <c r="I128" s="105"/>
      <c r="J128" s="175"/>
      <c r="K128" s="175"/>
      <c r="L128" s="176"/>
      <c r="M128" s="99"/>
      <c r="N128" s="176"/>
      <c r="O128" s="177"/>
      <c r="P128" s="178"/>
      <c r="Q128" s="179"/>
      <c r="R128" s="144"/>
      <c r="S128" s="113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38" ht="14.25" customHeight="1">
      <c r="A129" s="101"/>
      <c r="B129" s="102"/>
      <c r="C129" s="173"/>
      <c r="D129" s="103"/>
      <c r="E129" s="104"/>
      <c r="F129" s="174"/>
      <c r="G129" s="101"/>
      <c r="H129" s="104"/>
      <c r="I129" s="105"/>
      <c r="J129" s="175"/>
      <c r="K129" s="175"/>
      <c r="L129" s="176"/>
      <c r="M129" s="99"/>
      <c r="N129" s="176"/>
      <c r="O129" s="177"/>
      <c r="P129" s="178"/>
      <c r="Q129" s="179"/>
      <c r="R129" s="144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1"/>
      <c r="B130" s="102"/>
      <c r="C130" s="173"/>
      <c r="D130" s="103"/>
      <c r="E130" s="104"/>
      <c r="F130" s="174"/>
      <c r="G130" s="101"/>
      <c r="H130" s="104"/>
      <c r="I130" s="105"/>
      <c r="J130" s="175"/>
      <c r="K130" s="175"/>
      <c r="L130" s="176"/>
      <c r="M130" s="99"/>
      <c r="N130" s="176"/>
      <c r="O130" s="177"/>
      <c r="P130" s="178"/>
      <c r="Q130" s="179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01"/>
      <c r="B131" s="102"/>
      <c r="C131" s="173"/>
      <c r="D131" s="103"/>
      <c r="E131" s="104"/>
      <c r="F131" s="175"/>
      <c r="G131" s="101"/>
      <c r="H131" s="104"/>
      <c r="I131" s="105"/>
      <c r="J131" s="175"/>
      <c r="K131" s="175"/>
      <c r="L131" s="176"/>
      <c r="M131" s="99"/>
      <c r="N131" s="176"/>
      <c r="O131" s="177"/>
      <c r="P131" s="178"/>
      <c r="Q131" s="179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1"/>
      <c r="B132" s="102"/>
      <c r="C132" s="173"/>
      <c r="D132" s="103"/>
      <c r="E132" s="104"/>
      <c r="F132" s="175"/>
      <c r="G132" s="101"/>
      <c r="H132" s="104"/>
      <c r="I132" s="105"/>
      <c r="J132" s="175"/>
      <c r="K132" s="175"/>
      <c r="L132" s="176"/>
      <c r="M132" s="99"/>
      <c r="N132" s="176"/>
      <c r="O132" s="177"/>
      <c r="P132" s="178"/>
      <c r="Q132" s="179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01"/>
      <c r="B133" s="102"/>
      <c r="C133" s="173"/>
      <c r="D133" s="103"/>
      <c r="E133" s="104"/>
      <c r="F133" s="174"/>
      <c r="G133" s="101"/>
      <c r="H133" s="104"/>
      <c r="I133" s="105"/>
      <c r="J133" s="175"/>
      <c r="K133" s="175"/>
      <c r="L133" s="176"/>
      <c r="M133" s="99"/>
      <c r="N133" s="176"/>
      <c r="O133" s="177"/>
      <c r="P133" s="178"/>
      <c r="Q133" s="179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01"/>
      <c r="B134" s="102"/>
      <c r="C134" s="173"/>
      <c r="D134" s="103"/>
      <c r="E134" s="104"/>
      <c r="F134" s="174"/>
      <c r="G134" s="101"/>
      <c r="H134" s="104"/>
      <c r="I134" s="105"/>
      <c r="J134" s="175"/>
      <c r="K134" s="175"/>
      <c r="L134" s="175"/>
      <c r="M134" s="175"/>
      <c r="N134" s="176"/>
      <c r="O134" s="180"/>
      <c r="P134" s="178"/>
      <c r="Q134" s="179"/>
      <c r="R134" s="6"/>
      <c r="S134" s="113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1"/>
      <c r="B135" s="102"/>
      <c r="C135" s="173"/>
      <c r="D135" s="103"/>
      <c r="E135" s="104"/>
      <c r="F135" s="175"/>
      <c r="G135" s="101"/>
      <c r="H135" s="104"/>
      <c r="I135" s="105"/>
      <c r="J135" s="175"/>
      <c r="K135" s="175"/>
      <c r="L135" s="176"/>
      <c r="M135" s="99"/>
      <c r="N135" s="176"/>
      <c r="O135" s="177"/>
      <c r="P135" s="178"/>
      <c r="Q135" s="179"/>
      <c r="R135" s="144"/>
      <c r="S135" s="11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101"/>
      <c r="B136" s="102"/>
      <c r="C136" s="173"/>
      <c r="D136" s="103"/>
      <c r="E136" s="104"/>
      <c r="F136" s="174"/>
      <c r="G136" s="101"/>
      <c r="H136" s="104"/>
      <c r="I136" s="105"/>
      <c r="J136" s="181"/>
      <c r="K136" s="181"/>
      <c r="L136" s="181"/>
      <c r="M136" s="181"/>
      <c r="N136" s="182"/>
      <c r="O136" s="177"/>
      <c r="P136" s="106"/>
      <c r="Q136" s="179"/>
      <c r="R136" s="144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26"/>
      <c r="B137" s="119"/>
      <c r="C137" s="119"/>
      <c r="D137" s="119"/>
      <c r="E137" s="6"/>
      <c r="F137" s="127"/>
      <c r="G137" s="6"/>
      <c r="H137" s="6"/>
      <c r="I137" s="6"/>
      <c r="J137" s="1"/>
      <c r="K137" s="6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26"/>
      <c r="B138" s="119"/>
      <c r="C138" s="119"/>
      <c r="D138" s="119"/>
      <c r="E138" s="6"/>
      <c r="F138" s="127"/>
      <c r="G138" s="56"/>
      <c r="H138" s="41"/>
      <c r="I138" s="56"/>
      <c r="J138" s="6"/>
      <c r="K138" s="145"/>
      <c r="L138" s="146"/>
      <c r="M138" s="6"/>
      <c r="N138" s="109"/>
      <c r="O138" s="147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6"/>
      <c r="B139" s="108"/>
      <c r="C139" s="108"/>
      <c r="D139" s="41"/>
      <c r="E139" s="56"/>
      <c r="F139" s="56"/>
      <c r="G139" s="56"/>
      <c r="H139" s="41"/>
      <c r="I139" s="56"/>
      <c r="J139" s="6"/>
      <c r="K139" s="145"/>
      <c r="L139" s="146"/>
      <c r="M139" s="6"/>
      <c r="N139" s="109"/>
      <c r="O139" s="147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41"/>
      <c r="B140" s="183" t="s">
        <v>612</v>
      </c>
      <c r="C140" s="183"/>
      <c r="D140" s="183"/>
      <c r="E140" s="183"/>
      <c r="F140" s="6"/>
      <c r="G140" s="6"/>
      <c r="H140" s="137"/>
      <c r="I140" s="6"/>
      <c r="J140" s="137"/>
      <c r="K140" s="138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95" t="s">
        <v>16</v>
      </c>
      <c r="B141" s="96" t="s">
        <v>563</v>
      </c>
      <c r="C141" s="96"/>
      <c r="D141" s="97" t="s">
        <v>574</v>
      </c>
      <c r="E141" s="96" t="s">
        <v>575</v>
      </c>
      <c r="F141" s="96" t="s">
        <v>576</v>
      </c>
      <c r="G141" s="96" t="s">
        <v>613</v>
      </c>
      <c r="H141" s="96" t="s">
        <v>614</v>
      </c>
      <c r="I141" s="96" t="s">
        <v>579</v>
      </c>
      <c r="J141" s="184" t="s">
        <v>580</v>
      </c>
      <c r="K141" s="96" t="s">
        <v>581</v>
      </c>
      <c r="L141" s="96" t="s">
        <v>615</v>
      </c>
      <c r="M141" s="96" t="s">
        <v>584</v>
      </c>
      <c r="N141" s="97" t="s">
        <v>585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1</v>
      </c>
      <c r="B142" s="186">
        <v>41579</v>
      </c>
      <c r="C142" s="186"/>
      <c r="D142" s="187" t="s">
        <v>616</v>
      </c>
      <c r="E142" s="188" t="s">
        <v>617</v>
      </c>
      <c r="F142" s="189">
        <v>82</v>
      </c>
      <c r="G142" s="188" t="s">
        <v>618</v>
      </c>
      <c r="H142" s="188">
        <v>100</v>
      </c>
      <c r="I142" s="190">
        <v>100</v>
      </c>
      <c r="J142" s="191" t="s">
        <v>619</v>
      </c>
      <c r="K142" s="192">
        <f t="shared" ref="K142:K194" si="116">H142-F142</f>
        <v>18</v>
      </c>
      <c r="L142" s="193">
        <f t="shared" ref="L142:L194" si="117">K142/F142</f>
        <v>0.21951219512195122</v>
      </c>
      <c r="M142" s="188" t="s">
        <v>586</v>
      </c>
      <c r="N142" s="194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2</v>
      </c>
      <c r="B143" s="186">
        <v>41794</v>
      </c>
      <c r="C143" s="186"/>
      <c r="D143" s="187" t="s">
        <v>620</v>
      </c>
      <c r="E143" s="188" t="s">
        <v>588</v>
      </c>
      <c r="F143" s="189">
        <v>257</v>
      </c>
      <c r="G143" s="188" t="s">
        <v>618</v>
      </c>
      <c r="H143" s="188">
        <v>300</v>
      </c>
      <c r="I143" s="190">
        <v>300</v>
      </c>
      <c r="J143" s="191" t="s">
        <v>619</v>
      </c>
      <c r="K143" s="192">
        <f t="shared" si="116"/>
        <v>43</v>
      </c>
      <c r="L143" s="193">
        <f t="shared" si="117"/>
        <v>0.16731517509727625</v>
      </c>
      <c r="M143" s="188" t="s">
        <v>586</v>
      </c>
      <c r="N143" s="194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3</v>
      </c>
      <c r="B144" s="186">
        <v>41828</v>
      </c>
      <c r="C144" s="186"/>
      <c r="D144" s="187" t="s">
        <v>621</v>
      </c>
      <c r="E144" s="188" t="s">
        <v>588</v>
      </c>
      <c r="F144" s="189">
        <v>393</v>
      </c>
      <c r="G144" s="188" t="s">
        <v>618</v>
      </c>
      <c r="H144" s="188">
        <v>468</v>
      </c>
      <c r="I144" s="190">
        <v>468</v>
      </c>
      <c r="J144" s="191" t="s">
        <v>619</v>
      </c>
      <c r="K144" s="192">
        <f t="shared" si="116"/>
        <v>75</v>
      </c>
      <c r="L144" s="193">
        <f t="shared" si="117"/>
        <v>0.19083969465648856</v>
      </c>
      <c r="M144" s="188" t="s">
        <v>586</v>
      </c>
      <c r="N144" s="194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</v>
      </c>
      <c r="B145" s="186">
        <v>41857</v>
      </c>
      <c r="C145" s="186"/>
      <c r="D145" s="187" t="s">
        <v>622</v>
      </c>
      <c r="E145" s="188" t="s">
        <v>588</v>
      </c>
      <c r="F145" s="189">
        <v>205</v>
      </c>
      <c r="G145" s="188" t="s">
        <v>618</v>
      </c>
      <c r="H145" s="188">
        <v>275</v>
      </c>
      <c r="I145" s="190">
        <v>250</v>
      </c>
      <c r="J145" s="191" t="s">
        <v>619</v>
      </c>
      <c r="K145" s="192">
        <f t="shared" si="116"/>
        <v>70</v>
      </c>
      <c r="L145" s="193">
        <f t="shared" si="117"/>
        <v>0.34146341463414637</v>
      </c>
      <c r="M145" s="188" t="s">
        <v>586</v>
      </c>
      <c r="N145" s="194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</v>
      </c>
      <c r="B146" s="186">
        <v>41886</v>
      </c>
      <c r="C146" s="186"/>
      <c r="D146" s="187" t="s">
        <v>623</v>
      </c>
      <c r="E146" s="188" t="s">
        <v>588</v>
      </c>
      <c r="F146" s="189">
        <v>162</v>
      </c>
      <c r="G146" s="188" t="s">
        <v>618</v>
      </c>
      <c r="H146" s="188">
        <v>190</v>
      </c>
      <c r="I146" s="190">
        <v>190</v>
      </c>
      <c r="J146" s="191" t="s">
        <v>619</v>
      </c>
      <c r="K146" s="192">
        <f t="shared" si="116"/>
        <v>28</v>
      </c>
      <c r="L146" s="193">
        <f t="shared" si="117"/>
        <v>0.1728395061728395</v>
      </c>
      <c r="M146" s="188" t="s">
        <v>586</v>
      </c>
      <c r="N146" s="194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</v>
      </c>
      <c r="B147" s="186">
        <v>41886</v>
      </c>
      <c r="C147" s="186"/>
      <c r="D147" s="187" t="s">
        <v>624</v>
      </c>
      <c r="E147" s="188" t="s">
        <v>588</v>
      </c>
      <c r="F147" s="189">
        <v>75</v>
      </c>
      <c r="G147" s="188" t="s">
        <v>618</v>
      </c>
      <c r="H147" s="188">
        <v>91.5</v>
      </c>
      <c r="I147" s="190" t="s">
        <v>625</v>
      </c>
      <c r="J147" s="191" t="s">
        <v>626</v>
      </c>
      <c r="K147" s="192">
        <f t="shared" si="116"/>
        <v>16.5</v>
      </c>
      <c r="L147" s="193">
        <f t="shared" si="117"/>
        <v>0.22</v>
      </c>
      <c r="M147" s="188" t="s">
        <v>586</v>
      </c>
      <c r="N147" s="194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</v>
      </c>
      <c r="B148" s="186">
        <v>41913</v>
      </c>
      <c r="C148" s="186"/>
      <c r="D148" s="187" t="s">
        <v>627</v>
      </c>
      <c r="E148" s="188" t="s">
        <v>588</v>
      </c>
      <c r="F148" s="189">
        <v>850</v>
      </c>
      <c r="G148" s="188" t="s">
        <v>618</v>
      </c>
      <c r="H148" s="188">
        <v>982.5</v>
      </c>
      <c r="I148" s="190">
        <v>1050</v>
      </c>
      <c r="J148" s="191" t="s">
        <v>628</v>
      </c>
      <c r="K148" s="192">
        <f t="shared" si="116"/>
        <v>132.5</v>
      </c>
      <c r="L148" s="193">
        <f t="shared" si="117"/>
        <v>0.15588235294117647</v>
      </c>
      <c r="M148" s="188" t="s">
        <v>586</v>
      </c>
      <c r="N148" s="194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8</v>
      </c>
      <c r="B149" s="186">
        <v>41913</v>
      </c>
      <c r="C149" s="186"/>
      <c r="D149" s="187" t="s">
        <v>629</v>
      </c>
      <c r="E149" s="188" t="s">
        <v>588</v>
      </c>
      <c r="F149" s="189">
        <v>475</v>
      </c>
      <c r="G149" s="188" t="s">
        <v>618</v>
      </c>
      <c r="H149" s="188">
        <v>515</v>
      </c>
      <c r="I149" s="190">
        <v>600</v>
      </c>
      <c r="J149" s="191" t="s">
        <v>630</v>
      </c>
      <c r="K149" s="192">
        <f t="shared" si="116"/>
        <v>40</v>
      </c>
      <c r="L149" s="193">
        <f t="shared" si="117"/>
        <v>8.4210526315789472E-2</v>
      </c>
      <c r="M149" s="188" t="s">
        <v>586</v>
      </c>
      <c r="N149" s="19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9</v>
      </c>
      <c r="B150" s="186">
        <v>41913</v>
      </c>
      <c r="C150" s="186"/>
      <c r="D150" s="187" t="s">
        <v>631</v>
      </c>
      <c r="E150" s="188" t="s">
        <v>588</v>
      </c>
      <c r="F150" s="189">
        <v>86</v>
      </c>
      <c r="G150" s="188" t="s">
        <v>618</v>
      </c>
      <c r="H150" s="188">
        <v>99</v>
      </c>
      <c r="I150" s="190">
        <v>140</v>
      </c>
      <c r="J150" s="191" t="s">
        <v>632</v>
      </c>
      <c r="K150" s="192">
        <f t="shared" si="116"/>
        <v>13</v>
      </c>
      <c r="L150" s="193">
        <f t="shared" si="117"/>
        <v>0.15116279069767441</v>
      </c>
      <c r="M150" s="188" t="s">
        <v>586</v>
      </c>
      <c r="N150" s="19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10</v>
      </c>
      <c r="B151" s="186">
        <v>41926</v>
      </c>
      <c r="C151" s="186"/>
      <c r="D151" s="187" t="s">
        <v>633</v>
      </c>
      <c r="E151" s="188" t="s">
        <v>588</v>
      </c>
      <c r="F151" s="189">
        <v>496.6</v>
      </c>
      <c r="G151" s="188" t="s">
        <v>618</v>
      </c>
      <c r="H151" s="188">
        <v>621</v>
      </c>
      <c r="I151" s="190">
        <v>580</v>
      </c>
      <c r="J151" s="191" t="s">
        <v>619</v>
      </c>
      <c r="K151" s="192">
        <f t="shared" si="116"/>
        <v>124.39999999999998</v>
      </c>
      <c r="L151" s="193">
        <f t="shared" si="117"/>
        <v>0.25050342327829234</v>
      </c>
      <c r="M151" s="188" t="s">
        <v>586</v>
      </c>
      <c r="N151" s="194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11</v>
      </c>
      <c r="B152" s="186">
        <v>41926</v>
      </c>
      <c r="C152" s="186"/>
      <c r="D152" s="187" t="s">
        <v>634</v>
      </c>
      <c r="E152" s="188" t="s">
        <v>588</v>
      </c>
      <c r="F152" s="189">
        <v>2481.9</v>
      </c>
      <c r="G152" s="188" t="s">
        <v>618</v>
      </c>
      <c r="H152" s="188">
        <v>2840</v>
      </c>
      <c r="I152" s="190">
        <v>2870</v>
      </c>
      <c r="J152" s="191" t="s">
        <v>635</v>
      </c>
      <c r="K152" s="192">
        <f t="shared" si="116"/>
        <v>358.09999999999991</v>
      </c>
      <c r="L152" s="193">
        <f t="shared" si="117"/>
        <v>0.14428462065353154</v>
      </c>
      <c r="M152" s="188" t="s">
        <v>586</v>
      </c>
      <c r="N152" s="194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12</v>
      </c>
      <c r="B153" s="186">
        <v>41928</v>
      </c>
      <c r="C153" s="186"/>
      <c r="D153" s="187" t="s">
        <v>636</v>
      </c>
      <c r="E153" s="188" t="s">
        <v>588</v>
      </c>
      <c r="F153" s="189">
        <v>84.5</v>
      </c>
      <c r="G153" s="188" t="s">
        <v>618</v>
      </c>
      <c r="H153" s="188">
        <v>93</v>
      </c>
      <c r="I153" s="190">
        <v>110</v>
      </c>
      <c r="J153" s="191" t="s">
        <v>637</v>
      </c>
      <c r="K153" s="192">
        <f t="shared" si="116"/>
        <v>8.5</v>
      </c>
      <c r="L153" s="193">
        <f t="shared" si="117"/>
        <v>0.10059171597633136</v>
      </c>
      <c r="M153" s="188" t="s">
        <v>586</v>
      </c>
      <c r="N153" s="19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13</v>
      </c>
      <c r="B154" s="186">
        <v>41928</v>
      </c>
      <c r="C154" s="186"/>
      <c r="D154" s="187" t="s">
        <v>638</v>
      </c>
      <c r="E154" s="188" t="s">
        <v>588</v>
      </c>
      <c r="F154" s="189">
        <v>401</v>
      </c>
      <c r="G154" s="188" t="s">
        <v>618</v>
      </c>
      <c r="H154" s="188">
        <v>428</v>
      </c>
      <c r="I154" s="190">
        <v>450</v>
      </c>
      <c r="J154" s="191" t="s">
        <v>639</v>
      </c>
      <c r="K154" s="192">
        <f t="shared" si="116"/>
        <v>27</v>
      </c>
      <c r="L154" s="193">
        <f t="shared" si="117"/>
        <v>6.7331670822942641E-2</v>
      </c>
      <c r="M154" s="188" t="s">
        <v>586</v>
      </c>
      <c r="N154" s="194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14</v>
      </c>
      <c r="B155" s="186">
        <v>41928</v>
      </c>
      <c r="C155" s="186"/>
      <c r="D155" s="187" t="s">
        <v>640</v>
      </c>
      <c r="E155" s="188" t="s">
        <v>588</v>
      </c>
      <c r="F155" s="189">
        <v>101</v>
      </c>
      <c r="G155" s="188" t="s">
        <v>618</v>
      </c>
      <c r="H155" s="188">
        <v>112</v>
      </c>
      <c r="I155" s="190">
        <v>120</v>
      </c>
      <c r="J155" s="191" t="s">
        <v>641</v>
      </c>
      <c r="K155" s="192">
        <f t="shared" si="116"/>
        <v>11</v>
      </c>
      <c r="L155" s="193">
        <f t="shared" si="117"/>
        <v>0.10891089108910891</v>
      </c>
      <c r="M155" s="188" t="s">
        <v>586</v>
      </c>
      <c r="N155" s="194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15</v>
      </c>
      <c r="B156" s="186">
        <v>41954</v>
      </c>
      <c r="C156" s="186"/>
      <c r="D156" s="187" t="s">
        <v>642</v>
      </c>
      <c r="E156" s="188" t="s">
        <v>588</v>
      </c>
      <c r="F156" s="189">
        <v>59</v>
      </c>
      <c r="G156" s="188" t="s">
        <v>618</v>
      </c>
      <c r="H156" s="188">
        <v>76</v>
      </c>
      <c r="I156" s="190">
        <v>76</v>
      </c>
      <c r="J156" s="191" t="s">
        <v>619</v>
      </c>
      <c r="K156" s="192">
        <f t="shared" si="116"/>
        <v>17</v>
      </c>
      <c r="L156" s="193">
        <f t="shared" si="117"/>
        <v>0.28813559322033899</v>
      </c>
      <c r="M156" s="188" t="s">
        <v>586</v>
      </c>
      <c r="N156" s="194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16</v>
      </c>
      <c r="B157" s="186">
        <v>41954</v>
      </c>
      <c r="C157" s="186"/>
      <c r="D157" s="187" t="s">
        <v>631</v>
      </c>
      <c r="E157" s="188" t="s">
        <v>588</v>
      </c>
      <c r="F157" s="189">
        <v>99</v>
      </c>
      <c r="G157" s="188" t="s">
        <v>618</v>
      </c>
      <c r="H157" s="188">
        <v>120</v>
      </c>
      <c r="I157" s="190">
        <v>120</v>
      </c>
      <c r="J157" s="191" t="s">
        <v>599</v>
      </c>
      <c r="K157" s="192">
        <f t="shared" si="116"/>
        <v>21</v>
      </c>
      <c r="L157" s="193">
        <f t="shared" si="117"/>
        <v>0.21212121212121213</v>
      </c>
      <c r="M157" s="188" t="s">
        <v>586</v>
      </c>
      <c r="N157" s="194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17</v>
      </c>
      <c r="B158" s="186">
        <v>41956</v>
      </c>
      <c r="C158" s="186"/>
      <c r="D158" s="187" t="s">
        <v>643</v>
      </c>
      <c r="E158" s="188" t="s">
        <v>588</v>
      </c>
      <c r="F158" s="189">
        <v>22</v>
      </c>
      <c r="G158" s="188" t="s">
        <v>618</v>
      </c>
      <c r="H158" s="188">
        <v>33.549999999999997</v>
      </c>
      <c r="I158" s="190">
        <v>32</v>
      </c>
      <c r="J158" s="191" t="s">
        <v>644</v>
      </c>
      <c r="K158" s="192">
        <f t="shared" si="116"/>
        <v>11.549999999999997</v>
      </c>
      <c r="L158" s="193">
        <f t="shared" si="117"/>
        <v>0.52499999999999991</v>
      </c>
      <c r="M158" s="188" t="s">
        <v>586</v>
      </c>
      <c r="N158" s="194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18</v>
      </c>
      <c r="B159" s="186">
        <v>41976</v>
      </c>
      <c r="C159" s="186"/>
      <c r="D159" s="187" t="s">
        <v>645</v>
      </c>
      <c r="E159" s="188" t="s">
        <v>588</v>
      </c>
      <c r="F159" s="189">
        <v>440</v>
      </c>
      <c r="G159" s="188" t="s">
        <v>618</v>
      </c>
      <c r="H159" s="188">
        <v>520</v>
      </c>
      <c r="I159" s="190">
        <v>520</v>
      </c>
      <c r="J159" s="191" t="s">
        <v>646</v>
      </c>
      <c r="K159" s="192">
        <f t="shared" si="116"/>
        <v>80</v>
      </c>
      <c r="L159" s="193">
        <f t="shared" si="117"/>
        <v>0.18181818181818182</v>
      </c>
      <c r="M159" s="188" t="s">
        <v>586</v>
      </c>
      <c r="N159" s="194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19</v>
      </c>
      <c r="B160" s="186">
        <v>41976</v>
      </c>
      <c r="C160" s="186"/>
      <c r="D160" s="187" t="s">
        <v>647</v>
      </c>
      <c r="E160" s="188" t="s">
        <v>588</v>
      </c>
      <c r="F160" s="189">
        <v>360</v>
      </c>
      <c r="G160" s="188" t="s">
        <v>618</v>
      </c>
      <c r="H160" s="188">
        <v>427</v>
      </c>
      <c r="I160" s="190">
        <v>425</v>
      </c>
      <c r="J160" s="191" t="s">
        <v>648</v>
      </c>
      <c r="K160" s="192">
        <f t="shared" si="116"/>
        <v>67</v>
      </c>
      <c r="L160" s="193">
        <f t="shared" si="117"/>
        <v>0.18611111111111112</v>
      </c>
      <c r="M160" s="188" t="s">
        <v>586</v>
      </c>
      <c r="N160" s="194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20</v>
      </c>
      <c r="B161" s="186">
        <v>42012</v>
      </c>
      <c r="C161" s="186"/>
      <c r="D161" s="187" t="s">
        <v>649</v>
      </c>
      <c r="E161" s="188" t="s">
        <v>588</v>
      </c>
      <c r="F161" s="189">
        <v>360</v>
      </c>
      <c r="G161" s="188" t="s">
        <v>618</v>
      </c>
      <c r="H161" s="188">
        <v>455</v>
      </c>
      <c r="I161" s="190">
        <v>420</v>
      </c>
      <c r="J161" s="191" t="s">
        <v>650</v>
      </c>
      <c r="K161" s="192">
        <f t="shared" si="116"/>
        <v>95</v>
      </c>
      <c r="L161" s="193">
        <f t="shared" si="117"/>
        <v>0.2638888888888889</v>
      </c>
      <c r="M161" s="188" t="s">
        <v>586</v>
      </c>
      <c r="N161" s="194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21</v>
      </c>
      <c r="B162" s="186">
        <v>42012</v>
      </c>
      <c r="C162" s="186"/>
      <c r="D162" s="187" t="s">
        <v>651</v>
      </c>
      <c r="E162" s="188" t="s">
        <v>588</v>
      </c>
      <c r="F162" s="189">
        <v>130</v>
      </c>
      <c r="G162" s="188"/>
      <c r="H162" s="188">
        <v>175.5</v>
      </c>
      <c r="I162" s="190">
        <v>165</v>
      </c>
      <c r="J162" s="191" t="s">
        <v>652</v>
      </c>
      <c r="K162" s="192">
        <f t="shared" si="116"/>
        <v>45.5</v>
      </c>
      <c r="L162" s="193">
        <f t="shared" si="117"/>
        <v>0.35</v>
      </c>
      <c r="M162" s="188" t="s">
        <v>586</v>
      </c>
      <c r="N162" s="194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22</v>
      </c>
      <c r="B163" s="186">
        <v>42040</v>
      </c>
      <c r="C163" s="186"/>
      <c r="D163" s="187" t="s">
        <v>380</v>
      </c>
      <c r="E163" s="188" t="s">
        <v>617</v>
      </c>
      <c r="F163" s="189">
        <v>98</v>
      </c>
      <c r="G163" s="188"/>
      <c r="H163" s="188">
        <v>120</v>
      </c>
      <c r="I163" s="190">
        <v>120</v>
      </c>
      <c r="J163" s="191" t="s">
        <v>619</v>
      </c>
      <c r="K163" s="192">
        <f t="shared" si="116"/>
        <v>22</v>
      </c>
      <c r="L163" s="193">
        <f t="shared" si="117"/>
        <v>0.22448979591836735</v>
      </c>
      <c r="M163" s="188" t="s">
        <v>586</v>
      </c>
      <c r="N163" s="194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23</v>
      </c>
      <c r="B164" s="186">
        <v>42040</v>
      </c>
      <c r="C164" s="186"/>
      <c r="D164" s="187" t="s">
        <v>653</v>
      </c>
      <c r="E164" s="188" t="s">
        <v>617</v>
      </c>
      <c r="F164" s="189">
        <v>196</v>
      </c>
      <c r="G164" s="188"/>
      <c r="H164" s="188">
        <v>262</v>
      </c>
      <c r="I164" s="190">
        <v>255</v>
      </c>
      <c r="J164" s="191" t="s">
        <v>619</v>
      </c>
      <c r="K164" s="192">
        <f t="shared" si="116"/>
        <v>66</v>
      </c>
      <c r="L164" s="193">
        <f t="shared" si="117"/>
        <v>0.33673469387755101</v>
      </c>
      <c r="M164" s="188" t="s">
        <v>586</v>
      </c>
      <c r="N164" s="194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24</v>
      </c>
      <c r="B165" s="196">
        <v>42067</v>
      </c>
      <c r="C165" s="196"/>
      <c r="D165" s="197" t="s">
        <v>379</v>
      </c>
      <c r="E165" s="198" t="s">
        <v>617</v>
      </c>
      <c r="F165" s="199">
        <v>235</v>
      </c>
      <c r="G165" s="199"/>
      <c r="H165" s="200">
        <v>77</v>
      </c>
      <c r="I165" s="200" t="s">
        <v>654</v>
      </c>
      <c r="J165" s="201" t="s">
        <v>655</v>
      </c>
      <c r="K165" s="202">
        <f t="shared" si="116"/>
        <v>-158</v>
      </c>
      <c r="L165" s="203">
        <f t="shared" si="117"/>
        <v>-0.67234042553191486</v>
      </c>
      <c r="M165" s="199" t="s">
        <v>598</v>
      </c>
      <c r="N165" s="19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25</v>
      </c>
      <c r="B166" s="186">
        <v>42067</v>
      </c>
      <c r="C166" s="186"/>
      <c r="D166" s="187" t="s">
        <v>656</v>
      </c>
      <c r="E166" s="188" t="s">
        <v>617</v>
      </c>
      <c r="F166" s="189">
        <v>185</v>
      </c>
      <c r="G166" s="188"/>
      <c r="H166" s="188">
        <v>224</v>
      </c>
      <c r="I166" s="190" t="s">
        <v>657</v>
      </c>
      <c r="J166" s="191" t="s">
        <v>619</v>
      </c>
      <c r="K166" s="192">
        <f t="shared" si="116"/>
        <v>39</v>
      </c>
      <c r="L166" s="193">
        <f t="shared" si="117"/>
        <v>0.21081081081081082</v>
      </c>
      <c r="M166" s="188" t="s">
        <v>586</v>
      </c>
      <c r="N166" s="194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26</v>
      </c>
      <c r="B167" s="196">
        <v>42090</v>
      </c>
      <c r="C167" s="196"/>
      <c r="D167" s="204" t="s">
        <v>658</v>
      </c>
      <c r="E167" s="199" t="s">
        <v>617</v>
      </c>
      <c r="F167" s="199">
        <v>49.5</v>
      </c>
      <c r="G167" s="200"/>
      <c r="H167" s="200">
        <v>15.85</v>
      </c>
      <c r="I167" s="200">
        <v>67</v>
      </c>
      <c r="J167" s="201" t="s">
        <v>659</v>
      </c>
      <c r="K167" s="200">
        <f t="shared" si="116"/>
        <v>-33.65</v>
      </c>
      <c r="L167" s="205">
        <f t="shared" si="117"/>
        <v>-0.67979797979797973</v>
      </c>
      <c r="M167" s="199" t="s">
        <v>598</v>
      </c>
      <c r="N167" s="206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27</v>
      </c>
      <c r="B168" s="186">
        <v>42093</v>
      </c>
      <c r="C168" s="186"/>
      <c r="D168" s="187" t="s">
        <v>660</v>
      </c>
      <c r="E168" s="188" t="s">
        <v>617</v>
      </c>
      <c r="F168" s="189">
        <v>183.5</v>
      </c>
      <c r="G168" s="188"/>
      <c r="H168" s="188">
        <v>219</v>
      </c>
      <c r="I168" s="190">
        <v>218</v>
      </c>
      <c r="J168" s="191" t="s">
        <v>661</v>
      </c>
      <c r="K168" s="192">
        <f t="shared" si="116"/>
        <v>35.5</v>
      </c>
      <c r="L168" s="193">
        <f t="shared" si="117"/>
        <v>0.19346049046321526</v>
      </c>
      <c r="M168" s="188" t="s">
        <v>586</v>
      </c>
      <c r="N168" s="194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28</v>
      </c>
      <c r="B169" s="186">
        <v>42114</v>
      </c>
      <c r="C169" s="186"/>
      <c r="D169" s="187" t="s">
        <v>662</v>
      </c>
      <c r="E169" s="188" t="s">
        <v>617</v>
      </c>
      <c r="F169" s="189">
        <f>(227+237)/2</f>
        <v>232</v>
      </c>
      <c r="G169" s="188"/>
      <c r="H169" s="188">
        <v>298</v>
      </c>
      <c r="I169" s="190">
        <v>298</v>
      </c>
      <c r="J169" s="191" t="s">
        <v>619</v>
      </c>
      <c r="K169" s="192">
        <f t="shared" si="116"/>
        <v>66</v>
      </c>
      <c r="L169" s="193">
        <f t="shared" si="117"/>
        <v>0.28448275862068967</v>
      </c>
      <c r="M169" s="188" t="s">
        <v>586</v>
      </c>
      <c r="N169" s="194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29</v>
      </c>
      <c r="B170" s="186">
        <v>42128</v>
      </c>
      <c r="C170" s="186"/>
      <c r="D170" s="187" t="s">
        <v>663</v>
      </c>
      <c r="E170" s="188" t="s">
        <v>588</v>
      </c>
      <c r="F170" s="189">
        <v>385</v>
      </c>
      <c r="G170" s="188"/>
      <c r="H170" s="188">
        <f>212.5+331</f>
        <v>543.5</v>
      </c>
      <c r="I170" s="190">
        <v>510</v>
      </c>
      <c r="J170" s="191" t="s">
        <v>664</v>
      </c>
      <c r="K170" s="192">
        <f t="shared" si="116"/>
        <v>158.5</v>
      </c>
      <c r="L170" s="193">
        <f t="shared" si="117"/>
        <v>0.41168831168831171</v>
      </c>
      <c r="M170" s="188" t="s">
        <v>586</v>
      </c>
      <c r="N170" s="194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30</v>
      </c>
      <c r="B171" s="186">
        <v>42128</v>
      </c>
      <c r="C171" s="186"/>
      <c r="D171" s="187" t="s">
        <v>665</v>
      </c>
      <c r="E171" s="188" t="s">
        <v>588</v>
      </c>
      <c r="F171" s="189">
        <v>115.5</v>
      </c>
      <c r="G171" s="188"/>
      <c r="H171" s="188">
        <v>146</v>
      </c>
      <c r="I171" s="190">
        <v>142</v>
      </c>
      <c r="J171" s="191" t="s">
        <v>666</v>
      </c>
      <c r="K171" s="192">
        <f t="shared" si="116"/>
        <v>30.5</v>
      </c>
      <c r="L171" s="193">
        <f t="shared" si="117"/>
        <v>0.26406926406926406</v>
      </c>
      <c r="M171" s="188" t="s">
        <v>586</v>
      </c>
      <c r="N171" s="194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31</v>
      </c>
      <c r="B172" s="186">
        <v>42151</v>
      </c>
      <c r="C172" s="186"/>
      <c r="D172" s="187" t="s">
        <v>667</v>
      </c>
      <c r="E172" s="188" t="s">
        <v>588</v>
      </c>
      <c r="F172" s="189">
        <v>237.5</v>
      </c>
      <c r="G172" s="188"/>
      <c r="H172" s="188">
        <v>279.5</v>
      </c>
      <c r="I172" s="190">
        <v>278</v>
      </c>
      <c r="J172" s="191" t="s">
        <v>619</v>
      </c>
      <c r="K172" s="192">
        <f t="shared" si="116"/>
        <v>42</v>
      </c>
      <c r="L172" s="193">
        <f t="shared" si="117"/>
        <v>0.17684210526315788</v>
      </c>
      <c r="M172" s="188" t="s">
        <v>586</v>
      </c>
      <c r="N172" s="194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32</v>
      </c>
      <c r="B173" s="186">
        <v>42174</v>
      </c>
      <c r="C173" s="186"/>
      <c r="D173" s="187" t="s">
        <v>638</v>
      </c>
      <c r="E173" s="188" t="s">
        <v>617</v>
      </c>
      <c r="F173" s="189">
        <v>340</v>
      </c>
      <c r="G173" s="188"/>
      <c r="H173" s="188">
        <v>448</v>
      </c>
      <c r="I173" s="190">
        <v>448</v>
      </c>
      <c r="J173" s="191" t="s">
        <v>619</v>
      </c>
      <c r="K173" s="192">
        <f t="shared" si="116"/>
        <v>108</v>
      </c>
      <c r="L173" s="193">
        <f t="shared" si="117"/>
        <v>0.31764705882352939</v>
      </c>
      <c r="M173" s="188" t="s">
        <v>586</v>
      </c>
      <c r="N173" s="194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33</v>
      </c>
      <c r="B174" s="186">
        <v>42191</v>
      </c>
      <c r="C174" s="186"/>
      <c r="D174" s="187" t="s">
        <v>668</v>
      </c>
      <c r="E174" s="188" t="s">
        <v>617</v>
      </c>
      <c r="F174" s="189">
        <v>390</v>
      </c>
      <c r="G174" s="188"/>
      <c r="H174" s="188">
        <v>460</v>
      </c>
      <c r="I174" s="190">
        <v>460</v>
      </c>
      <c r="J174" s="191" t="s">
        <v>619</v>
      </c>
      <c r="K174" s="192">
        <f t="shared" si="116"/>
        <v>70</v>
      </c>
      <c r="L174" s="193">
        <f t="shared" si="117"/>
        <v>0.17948717948717949</v>
      </c>
      <c r="M174" s="188" t="s">
        <v>586</v>
      </c>
      <c r="N174" s="194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34</v>
      </c>
      <c r="B175" s="196">
        <v>42195</v>
      </c>
      <c r="C175" s="196"/>
      <c r="D175" s="197" t="s">
        <v>669</v>
      </c>
      <c r="E175" s="198" t="s">
        <v>617</v>
      </c>
      <c r="F175" s="199">
        <v>122.5</v>
      </c>
      <c r="G175" s="199"/>
      <c r="H175" s="200">
        <v>61</v>
      </c>
      <c r="I175" s="200">
        <v>172</v>
      </c>
      <c r="J175" s="201" t="s">
        <v>670</v>
      </c>
      <c r="K175" s="202">
        <f t="shared" si="116"/>
        <v>-61.5</v>
      </c>
      <c r="L175" s="203">
        <f t="shared" si="117"/>
        <v>-0.50204081632653064</v>
      </c>
      <c r="M175" s="199" t="s">
        <v>598</v>
      </c>
      <c r="N175" s="196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35</v>
      </c>
      <c r="B176" s="186">
        <v>42219</v>
      </c>
      <c r="C176" s="186"/>
      <c r="D176" s="187" t="s">
        <v>671</v>
      </c>
      <c r="E176" s="188" t="s">
        <v>617</v>
      </c>
      <c r="F176" s="189">
        <v>297.5</v>
      </c>
      <c r="G176" s="188"/>
      <c r="H176" s="188">
        <v>350</v>
      </c>
      <c r="I176" s="190">
        <v>360</v>
      </c>
      <c r="J176" s="191" t="s">
        <v>672</v>
      </c>
      <c r="K176" s="192">
        <f t="shared" si="116"/>
        <v>52.5</v>
      </c>
      <c r="L176" s="193">
        <f t="shared" si="117"/>
        <v>0.17647058823529413</v>
      </c>
      <c r="M176" s="188" t="s">
        <v>586</v>
      </c>
      <c r="N176" s="194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36</v>
      </c>
      <c r="B177" s="186">
        <v>42219</v>
      </c>
      <c r="C177" s="186"/>
      <c r="D177" s="187" t="s">
        <v>673</v>
      </c>
      <c r="E177" s="188" t="s">
        <v>617</v>
      </c>
      <c r="F177" s="189">
        <v>115.5</v>
      </c>
      <c r="G177" s="188"/>
      <c r="H177" s="188">
        <v>149</v>
      </c>
      <c r="I177" s="190">
        <v>140</v>
      </c>
      <c r="J177" s="191" t="s">
        <v>674</v>
      </c>
      <c r="K177" s="192">
        <f t="shared" si="116"/>
        <v>33.5</v>
      </c>
      <c r="L177" s="193">
        <f t="shared" si="117"/>
        <v>0.29004329004329005</v>
      </c>
      <c r="M177" s="188" t="s">
        <v>586</v>
      </c>
      <c r="N177" s="194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37</v>
      </c>
      <c r="B178" s="186">
        <v>42251</v>
      </c>
      <c r="C178" s="186"/>
      <c r="D178" s="187" t="s">
        <v>667</v>
      </c>
      <c r="E178" s="188" t="s">
        <v>617</v>
      </c>
      <c r="F178" s="189">
        <v>226</v>
      </c>
      <c r="G178" s="188"/>
      <c r="H178" s="188">
        <v>292</v>
      </c>
      <c r="I178" s="190">
        <v>292</v>
      </c>
      <c r="J178" s="191" t="s">
        <v>675</v>
      </c>
      <c r="K178" s="192">
        <f t="shared" si="116"/>
        <v>66</v>
      </c>
      <c r="L178" s="193">
        <f t="shared" si="117"/>
        <v>0.29203539823008851</v>
      </c>
      <c r="M178" s="188" t="s">
        <v>586</v>
      </c>
      <c r="N178" s="194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38</v>
      </c>
      <c r="B179" s="186">
        <v>42254</v>
      </c>
      <c r="C179" s="186"/>
      <c r="D179" s="187" t="s">
        <v>662</v>
      </c>
      <c r="E179" s="188" t="s">
        <v>617</v>
      </c>
      <c r="F179" s="189">
        <v>232.5</v>
      </c>
      <c r="G179" s="188"/>
      <c r="H179" s="188">
        <v>312.5</v>
      </c>
      <c r="I179" s="190">
        <v>310</v>
      </c>
      <c r="J179" s="191" t="s">
        <v>619</v>
      </c>
      <c r="K179" s="192">
        <f t="shared" si="116"/>
        <v>80</v>
      </c>
      <c r="L179" s="193">
        <f t="shared" si="117"/>
        <v>0.34408602150537637</v>
      </c>
      <c r="M179" s="188" t="s">
        <v>586</v>
      </c>
      <c r="N179" s="194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39</v>
      </c>
      <c r="B180" s="186">
        <v>42268</v>
      </c>
      <c r="C180" s="186"/>
      <c r="D180" s="187" t="s">
        <v>676</v>
      </c>
      <c r="E180" s="188" t="s">
        <v>617</v>
      </c>
      <c r="F180" s="189">
        <v>196.5</v>
      </c>
      <c r="G180" s="188"/>
      <c r="H180" s="188">
        <v>238</v>
      </c>
      <c r="I180" s="190">
        <v>238</v>
      </c>
      <c r="J180" s="191" t="s">
        <v>675</v>
      </c>
      <c r="K180" s="192">
        <f t="shared" si="116"/>
        <v>41.5</v>
      </c>
      <c r="L180" s="193">
        <f t="shared" si="117"/>
        <v>0.21119592875318066</v>
      </c>
      <c r="M180" s="188" t="s">
        <v>586</v>
      </c>
      <c r="N180" s="194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40</v>
      </c>
      <c r="B181" s="186">
        <v>42271</v>
      </c>
      <c r="C181" s="186"/>
      <c r="D181" s="187" t="s">
        <v>616</v>
      </c>
      <c r="E181" s="188" t="s">
        <v>617</v>
      </c>
      <c r="F181" s="189">
        <v>65</v>
      </c>
      <c r="G181" s="188"/>
      <c r="H181" s="188">
        <v>82</v>
      </c>
      <c r="I181" s="190">
        <v>82</v>
      </c>
      <c r="J181" s="191" t="s">
        <v>675</v>
      </c>
      <c r="K181" s="192">
        <f t="shared" si="116"/>
        <v>17</v>
      </c>
      <c r="L181" s="193">
        <f t="shared" si="117"/>
        <v>0.26153846153846155</v>
      </c>
      <c r="M181" s="188" t="s">
        <v>586</v>
      </c>
      <c r="N181" s="194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41</v>
      </c>
      <c r="B182" s="186">
        <v>42291</v>
      </c>
      <c r="C182" s="186"/>
      <c r="D182" s="187" t="s">
        <v>677</v>
      </c>
      <c r="E182" s="188" t="s">
        <v>617</v>
      </c>
      <c r="F182" s="189">
        <v>144</v>
      </c>
      <c r="G182" s="188"/>
      <c r="H182" s="188">
        <v>182.5</v>
      </c>
      <c r="I182" s="190">
        <v>181</v>
      </c>
      <c r="J182" s="191" t="s">
        <v>675</v>
      </c>
      <c r="K182" s="192">
        <f t="shared" si="116"/>
        <v>38.5</v>
      </c>
      <c r="L182" s="193">
        <f t="shared" si="117"/>
        <v>0.2673611111111111</v>
      </c>
      <c r="M182" s="188" t="s">
        <v>586</v>
      </c>
      <c r="N182" s="194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42</v>
      </c>
      <c r="B183" s="186">
        <v>42291</v>
      </c>
      <c r="C183" s="186"/>
      <c r="D183" s="187" t="s">
        <v>678</v>
      </c>
      <c r="E183" s="188" t="s">
        <v>617</v>
      </c>
      <c r="F183" s="189">
        <v>264</v>
      </c>
      <c r="G183" s="188"/>
      <c r="H183" s="188">
        <v>311</v>
      </c>
      <c r="I183" s="190">
        <v>311</v>
      </c>
      <c r="J183" s="191" t="s">
        <v>675</v>
      </c>
      <c r="K183" s="192">
        <f t="shared" si="116"/>
        <v>47</v>
      </c>
      <c r="L183" s="193">
        <f t="shared" si="117"/>
        <v>0.17803030303030304</v>
      </c>
      <c r="M183" s="188" t="s">
        <v>586</v>
      </c>
      <c r="N183" s="194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43</v>
      </c>
      <c r="B184" s="186">
        <v>42318</v>
      </c>
      <c r="C184" s="186"/>
      <c r="D184" s="187" t="s">
        <v>679</v>
      </c>
      <c r="E184" s="188" t="s">
        <v>588</v>
      </c>
      <c r="F184" s="189">
        <v>549.5</v>
      </c>
      <c r="G184" s="188"/>
      <c r="H184" s="188">
        <v>630</v>
      </c>
      <c r="I184" s="190">
        <v>630</v>
      </c>
      <c r="J184" s="191" t="s">
        <v>675</v>
      </c>
      <c r="K184" s="192">
        <f t="shared" si="116"/>
        <v>80.5</v>
      </c>
      <c r="L184" s="193">
        <f t="shared" si="117"/>
        <v>0.1464968152866242</v>
      </c>
      <c r="M184" s="188" t="s">
        <v>586</v>
      </c>
      <c r="N184" s="194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44</v>
      </c>
      <c r="B185" s="186">
        <v>42342</v>
      </c>
      <c r="C185" s="186"/>
      <c r="D185" s="187" t="s">
        <v>680</v>
      </c>
      <c r="E185" s="188" t="s">
        <v>617</v>
      </c>
      <c r="F185" s="189">
        <v>1027.5</v>
      </c>
      <c r="G185" s="188"/>
      <c r="H185" s="188">
        <v>1315</v>
      </c>
      <c r="I185" s="190">
        <v>1250</v>
      </c>
      <c r="J185" s="191" t="s">
        <v>675</v>
      </c>
      <c r="K185" s="192">
        <f t="shared" si="116"/>
        <v>287.5</v>
      </c>
      <c r="L185" s="193">
        <f t="shared" si="117"/>
        <v>0.27980535279805352</v>
      </c>
      <c r="M185" s="188" t="s">
        <v>586</v>
      </c>
      <c r="N185" s="194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45</v>
      </c>
      <c r="B186" s="186">
        <v>42367</v>
      </c>
      <c r="C186" s="186"/>
      <c r="D186" s="187" t="s">
        <v>681</v>
      </c>
      <c r="E186" s="188" t="s">
        <v>617</v>
      </c>
      <c r="F186" s="189">
        <v>465</v>
      </c>
      <c r="G186" s="188"/>
      <c r="H186" s="188">
        <v>540</v>
      </c>
      <c r="I186" s="190">
        <v>540</v>
      </c>
      <c r="J186" s="191" t="s">
        <v>675</v>
      </c>
      <c r="K186" s="192">
        <f t="shared" si="116"/>
        <v>75</v>
      </c>
      <c r="L186" s="193">
        <f t="shared" si="117"/>
        <v>0.16129032258064516</v>
      </c>
      <c r="M186" s="188" t="s">
        <v>586</v>
      </c>
      <c r="N186" s="194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46</v>
      </c>
      <c r="B187" s="186">
        <v>42380</v>
      </c>
      <c r="C187" s="186"/>
      <c r="D187" s="187" t="s">
        <v>380</v>
      </c>
      <c r="E187" s="188" t="s">
        <v>588</v>
      </c>
      <c r="F187" s="189">
        <v>81</v>
      </c>
      <c r="G187" s="188"/>
      <c r="H187" s="188">
        <v>110</v>
      </c>
      <c r="I187" s="190">
        <v>110</v>
      </c>
      <c r="J187" s="191" t="s">
        <v>675</v>
      </c>
      <c r="K187" s="192">
        <f t="shared" si="116"/>
        <v>29</v>
      </c>
      <c r="L187" s="193">
        <f t="shared" si="117"/>
        <v>0.35802469135802467</v>
      </c>
      <c r="M187" s="188" t="s">
        <v>586</v>
      </c>
      <c r="N187" s="194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47</v>
      </c>
      <c r="B188" s="186">
        <v>42382</v>
      </c>
      <c r="C188" s="186"/>
      <c r="D188" s="187" t="s">
        <v>682</v>
      </c>
      <c r="E188" s="188" t="s">
        <v>588</v>
      </c>
      <c r="F188" s="189">
        <v>417.5</v>
      </c>
      <c r="G188" s="188"/>
      <c r="H188" s="188">
        <v>547</v>
      </c>
      <c r="I188" s="190">
        <v>535</v>
      </c>
      <c r="J188" s="191" t="s">
        <v>675</v>
      </c>
      <c r="K188" s="192">
        <f t="shared" si="116"/>
        <v>129.5</v>
      </c>
      <c r="L188" s="193">
        <f t="shared" si="117"/>
        <v>0.31017964071856285</v>
      </c>
      <c r="M188" s="188" t="s">
        <v>586</v>
      </c>
      <c r="N188" s="19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48</v>
      </c>
      <c r="B189" s="186">
        <v>42408</v>
      </c>
      <c r="C189" s="186"/>
      <c r="D189" s="187" t="s">
        <v>683</v>
      </c>
      <c r="E189" s="188" t="s">
        <v>617</v>
      </c>
      <c r="F189" s="189">
        <v>650</v>
      </c>
      <c r="G189" s="188"/>
      <c r="H189" s="188">
        <v>800</v>
      </c>
      <c r="I189" s="190">
        <v>800</v>
      </c>
      <c r="J189" s="191" t="s">
        <v>675</v>
      </c>
      <c r="K189" s="192">
        <f t="shared" si="116"/>
        <v>150</v>
      </c>
      <c r="L189" s="193">
        <f t="shared" si="117"/>
        <v>0.23076923076923078</v>
      </c>
      <c r="M189" s="188" t="s">
        <v>586</v>
      </c>
      <c r="N189" s="194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49</v>
      </c>
      <c r="B190" s="186">
        <v>42433</v>
      </c>
      <c r="C190" s="186"/>
      <c r="D190" s="187" t="s">
        <v>209</v>
      </c>
      <c r="E190" s="188" t="s">
        <v>617</v>
      </c>
      <c r="F190" s="189">
        <v>437.5</v>
      </c>
      <c r="G190" s="188"/>
      <c r="H190" s="188">
        <v>504.5</v>
      </c>
      <c r="I190" s="190">
        <v>522</v>
      </c>
      <c r="J190" s="191" t="s">
        <v>684</v>
      </c>
      <c r="K190" s="192">
        <f t="shared" si="116"/>
        <v>67</v>
      </c>
      <c r="L190" s="193">
        <f t="shared" si="117"/>
        <v>0.15314285714285714</v>
      </c>
      <c r="M190" s="188" t="s">
        <v>586</v>
      </c>
      <c r="N190" s="194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50</v>
      </c>
      <c r="B191" s="186">
        <v>42438</v>
      </c>
      <c r="C191" s="186"/>
      <c r="D191" s="187" t="s">
        <v>685</v>
      </c>
      <c r="E191" s="188" t="s">
        <v>617</v>
      </c>
      <c r="F191" s="189">
        <v>189.5</v>
      </c>
      <c r="G191" s="188"/>
      <c r="H191" s="188">
        <v>218</v>
      </c>
      <c r="I191" s="190">
        <v>218</v>
      </c>
      <c r="J191" s="191" t="s">
        <v>675</v>
      </c>
      <c r="K191" s="192">
        <f t="shared" si="116"/>
        <v>28.5</v>
      </c>
      <c r="L191" s="193">
        <f t="shared" si="117"/>
        <v>0.15039577836411611</v>
      </c>
      <c r="M191" s="188" t="s">
        <v>586</v>
      </c>
      <c r="N191" s="194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51</v>
      </c>
      <c r="B192" s="196">
        <v>42471</v>
      </c>
      <c r="C192" s="196"/>
      <c r="D192" s="204" t="s">
        <v>686</v>
      </c>
      <c r="E192" s="199" t="s">
        <v>617</v>
      </c>
      <c r="F192" s="199">
        <v>36.5</v>
      </c>
      <c r="G192" s="200"/>
      <c r="H192" s="200">
        <v>15.85</v>
      </c>
      <c r="I192" s="200">
        <v>60</v>
      </c>
      <c r="J192" s="201" t="s">
        <v>687</v>
      </c>
      <c r="K192" s="202">
        <f t="shared" si="116"/>
        <v>-20.65</v>
      </c>
      <c r="L192" s="203">
        <f t="shared" si="117"/>
        <v>-0.5657534246575342</v>
      </c>
      <c r="M192" s="199" t="s">
        <v>598</v>
      </c>
      <c r="N192" s="207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52</v>
      </c>
      <c r="B193" s="186">
        <v>42472</v>
      </c>
      <c r="C193" s="186"/>
      <c r="D193" s="187" t="s">
        <v>688</v>
      </c>
      <c r="E193" s="188" t="s">
        <v>617</v>
      </c>
      <c r="F193" s="189">
        <v>93</v>
      </c>
      <c r="G193" s="188"/>
      <c r="H193" s="188">
        <v>149</v>
      </c>
      <c r="I193" s="190">
        <v>140</v>
      </c>
      <c r="J193" s="191" t="s">
        <v>689</v>
      </c>
      <c r="K193" s="192">
        <f t="shared" si="116"/>
        <v>56</v>
      </c>
      <c r="L193" s="193">
        <f t="shared" si="117"/>
        <v>0.60215053763440862</v>
      </c>
      <c r="M193" s="188" t="s">
        <v>586</v>
      </c>
      <c r="N193" s="194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53</v>
      </c>
      <c r="B194" s="186">
        <v>42472</v>
      </c>
      <c r="C194" s="186"/>
      <c r="D194" s="187" t="s">
        <v>690</v>
      </c>
      <c r="E194" s="188" t="s">
        <v>617</v>
      </c>
      <c r="F194" s="189">
        <v>130</v>
      </c>
      <c r="G194" s="188"/>
      <c r="H194" s="188">
        <v>150</v>
      </c>
      <c r="I194" s="190" t="s">
        <v>691</v>
      </c>
      <c r="J194" s="191" t="s">
        <v>675</v>
      </c>
      <c r="K194" s="192">
        <f t="shared" si="116"/>
        <v>20</v>
      </c>
      <c r="L194" s="193">
        <f t="shared" si="117"/>
        <v>0.15384615384615385</v>
      </c>
      <c r="M194" s="188" t="s">
        <v>586</v>
      </c>
      <c r="N194" s="194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54</v>
      </c>
      <c r="B195" s="186">
        <v>42473</v>
      </c>
      <c r="C195" s="186"/>
      <c r="D195" s="187" t="s">
        <v>692</v>
      </c>
      <c r="E195" s="188" t="s">
        <v>617</v>
      </c>
      <c r="F195" s="189">
        <v>196</v>
      </c>
      <c r="G195" s="188"/>
      <c r="H195" s="188">
        <v>299</v>
      </c>
      <c r="I195" s="190">
        <v>299</v>
      </c>
      <c r="J195" s="191" t="s">
        <v>675</v>
      </c>
      <c r="K195" s="192">
        <v>103</v>
      </c>
      <c r="L195" s="193">
        <v>0.52551020408163296</v>
      </c>
      <c r="M195" s="188" t="s">
        <v>586</v>
      </c>
      <c r="N195" s="194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55</v>
      </c>
      <c r="B196" s="186">
        <v>42473</v>
      </c>
      <c r="C196" s="186"/>
      <c r="D196" s="187" t="s">
        <v>693</v>
      </c>
      <c r="E196" s="188" t="s">
        <v>617</v>
      </c>
      <c r="F196" s="189">
        <v>88</v>
      </c>
      <c r="G196" s="188"/>
      <c r="H196" s="188">
        <v>103</v>
      </c>
      <c r="I196" s="190">
        <v>103</v>
      </c>
      <c r="J196" s="191" t="s">
        <v>675</v>
      </c>
      <c r="K196" s="192">
        <v>15</v>
      </c>
      <c r="L196" s="193">
        <v>0.170454545454545</v>
      </c>
      <c r="M196" s="188" t="s">
        <v>586</v>
      </c>
      <c r="N196" s="194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56</v>
      </c>
      <c r="B197" s="186">
        <v>42492</v>
      </c>
      <c r="C197" s="186"/>
      <c r="D197" s="187" t="s">
        <v>694</v>
      </c>
      <c r="E197" s="188" t="s">
        <v>617</v>
      </c>
      <c r="F197" s="189">
        <v>127.5</v>
      </c>
      <c r="G197" s="188"/>
      <c r="H197" s="188">
        <v>148</v>
      </c>
      <c r="I197" s="190" t="s">
        <v>695</v>
      </c>
      <c r="J197" s="191" t="s">
        <v>675</v>
      </c>
      <c r="K197" s="192">
        <f>H197-F197</f>
        <v>20.5</v>
      </c>
      <c r="L197" s="193">
        <f>K197/F197</f>
        <v>0.16078431372549021</v>
      </c>
      <c r="M197" s="188" t="s">
        <v>586</v>
      </c>
      <c r="N197" s="194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57</v>
      </c>
      <c r="B198" s="186">
        <v>42493</v>
      </c>
      <c r="C198" s="186"/>
      <c r="D198" s="187" t="s">
        <v>696</v>
      </c>
      <c r="E198" s="188" t="s">
        <v>617</v>
      </c>
      <c r="F198" s="189">
        <v>675</v>
      </c>
      <c r="G198" s="188"/>
      <c r="H198" s="188">
        <v>815</v>
      </c>
      <c r="I198" s="190" t="s">
        <v>697</v>
      </c>
      <c r="J198" s="191" t="s">
        <v>675</v>
      </c>
      <c r="K198" s="192">
        <f>H198-F198</f>
        <v>140</v>
      </c>
      <c r="L198" s="193">
        <f>K198/F198</f>
        <v>0.2074074074074074</v>
      </c>
      <c r="M198" s="188" t="s">
        <v>586</v>
      </c>
      <c r="N198" s="194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58</v>
      </c>
      <c r="B199" s="196">
        <v>42522</v>
      </c>
      <c r="C199" s="196"/>
      <c r="D199" s="197" t="s">
        <v>698</v>
      </c>
      <c r="E199" s="198" t="s">
        <v>617</v>
      </c>
      <c r="F199" s="199">
        <v>500</v>
      </c>
      <c r="G199" s="199"/>
      <c r="H199" s="200">
        <v>232.5</v>
      </c>
      <c r="I199" s="200" t="s">
        <v>699</v>
      </c>
      <c r="J199" s="201" t="s">
        <v>700</v>
      </c>
      <c r="K199" s="202">
        <f>H199-F199</f>
        <v>-267.5</v>
      </c>
      <c r="L199" s="203">
        <f>K199/F199</f>
        <v>-0.53500000000000003</v>
      </c>
      <c r="M199" s="199" t="s">
        <v>598</v>
      </c>
      <c r="N199" s="196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59</v>
      </c>
      <c r="B200" s="186">
        <v>42527</v>
      </c>
      <c r="C200" s="186"/>
      <c r="D200" s="187" t="s">
        <v>538</v>
      </c>
      <c r="E200" s="188" t="s">
        <v>617</v>
      </c>
      <c r="F200" s="189">
        <v>110</v>
      </c>
      <c r="G200" s="188"/>
      <c r="H200" s="188">
        <v>126.5</v>
      </c>
      <c r="I200" s="190">
        <v>125</v>
      </c>
      <c r="J200" s="191" t="s">
        <v>626</v>
      </c>
      <c r="K200" s="192">
        <f>H200-F200</f>
        <v>16.5</v>
      </c>
      <c r="L200" s="193">
        <f>K200/F200</f>
        <v>0.15</v>
      </c>
      <c r="M200" s="188" t="s">
        <v>586</v>
      </c>
      <c r="N200" s="194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60</v>
      </c>
      <c r="B201" s="186">
        <v>42538</v>
      </c>
      <c r="C201" s="186"/>
      <c r="D201" s="187" t="s">
        <v>701</v>
      </c>
      <c r="E201" s="188" t="s">
        <v>617</v>
      </c>
      <c r="F201" s="189">
        <v>44</v>
      </c>
      <c r="G201" s="188"/>
      <c r="H201" s="188">
        <v>69.5</v>
      </c>
      <c r="I201" s="190">
        <v>69.5</v>
      </c>
      <c r="J201" s="191" t="s">
        <v>702</v>
      </c>
      <c r="K201" s="192">
        <f>H201-F201</f>
        <v>25.5</v>
      </c>
      <c r="L201" s="193">
        <f>K201/F201</f>
        <v>0.57954545454545459</v>
      </c>
      <c r="M201" s="188" t="s">
        <v>586</v>
      </c>
      <c r="N201" s="194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61</v>
      </c>
      <c r="B202" s="186">
        <v>42549</v>
      </c>
      <c r="C202" s="186"/>
      <c r="D202" s="187" t="s">
        <v>703</v>
      </c>
      <c r="E202" s="188" t="s">
        <v>617</v>
      </c>
      <c r="F202" s="189">
        <v>262.5</v>
      </c>
      <c r="G202" s="188"/>
      <c r="H202" s="188">
        <v>340</v>
      </c>
      <c r="I202" s="190">
        <v>333</v>
      </c>
      <c r="J202" s="191" t="s">
        <v>704</v>
      </c>
      <c r="K202" s="192">
        <v>77.5</v>
      </c>
      <c r="L202" s="193">
        <v>0.29523809523809502</v>
      </c>
      <c r="M202" s="188" t="s">
        <v>586</v>
      </c>
      <c r="N202" s="194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62</v>
      </c>
      <c r="B203" s="186">
        <v>42549</v>
      </c>
      <c r="C203" s="186"/>
      <c r="D203" s="187" t="s">
        <v>705</v>
      </c>
      <c r="E203" s="188" t="s">
        <v>617</v>
      </c>
      <c r="F203" s="189">
        <v>840</v>
      </c>
      <c r="G203" s="188"/>
      <c r="H203" s="188">
        <v>1230</v>
      </c>
      <c r="I203" s="190">
        <v>1230</v>
      </c>
      <c r="J203" s="191" t="s">
        <v>675</v>
      </c>
      <c r="K203" s="192">
        <v>390</v>
      </c>
      <c r="L203" s="193">
        <v>0.46428571428571402</v>
      </c>
      <c r="M203" s="188" t="s">
        <v>586</v>
      </c>
      <c r="N203" s="194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63</v>
      </c>
      <c r="B204" s="209">
        <v>42556</v>
      </c>
      <c r="C204" s="209"/>
      <c r="D204" s="210" t="s">
        <v>706</v>
      </c>
      <c r="E204" s="211" t="s">
        <v>617</v>
      </c>
      <c r="F204" s="211">
        <v>395</v>
      </c>
      <c r="G204" s="212"/>
      <c r="H204" s="212">
        <f>(468.5+342.5)/2</f>
        <v>405.5</v>
      </c>
      <c r="I204" s="212">
        <v>510</v>
      </c>
      <c r="J204" s="213" t="s">
        <v>707</v>
      </c>
      <c r="K204" s="214">
        <f t="shared" ref="K204:K210" si="118">H204-F204</f>
        <v>10.5</v>
      </c>
      <c r="L204" s="215">
        <f t="shared" ref="L204:L210" si="119">K204/F204</f>
        <v>2.6582278481012658E-2</v>
      </c>
      <c r="M204" s="211" t="s">
        <v>708</v>
      </c>
      <c r="N204" s="209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64</v>
      </c>
      <c r="B205" s="196">
        <v>42584</v>
      </c>
      <c r="C205" s="196"/>
      <c r="D205" s="197" t="s">
        <v>709</v>
      </c>
      <c r="E205" s="198" t="s">
        <v>588</v>
      </c>
      <c r="F205" s="199">
        <f>169.5-12.8</f>
        <v>156.69999999999999</v>
      </c>
      <c r="G205" s="199"/>
      <c r="H205" s="200">
        <v>77</v>
      </c>
      <c r="I205" s="200" t="s">
        <v>710</v>
      </c>
      <c r="J205" s="201" t="s">
        <v>711</v>
      </c>
      <c r="K205" s="202">
        <f t="shared" si="118"/>
        <v>-79.699999999999989</v>
      </c>
      <c r="L205" s="203">
        <f t="shared" si="119"/>
        <v>-0.50861518825781749</v>
      </c>
      <c r="M205" s="199" t="s">
        <v>598</v>
      </c>
      <c r="N205" s="196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65</v>
      </c>
      <c r="B206" s="196">
        <v>42586</v>
      </c>
      <c r="C206" s="196"/>
      <c r="D206" s="197" t="s">
        <v>712</v>
      </c>
      <c r="E206" s="198" t="s">
        <v>617</v>
      </c>
      <c r="F206" s="199">
        <v>400</v>
      </c>
      <c r="G206" s="199"/>
      <c r="H206" s="200">
        <v>305</v>
      </c>
      <c r="I206" s="200">
        <v>475</v>
      </c>
      <c r="J206" s="201" t="s">
        <v>713</v>
      </c>
      <c r="K206" s="202">
        <f t="shared" si="118"/>
        <v>-95</v>
      </c>
      <c r="L206" s="203">
        <f t="shared" si="119"/>
        <v>-0.23749999999999999</v>
      </c>
      <c r="M206" s="199" t="s">
        <v>598</v>
      </c>
      <c r="N206" s="196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66</v>
      </c>
      <c r="B207" s="186">
        <v>42593</v>
      </c>
      <c r="C207" s="186"/>
      <c r="D207" s="187" t="s">
        <v>714</v>
      </c>
      <c r="E207" s="188" t="s">
        <v>617</v>
      </c>
      <c r="F207" s="189">
        <v>86.5</v>
      </c>
      <c r="G207" s="188"/>
      <c r="H207" s="188">
        <v>130</v>
      </c>
      <c r="I207" s="190">
        <v>130</v>
      </c>
      <c r="J207" s="191" t="s">
        <v>715</v>
      </c>
      <c r="K207" s="192">
        <f t="shared" si="118"/>
        <v>43.5</v>
      </c>
      <c r="L207" s="193">
        <f t="shared" si="119"/>
        <v>0.50289017341040465</v>
      </c>
      <c r="M207" s="188" t="s">
        <v>586</v>
      </c>
      <c r="N207" s="194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67</v>
      </c>
      <c r="B208" s="196">
        <v>42600</v>
      </c>
      <c r="C208" s="196"/>
      <c r="D208" s="197" t="s">
        <v>109</v>
      </c>
      <c r="E208" s="198" t="s">
        <v>617</v>
      </c>
      <c r="F208" s="199">
        <v>133.5</v>
      </c>
      <c r="G208" s="199"/>
      <c r="H208" s="200">
        <v>126.5</v>
      </c>
      <c r="I208" s="200">
        <v>178</v>
      </c>
      <c r="J208" s="201" t="s">
        <v>716</v>
      </c>
      <c r="K208" s="202">
        <f t="shared" si="118"/>
        <v>-7</v>
      </c>
      <c r="L208" s="203">
        <f t="shared" si="119"/>
        <v>-5.2434456928838954E-2</v>
      </c>
      <c r="M208" s="199" t="s">
        <v>598</v>
      </c>
      <c r="N208" s="196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68</v>
      </c>
      <c r="B209" s="186">
        <v>42613</v>
      </c>
      <c r="C209" s="186"/>
      <c r="D209" s="187" t="s">
        <v>717</v>
      </c>
      <c r="E209" s="188" t="s">
        <v>617</v>
      </c>
      <c r="F209" s="189">
        <v>560</v>
      </c>
      <c r="G209" s="188"/>
      <c r="H209" s="188">
        <v>725</v>
      </c>
      <c r="I209" s="190">
        <v>725</v>
      </c>
      <c r="J209" s="191" t="s">
        <v>619</v>
      </c>
      <c r="K209" s="192">
        <f t="shared" si="118"/>
        <v>165</v>
      </c>
      <c r="L209" s="193">
        <f t="shared" si="119"/>
        <v>0.29464285714285715</v>
      </c>
      <c r="M209" s="188" t="s">
        <v>586</v>
      </c>
      <c r="N209" s="194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69</v>
      </c>
      <c r="B210" s="186">
        <v>42614</v>
      </c>
      <c r="C210" s="186"/>
      <c r="D210" s="187" t="s">
        <v>718</v>
      </c>
      <c r="E210" s="188" t="s">
        <v>617</v>
      </c>
      <c r="F210" s="189">
        <v>160.5</v>
      </c>
      <c r="G210" s="188"/>
      <c r="H210" s="188">
        <v>210</v>
      </c>
      <c r="I210" s="190">
        <v>210</v>
      </c>
      <c r="J210" s="191" t="s">
        <v>619</v>
      </c>
      <c r="K210" s="192">
        <f t="shared" si="118"/>
        <v>49.5</v>
      </c>
      <c r="L210" s="193">
        <f t="shared" si="119"/>
        <v>0.30841121495327101</v>
      </c>
      <c r="M210" s="188" t="s">
        <v>586</v>
      </c>
      <c r="N210" s="194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70</v>
      </c>
      <c r="B211" s="186">
        <v>42646</v>
      </c>
      <c r="C211" s="186"/>
      <c r="D211" s="187" t="s">
        <v>394</v>
      </c>
      <c r="E211" s="188" t="s">
        <v>617</v>
      </c>
      <c r="F211" s="189">
        <v>430</v>
      </c>
      <c r="G211" s="188"/>
      <c r="H211" s="188">
        <v>596</v>
      </c>
      <c r="I211" s="190">
        <v>575</v>
      </c>
      <c r="J211" s="191" t="s">
        <v>719</v>
      </c>
      <c r="K211" s="192">
        <v>166</v>
      </c>
      <c r="L211" s="193">
        <v>0.38604651162790699</v>
      </c>
      <c r="M211" s="188" t="s">
        <v>586</v>
      </c>
      <c r="N211" s="194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71</v>
      </c>
      <c r="B212" s="186">
        <v>42657</v>
      </c>
      <c r="C212" s="186"/>
      <c r="D212" s="187" t="s">
        <v>720</v>
      </c>
      <c r="E212" s="188" t="s">
        <v>617</v>
      </c>
      <c r="F212" s="189">
        <v>280</v>
      </c>
      <c r="G212" s="188"/>
      <c r="H212" s="188">
        <v>345</v>
      </c>
      <c r="I212" s="190">
        <v>345</v>
      </c>
      <c r="J212" s="191" t="s">
        <v>619</v>
      </c>
      <c r="K212" s="192">
        <f t="shared" ref="K212:K217" si="120">H212-F212</f>
        <v>65</v>
      </c>
      <c r="L212" s="193">
        <f>K212/F212</f>
        <v>0.23214285714285715</v>
      </c>
      <c r="M212" s="188" t="s">
        <v>586</v>
      </c>
      <c r="N212" s="194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72</v>
      </c>
      <c r="B213" s="186">
        <v>42657</v>
      </c>
      <c r="C213" s="186"/>
      <c r="D213" s="187" t="s">
        <v>721</v>
      </c>
      <c r="E213" s="188" t="s">
        <v>617</v>
      </c>
      <c r="F213" s="189">
        <v>245</v>
      </c>
      <c r="G213" s="188"/>
      <c r="H213" s="188">
        <v>325.5</v>
      </c>
      <c r="I213" s="190">
        <v>330</v>
      </c>
      <c r="J213" s="191" t="s">
        <v>722</v>
      </c>
      <c r="K213" s="192">
        <f t="shared" si="120"/>
        <v>80.5</v>
      </c>
      <c r="L213" s="193">
        <f>K213/F213</f>
        <v>0.32857142857142857</v>
      </c>
      <c r="M213" s="188" t="s">
        <v>586</v>
      </c>
      <c r="N213" s="194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73</v>
      </c>
      <c r="B214" s="186">
        <v>42660</v>
      </c>
      <c r="C214" s="186"/>
      <c r="D214" s="187" t="s">
        <v>344</v>
      </c>
      <c r="E214" s="188" t="s">
        <v>617</v>
      </c>
      <c r="F214" s="189">
        <v>125</v>
      </c>
      <c r="G214" s="188"/>
      <c r="H214" s="188">
        <v>160</v>
      </c>
      <c r="I214" s="190">
        <v>160</v>
      </c>
      <c r="J214" s="191" t="s">
        <v>675</v>
      </c>
      <c r="K214" s="192">
        <f t="shared" si="120"/>
        <v>35</v>
      </c>
      <c r="L214" s="193">
        <v>0.28000000000000003</v>
      </c>
      <c r="M214" s="188" t="s">
        <v>586</v>
      </c>
      <c r="N214" s="194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74</v>
      </c>
      <c r="B215" s="186">
        <v>42660</v>
      </c>
      <c r="C215" s="186"/>
      <c r="D215" s="187" t="s">
        <v>467</v>
      </c>
      <c r="E215" s="188" t="s">
        <v>617</v>
      </c>
      <c r="F215" s="189">
        <v>114</v>
      </c>
      <c r="G215" s="188"/>
      <c r="H215" s="188">
        <v>145</v>
      </c>
      <c r="I215" s="190">
        <v>145</v>
      </c>
      <c r="J215" s="191" t="s">
        <v>675</v>
      </c>
      <c r="K215" s="192">
        <f t="shared" si="120"/>
        <v>31</v>
      </c>
      <c r="L215" s="193">
        <f>K215/F215</f>
        <v>0.27192982456140352</v>
      </c>
      <c r="M215" s="188" t="s">
        <v>586</v>
      </c>
      <c r="N215" s="194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75</v>
      </c>
      <c r="B216" s="186">
        <v>42660</v>
      </c>
      <c r="C216" s="186"/>
      <c r="D216" s="187" t="s">
        <v>723</v>
      </c>
      <c r="E216" s="188" t="s">
        <v>617</v>
      </c>
      <c r="F216" s="189">
        <v>212</v>
      </c>
      <c r="G216" s="188"/>
      <c r="H216" s="188">
        <v>280</v>
      </c>
      <c r="I216" s="190">
        <v>276</v>
      </c>
      <c r="J216" s="191" t="s">
        <v>724</v>
      </c>
      <c r="K216" s="192">
        <f t="shared" si="120"/>
        <v>68</v>
      </c>
      <c r="L216" s="193">
        <f>K216/F216</f>
        <v>0.32075471698113206</v>
      </c>
      <c r="M216" s="188" t="s">
        <v>586</v>
      </c>
      <c r="N216" s="194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76</v>
      </c>
      <c r="B217" s="186">
        <v>42678</v>
      </c>
      <c r="C217" s="186"/>
      <c r="D217" s="187" t="s">
        <v>455</v>
      </c>
      <c r="E217" s="188" t="s">
        <v>617</v>
      </c>
      <c r="F217" s="189">
        <v>155</v>
      </c>
      <c r="G217" s="188"/>
      <c r="H217" s="188">
        <v>210</v>
      </c>
      <c r="I217" s="190">
        <v>210</v>
      </c>
      <c r="J217" s="191" t="s">
        <v>725</v>
      </c>
      <c r="K217" s="192">
        <f t="shared" si="120"/>
        <v>55</v>
      </c>
      <c r="L217" s="193">
        <f>K217/F217</f>
        <v>0.35483870967741937</v>
      </c>
      <c r="M217" s="188" t="s">
        <v>586</v>
      </c>
      <c r="N217" s="194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77</v>
      </c>
      <c r="B218" s="196">
        <v>42710</v>
      </c>
      <c r="C218" s="196"/>
      <c r="D218" s="197" t="s">
        <v>726</v>
      </c>
      <c r="E218" s="198" t="s">
        <v>617</v>
      </c>
      <c r="F218" s="199">
        <v>150.5</v>
      </c>
      <c r="G218" s="199"/>
      <c r="H218" s="200">
        <v>72.5</v>
      </c>
      <c r="I218" s="200">
        <v>174</v>
      </c>
      <c r="J218" s="201" t="s">
        <v>727</v>
      </c>
      <c r="K218" s="202">
        <v>-78</v>
      </c>
      <c r="L218" s="203">
        <v>-0.51827242524916906</v>
      </c>
      <c r="M218" s="199" t="s">
        <v>598</v>
      </c>
      <c r="N218" s="196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78</v>
      </c>
      <c r="B219" s="186">
        <v>42712</v>
      </c>
      <c r="C219" s="186"/>
      <c r="D219" s="187" t="s">
        <v>728</v>
      </c>
      <c r="E219" s="188" t="s">
        <v>617</v>
      </c>
      <c r="F219" s="189">
        <v>380</v>
      </c>
      <c r="G219" s="188"/>
      <c r="H219" s="188">
        <v>478</v>
      </c>
      <c r="I219" s="190">
        <v>468</v>
      </c>
      <c r="J219" s="191" t="s">
        <v>675</v>
      </c>
      <c r="K219" s="192">
        <f>H219-F219</f>
        <v>98</v>
      </c>
      <c r="L219" s="193">
        <f>K219/F219</f>
        <v>0.25789473684210529</v>
      </c>
      <c r="M219" s="188" t="s">
        <v>586</v>
      </c>
      <c r="N219" s="19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79</v>
      </c>
      <c r="B220" s="186">
        <v>42734</v>
      </c>
      <c r="C220" s="186"/>
      <c r="D220" s="187" t="s">
        <v>108</v>
      </c>
      <c r="E220" s="188" t="s">
        <v>617</v>
      </c>
      <c r="F220" s="189">
        <v>305</v>
      </c>
      <c r="G220" s="188"/>
      <c r="H220" s="188">
        <v>375</v>
      </c>
      <c r="I220" s="190">
        <v>375</v>
      </c>
      <c r="J220" s="191" t="s">
        <v>675</v>
      </c>
      <c r="K220" s="192">
        <f>H220-F220</f>
        <v>70</v>
      </c>
      <c r="L220" s="193">
        <f>K220/F220</f>
        <v>0.22950819672131148</v>
      </c>
      <c r="M220" s="188" t="s">
        <v>586</v>
      </c>
      <c r="N220" s="194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80</v>
      </c>
      <c r="B221" s="186">
        <v>42739</v>
      </c>
      <c r="C221" s="186"/>
      <c r="D221" s="187" t="s">
        <v>94</v>
      </c>
      <c r="E221" s="188" t="s">
        <v>617</v>
      </c>
      <c r="F221" s="189">
        <v>99.5</v>
      </c>
      <c r="G221" s="188"/>
      <c r="H221" s="188">
        <v>158</v>
      </c>
      <c r="I221" s="190">
        <v>158</v>
      </c>
      <c r="J221" s="191" t="s">
        <v>675</v>
      </c>
      <c r="K221" s="192">
        <f>H221-F221</f>
        <v>58.5</v>
      </c>
      <c r="L221" s="193">
        <f>K221/F221</f>
        <v>0.5879396984924623</v>
      </c>
      <c r="M221" s="188" t="s">
        <v>586</v>
      </c>
      <c r="N221" s="194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81</v>
      </c>
      <c r="B222" s="186">
        <v>42739</v>
      </c>
      <c r="C222" s="186"/>
      <c r="D222" s="187" t="s">
        <v>94</v>
      </c>
      <c r="E222" s="188" t="s">
        <v>617</v>
      </c>
      <c r="F222" s="189">
        <v>99.5</v>
      </c>
      <c r="G222" s="188"/>
      <c r="H222" s="188">
        <v>158</v>
      </c>
      <c r="I222" s="190">
        <v>158</v>
      </c>
      <c r="J222" s="191" t="s">
        <v>675</v>
      </c>
      <c r="K222" s="192">
        <v>58.5</v>
      </c>
      <c r="L222" s="193">
        <v>0.58793969849246197</v>
      </c>
      <c r="M222" s="188" t="s">
        <v>586</v>
      </c>
      <c r="N222" s="194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82</v>
      </c>
      <c r="B223" s="186">
        <v>42786</v>
      </c>
      <c r="C223" s="186"/>
      <c r="D223" s="187" t="s">
        <v>184</v>
      </c>
      <c r="E223" s="188" t="s">
        <v>617</v>
      </c>
      <c r="F223" s="189">
        <v>140.5</v>
      </c>
      <c r="G223" s="188"/>
      <c r="H223" s="188">
        <v>220</v>
      </c>
      <c r="I223" s="190">
        <v>220</v>
      </c>
      <c r="J223" s="191" t="s">
        <v>675</v>
      </c>
      <c r="K223" s="192">
        <f>H223-F223</f>
        <v>79.5</v>
      </c>
      <c r="L223" s="193">
        <f>K223/F223</f>
        <v>0.5658362989323843</v>
      </c>
      <c r="M223" s="188" t="s">
        <v>586</v>
      </c>
      <c r="N223" s="194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83</v>
      </c>
      <c r="B224" s="186">
        <v>42786</v>
      </c>
      <c r="C224" s="186"/>
      <c r="D224" s="187" t="s">
        <v>729</v>
      </c>
      <c r="E224" s="188" t="s">
        <v>617</v>
      </c>
      <c r="F224" s="189">
        <v>202.5</v>
      </c>
      <c r="G224" s="188"/>
      <c r="H224" s="188">
        <v>234</v>
      </c>
      <c r="I224" s="190">
        <v>234</v>
      </c>
      <c r="J224" s="191" t="s">
        <v>675</v>
      </c>
      <c r="K224" s="192">
        <v>31.5</v>
      </c>
      <c r="L224" s="193">
        <v>0.155555555555556</v>
      </c>
      <c r="M224" s="188" t="s">
        <v>586</v>
      </c>
      <c r="N224" s="194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84</v>
      </c>
      <c r="B225" s="186">
        <v>42818</v>
      </c>
      <c r="C225" s="186"/>
      <c r="D225" s="187" t="s">
        <v>730</v>
      </c>
      <c r="E225" s="188" t="s">
        <v>617</v>
      </c>
      <c r="F225" s="189">
        <v>300.5</v>
      </c>
      <c r="G225" s="188"/>
      <c r="H225" s="188">
        <v>417.5</v>
      </c>
      <c r="I225" s="190">
        <v>420</v>
      </c>
      <c r="J225" s="191" t="s">
        <v>731</v>
      </c>
      <c r="K225" s="192">
        <f>H225-F225</f>
        <v>117</v>
      </c>
      <c r="L225" s="193">
        <f>K225/F225</f>
        <v>0.38935108153078202</v>
      </c>
      <c r="M225" s="188" t="s">
        <v>586</v>
      </c>
      <c r="N225" s="194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85</v>
      </c>
      <c r="B226" s="186">
        <v>42818</v>
      </c>
      <c r="C226" s="186"/>
      <c r="D226" s="187" t="s">
        <v>705</v>
      </c>
      <c r="E226" s="188" t="s">
        <v>617</v>
      </c>
      <c r="F226" s="189">
        <v>850</v>
      </c>
      <c r="G226" s="188"/>
      <c r="H226" s="188">
        <v>1042.5</v>
      </c>
      <c r="I226" s="190">
        <v>1023</v>
      </c>
      <c r="J226" s="191" t="s">
        <v>732</v>
      </c>
      <c r="K226" s="192">
        <v>192.5</v>
      </c>
      <c r="L226" s="193">
        <v>0.22647058823529401</v>
      </c>
      <c r="M226" s="188" t="s">
        <v>586</v>
      </c>
      <c r="N226" s="194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86</v>
      </c>
      <c r="B227" s="186">
        <v>42830</v>
      </c>
      <c r="C227" s="186"/>
      <c r="D227" s="187" t="s">
        <v>486</v>
      </c>
      <c r="E227" s="188" t="s">
        <v>617</v>
      </c>
      <c r="F227" s="189">
        <v>785</v>
      </c>
      <c r="G227" s="188"/>
      <c r="H227" s="188">
        <v>930</v>
      </c>
      <c r="I227" s="190">
        <v>920</v>
      </c>
      <c r="J227" s="191" t="s">
        <v>733</v>
      </c>
      <c r="K227" s="192">
        <f>H227-F227</f>
        <v>145</v>
      </c>
      <c r="L227" s="193">
        <f>K227/F227</f>
        <v>0.18471337579617833</v>
      </c>
      <c r="M227" s="188" t="s">
        <v>586</v>
      </c>
      <c r="N227" s="194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87</v>
      </c>
      <c r="B228" s="196">
        <v>42831</v>
      </c>
      <c r="C228" s="196"/>
      <c r="D228" s="197" t="s">
        <v>734</v>
      </c>
      <c r="E228" s="198" t="s">
        <v>617</v>
      </c>
      <c r="F228" s="199">
        <v>40</v>
      </c>
      <c r="G228" s="199"/>
      <c r="H228" s="200">
        <v>13.1</v>
      </c>
      <c r="I228" s="200">
        <v>60</v>
      </c>
      <c r="J228" s="201" t="s">
        <v>735</v>
      </c>
      <c r="K228" s="202">
        <v>-26.9</v>
      </c>
      <c r="L228" s="203">
        <v>-0.67249999999999999</v>
      </c>
      <c r="M228" s="199" t="s">
        <v>598</v>
      </c>
      <c r="N228" s="196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88</v>
      </c>
      <c r="B229" s="186">
        <v>42837</v>
      </c>
      <c r="C229" s="186"/>
      <c r="D229" s="187" t="s">
        <v>93</v>
      </c>
      <c r="E229" s="188" t="s">
        <v>617</v>
      </c>
      <c r="F229" s="189">
        <v>289.5</v>
      </c>
      <c r="G229" s="188"/>
      <c r="H229" s="188">
        <v>354</v>
      </c>
      <c r="I229" s="190">
        <v>360</v>
      </c>
      <c r="J229" s="191" t="s">
        <v>736</v>
      </c>
      <c r="K229" s="192">
        <f t="shared" ref="K229:K237" si="121">H229-F229</f>
        <v>64.5</v>
      </c>
      <c r="L229" s="193">
        <f t="shared" ref="L229:L237" si="122">K229/F229</f>
        <v>0.22279792746113988</v>
      </c>
      <c r="M229" s="188" t="s">
        <v>586</v>
      </c>
      <c r="N229" s="19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89</v>
      </c>
      <c r="B230" s="186">
        <v>42845</v>
      </c>
      <c r="C230" s="186"/>
      <c r="D230" s="187" t="s">
        <v>425</v>
      </c>
      <c r="E230" s="188" t="s">
        <v>617</v>
      </c>
      <c r="F230" s="189">
        <v>700</v>
      </c>
      <c r="G230" s="188"/>
      <c r="H230" s="188">
        <v>840</v>
      </c>
      <c r="I230" s="190">
        <v>840</v>
      </c>
      <c r="J230" s="191" t="s">
        <v>737</v>
      </c>
      <c r="K230" s="192">
        <f t="shared" si="121"/>
        <v>140</v>
      </c>
      <c r="L230" s="193">
        <f t="shared" si="122"/>
        <v>0.2</v>
      </c>
      <c r="M230" s="188" t="s">
        <v>586</v>
      </c>
      <c r="N230" s="194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90</v>
      </c>
      <c r="B231" s="186">
        <v>42887</v>
      </c>
      <c r="C231" s="186"/>
      <c r="D231" s="187" t="s">
        <v>738</v>
      </c>
      <c r="E231" s="188" t="s">
        <v>617</v>
      </c>
      <c r="F231" s="189">
        <v>130</v>
      </c>
      <c r="G231" s="188"/>
      <c r="H231" s="188">
        <v>144.25</v>
      </c>
      <c r="I231" s="190">
        <v>170</v>
      </c>
      <c r="J231" s="191" t="s">
        <v>739</v>
      </c>
      <c r="K231" s="192">
        <f t="shared" si="121"/>
        <v>14.25</v>
      </c>
      <c r="L231" s="193">
        <f t="shared" si="122"/>
        <v>0.10961538461538461</v>
      </c>
      <c r="M231" s="188" t="s">
        <v>586</v>
      </c>
      <c r="N231" s="194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91</v>
      </c>
      <c r="B232" s="186">
        <v>42901</v>
      </c>
      <c r="C232" s="186"/>
      <c r="D232" s="187" t="s">
        <v>740</v>
      </c>
      <c r="E232" s="188" t="s">
        <v>617</v>
      </c>
      <c r="F232" s="189">
        <v>214.5</v>
      </c>
      <c r="G232" s="188"/>
      <c r="H232" s="188">
        <v>262</v>
      </c>
      <c r="I232" s="190">
        <v>262</v>
      </c>
      <c r="J232" s="191" t="s">
        <v>741</v>
      </c>
      <c r="K232" s="192">
        <f t="shared" si="121"/>
        <v>47.5</v>
      </c>
      <c r="L232" s="193">
        <f t="shared" si="122"/>
        <v>0.22144522144522144</v>
      </c>
      <c r="M232" s="188" t="s">
        <v>586</v>
      </c>
      <c r="N232" s="194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92</v>
      </c>
      <c r="B233" s="217">
        <v>42933</v>
      </c>
      <c r="C233" s="217"/>
      <c r="D233" s="218" t="s">
        <v>742</v>
      </c>
      <c r="E233" s="219" t="s">
        <v>617</v>
      </c>
      <c r="F233" s="220">
        <v>370</v>
      </c>
      <c r="G233" s="219"/>
      <c r="H233" s="219">
        <v>447.5</v>
      </c>
      <c r="I233" s="221">
        <v>450</v>
      </c>
      <c r="J233" s="222" t="s">
        <v>675</v>
      </c>
      <c r="K233" s="192">
        <f t="shared" si="121"/>
        <v>77.5</v>
      </c>
      <c r="L233" s="223">
        <f t="shared" si="122"/>
        <v>0.20945945945945946</v>
      </c>
      <c r="M233" s="219" t="s">
        <v>586</v>
      </c>
      <c r="N233" s="224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93</v>
      </c>
      <c r="B234" s="217">
        <v>42943</v>
      </c>
      <c r="C234" s="217"/>
      <c r="D234" s="218" t="s">
        <v>182</v>
      </c>
      <c r="E234" s="219" t="s">
        <v>617</v>
      </c>
      <c r="F234" s="220">
        <v>657.5</v>
      </c>
      <c r="G234" s="219"/>
      <c r="H234" s="219">
        <v>825</v>
      </c>
      <c r="I234" s="221">
        <v>820</v>
      </c>
      <c r="J234" s="222" t="s">
        <v>675</v>
      </c>
      <c r="K234" s="192">
        <f t="shared" si="121"/>
        <v>167.5</v>
      </c>
      <c r="L234" s="223">
        <f t="shared" si="122"/>
        <v>0.25475285171102663</v>
      </c>
      <c r="M234" s="219" t="s">
        <v>586</v>
      </c>
      <c r="N234" s="224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94</v>
      </c>
      <c r="B235" s="186">
        <v>42964</v>
      </c>
      <c r="C235" s="186"/>
      <c r="D235" s="187" t="s">
        <v>360</v>
      </c>
      <c r="E235" s="188" t="s">
        <v>617</v>
      </c>
      <c r="F235" s="189">
        <v>605</v>
      </c>
      <c r="G235" s="188"/>
      <c r="H235" s="188">
        <v>750</v>
      </c>
      <c r="I235" s="190">
        <v>750</v>
      </c>
      <c r="J235" s="191" t="s">
        <v>733</v>
      </c>
      <c r="K235" s="192">
        <f t="shared" si="121"/>
        <v>145</v>
      </c>
      <c r="L235" s="193">
        <f t="shared" si="122"/>
        <v>0.23966942148760331</v>
      </c>
      <c r="M235" s="188" t="s">
        <v>586</v>
      </c>
      <c r="N235" s="194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95</v>
      </c>
      <c r="B236" s="196">
        <v>42979</v>
      </c>
      <c r="C236" s="196"/>
      <c r="D236" s="204" t="s">
        <v>743</v>
      </c>
      <c r="E236" s="199" t="s">
        <v>617</v>
      </c>
      <c r="F236" s="199">
        <v>255</v>
      </c>
      <c r="G236" s="200"/>
      <c r="H236" s="200">
        <v>217.25</v>
      </c>
      <c r="I236" s="200">
        <v>320</v>
      </c>
      <c r="J236" s="201" t="s">
        <v>744</v>
      </c>
      <c r="K236" s="202">
        <f t="shared" si="121"/>
        <v>-37.75</v>
      </c>
      <c r="L236" s="205">
        <f t="shared" si="122"/>
        <v>-0.14803921568627451</v>
      </c>
      <c r="M236" s="199" t="s">
        <v>598</v>
      </c>
      <c r="N236" s="196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96</v>
      </c>
      <c r="B237" s="186">
        <v>42997</v>
      </c>
      <c r="C237" s="186"/>
      <c r="D237" s="187" t="s">
        <v>745</v>
      </c>
      <c r="E237" s="188" t="s">
        <v>617</v>
      </c>
      <c r="F237" s="189">
        <v>215</v>
      </c>
      <c r="G237" s="188"/>
      <c r="H237" s="188">
        <v>258</v>
      </c>
      <c r="I237" s="190">
        <v>258</v>
      </c>
      <c r="J237" s="191" t="s">
        <v>675</v>
      </c>
      <c r="K237" s="192">
        <f t="shared" si="121"/>
        <v>43</v>
      </c>
      <c r="L237" s="193">
        <f t="shared" si="122"/>
        <v>0.2</v>
      </c>
      <c r="M237" s="188" t="s">
        <v>586</v>
      </c>
      <c r="N237" s="194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97</v>
      </c>
      <c r="B238" s="186">
        <v>42997</v>
      </c>
      <c r="C238" s="186"/>
      <c r="D238" s="187" t="s">
        <v>745</v>
      </c>
      <c r="E238" s="188" t="s">
        <v>617</v>
      </c>
      <c r="F238" s="189">
        <v>215</v>
      </c>
      <c r="G238" s="188"/>
      <c r="H238" s="188">
        <v>258</v>
      </c>
      <c r="I238" s="190">
        <v>258</v>
      </c>
      <c r="J238" s="222" t="s">
        <v>675</v>
      </c>
      <c r="K238" s="192">
        <v>43</v>
      </c>
      <c r="L238" s="193">
        <v>0.2</v>
      </c>
      <c r="M238" s="188" t="s">
        <v>586</v>
      </c>
      <c r="N238" s="19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98</v>
      </c>
      <c r="B239" s="217">
        <v>42998</v>
      </c>
      <c r="C239" s="217"/>
      <c r="D239" s="218" t="s">
        <v>746</v>
      </c>
      <c r="E239" s="219" t="s">
        <v>617</v>
      </c>
      <c r="F239" s="189">
        <v>75</v>
      </c>
      <c r="G239" s="219"/>
      <c r="H239" s="219">
        <v>90</v>
      </c>
      <c r="I239" s="221">
        <v>90</v>
      </c>
      <c r="J239" s="191" t="s">
        <v>747</v>
      </c>
      <c r="K239" s="192">
        <f t="shared" ref="K239:K244" si="123">H239-F239</f>
        <v>15</v>
      </c>
      <c r="L239" s="193">
        <f t="shared" ref="L239:L244" si="124">K239/F239</f>
        <v>0.2</v>
      </c>
      <c r="M239" s="188" t="s">
        <v>586</v>
      </c>
      <c r="N239" s="194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99</v>
      </c>
      <c r="B240" s="217">
        <v>43011</v>
      </c>
      <c r="C240" s="217"/>
      <c r="D240" s="218" t="s">
        <v>600</v>
      </c>
      <c r="E240" s="219" t="s">
        <v>617</v>
      </c>
      <c r="F240" s="220">
        <v>315</v>
      </c>
      <c r="G240" s="219"/>
      <c r="H240" s="219">
        <v>392</v>
      </c>
      <c r="I240" s="221">
        <v>384</v>
      </c>
      <c r="J240" s="222" t="s">
        <v>748</v>
      </c>
      <c r="K240" s="192">
        <f t="shared" si="123"/>
        <v>77</v>
      </c>
      <c r="L240" s="223">
        <f t="shared" si="124"/>
        <v>0.24444444444444444</v>
      </c>
      <c r="M240" s="219" t="s">
        <v>586</v>
      </c>
      <c r="N240" s="224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100</v>
      </c>
      <c r="B241" s="217">
        <v>43013</v>
      </c>
      <c r="C241" s="217"/>
      <c r="D241" s="218" t="s">
        <v>460</v>
      </c>
      <c r="E241" s="219" t="s">
        <v>617</v>
      </c>
      <c r="F241" s="220">
        <v>145</v>
      </c>
      <c r="G241" s="219"/>
      <c r="H241" s="219">
        <v>179</v>
      </c>
      <c r="I241" s="221">
        <v>180</v>
      </c>
      <c r="J241" s="222" t="s">
        <v>749</v>
      </c>
      <c r="K241" s="192">
        <f t="shared" si="123"/>
        <v>34</v>
      </c>
      <c r="L241" s="223">
        <f t="shared" si="124"/>
        <v>0.23448275862068965</v>
      </c>
      <c r="M241" s="219" t="s">
        <v>586</v>
      </c>
      <c r="N241" s="224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101</v>
      </c>
      <c r="B242" s="217">
        <v>43014</v>
      </c>
      <c r="C242" s="217"/>
      <c r="D242" s="218" t="s">
        <v>334</v>
      </c>
      <c r="E242" s="219" t="s">
        <v>617</v>
      </c>
      <c r="F242" s="220">
        <v>256</v>
      </c>
      <c r="G242" s="219"/>
      <c r="H242" s="219">
        <v>323</v>
      </c>
      <c r="I242" s="221">
        <v>320</v>
      </c>
      <c r="J242" s="222" t="s">
        <v>675</v>
      </c>
      <c r="K242" s="192">
        <f t="shared" si="123"/>
        <v>67</v>
      </c>
      <c r="L242" s="223">
        <f t="shared" si="124"/>
        <v>0.26171875</v>
      </c>
      <c r="M242" s="219" t="s">
        <v>586</v>
      </c>
      <c r="N242" s="224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102</v>
      </c>
      <c r="B243" s="217">
        <v>43017</v>
      </c>
      <c r="C243" s="217"/>
      <c r="D243" s="218" t="s">
        <v>350</v>
      </c>
      <c r="E243" s="219" t="s">
        <v>617</v>
      </c>
      <c r="F243" s="220">
        <v>137.5</v>
      </c>
      <c r="G243" s="219"/>
      <c r="H243" s="219">
        <v>184</v>
      </c>
      <c r="I243" s="221">
        <v>183</v>
      </c>
      <c r="J243" s="222" t="s">
        <v>750</v>
      </c>
      <c r="K243" s="192">
        <f t="shared" si="123"/>
        <v>46.5</v>
      </c>
      <c r="L243" s="223">
        <f t="shared" si="124"/>
        <v>0.33818181818181819</v>
      </c>
      <c r="M243" s="219" t="s">
        <v>586</v>
      </c>
      <c r="N243" s="224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103</v>
      </c>
      <c r="B244" s="217">
        <v>43018</v>
      </c>
      <c r="C244" s="217"/>
      <c r="D244" s="218" t="s">
        <v>751</v>
      </c>
      <c r="E244" s="219" t="s">
        <v>617</v>
      </c>
      <c r="F244" s="220">
        <v>125.5</v>
      </c>
      <c r="G244" s="219"/>
      <c r="H244" s="219">
        <v>158</v>
      </c>
      <c r="I244" s="221">
        <v>155</v>
      </c>
      <c r="J244" s="222" t="s">
        <v>752</v>
      </c>
      <c r="K244" s="192">
        <f t="shared" si="123"/>
        <v>32.5</v>
      </c>
      <c r="L244" s="223">
        <f t="shared" si="124"/>
        <v>0.25896414342629481</v>
      </c>
      <c r="M244" s="219" t="s">
        <v>586</v>
      </c>
      <c r="N244" s="224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104</v>
      </c>
      <c r="B245" s="217">
        <v>43018</v>
      </c>
      <c r="C245" s="217"/>
      <c r="D245" s="218" t="s">
        <v>753</v>
      </c>
      <c r="E245" s="219" t="s">
        <v>617</v>
      </c>
      <c r="F245" s="220">
        <v>895</v>
      </c>
      <c r="G245" s="219"/>
      <c r="H245" s="219">
        <v>1122.5</v>
      </c>
      <c r="I245" s="221">
        <v>1078</v>
      </c>
      <c r="J245" s="222" t="s">
        <v>754</v>
      </c>
      <c r="K245" s="192">
        <v>227.5</v>
      </c>
      <c r="L245" s="223">
        <v>0.25418994413407803</v>
      </c>
      <c r="M245" s="219" t="s">
        <v>586</v>
      </c>
      <c r="N245" s="224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105</v>
      </c>
      <c r="B246" s="217">
        <v>43020</v>
      </c>
      <c r="C246" s="217"/>
      <c r="D246" s="218" t="s">
        <v>343</v>
      </c>
      <c r="E246" s="219" t="s">
        <v>617</v>
      </c>
      <c r="F246" s="220">
        <v>525</v>
      </c>
      <c r="G246" s="219"/>
      <c r="H246" s="219">
        <v>629</v>
      </c>
      <c r="I246" s="221">
        <v>629</v>
      </c>
      <c r="J246" s="222" t="s">
        <v>675</v>
      </c>
      <c r="K246" s="192">
        <v>104</v>
      </c>
      <c r="L246" s="223">
        <v>0.19809523809523799</v>
      </c>
      <c r="M246" s="219" t="s">
        <v>586</v>
      </c>
      <c r="N246" s="224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106</v>
      </c>
      <c r="B247" s="217">
        <v>43046</v>
      </c>
      <c r="C247" s="217"/>
      <c r="D247" s="218" t="s">
        <v>385</v>
      </c>
      <c r="E247" s="219" t="s">
        <v>617</v>
      </c>
      <c r="F247" s="220">
        <v>740</v>
      </c>
      <c r="G247" s="219"/>
      <c r="H247" s="219">
        <v>892.5</v>
      </c>
      <c r="I247" s="221">
        <v>900</v>
      </c>
      <c r="J247" s="222" t="s">
        <v>755</v>
      </c>
      <c r="K247" s="192">
        <f>H247-F247</f>
        <v>152.5</v>
      </c>
      <c r="L247" s="223">
        <f>K247/F247</f>
        <v>0.20608108108108109</v>
      </c>
      <c r="M247" s="219" t="s">
        <v>586</v>
      </c>
      <c r="N247" s="224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107</v>
      </c>
      <c r="B248" s="186">
        <v>43073</v>
      </c>
      <c r="C248" s="186"/>
      <c r="D248" s="187" t="s">
        <v>756</v>
      </c>
      <c r="E248" s="188" t="s">
        <v>617</v>
      </c>
      <c r="F248" s="189">
        <v>118.5</v>
      </c>
      <c r="G248" s="188"/>
      <c r="H248" s="188">
        <v>143.5</v>
      </c>
      <c r="I248" s="190">
        <v>145</v>
      </c>
      <c r="J248" s="191" t="s">
        <v>607</v>
      </c>
      <c r="K248" s="192">
        <f>H248-F248</f>
        <v>25</v>
      </c>
      <c r="L248" s="193">
        <f>K248/F248</f>
        <v>0.2109704641350211</v>
      </c>
      <c r="M248" s="188" t="s">
        <v>586</v>
      </c>
      <c r="N248" s="194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108</v>
      </c>
      <c r="B249" s="196">
        <v>43090</v>
      </c>
      <c r="C249" s="196"/>
      <c r="D249" s="197" t="s">
        <v>431</v>
      </c>
      <c r="E249" s="198" t="s">
        <v>617</v>
      </c>
      <c r="F249" s="199">
        <v>715</v>
      </c>
      <c r="G249" s="199"/>
      <c r="H249" s="200">
        <v>500</v>
      </c>
      <c r="I249" s="200">
        <v>872</v>
      </c>
      <c r="J249" s="201" t="s">
        <v>757</v>
      </c>
      <c r="K249" s="202">
        <f>H249-F249</f>
        <v>-215</v>
      </c>
      <c r="L249" s="203">
        <f>K249/F249</f>
        <v>-0.30069930069930068</v>
      </c>
      <c r="M249" s="199" t="s">
        <v>598</v>
      </c>
      <c r="N249" s="196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109</v>
      </c>
      <c r="B250" s="186">
        <v>43098</v>
      </c>
      <c r="C250" s="186"/>
      <c r="D250" s="187" t="s">
        <v>600</v>
      </c>
      <c r="E250" s="188" t="s">
        <v>617</v>
      </c>
      <c r="F250" s="189">
        <v>435</v>
      </c>
      <c r="G250" s="188"/>
      <c r="H250" s="188">
        <v>542.5</v>
      </c>
      <c r="I250" s="190">
        <v>539</v>
      </c>
      <c r="J250" s="191" t="s">
        <v>675</v>
      </c>
      <c r="K250" s="192">
        <v>107.5</v>
      </c>
      <c r="L250" s="193">
        <v>0.247126436781609</v>
      </c>
      <c r="M250" s="188" t="s">
        <v>586</v>
      </c>
      <c r="N250" s="194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110</v>
      </c>
      <c r="B251" s="186">
        <v>43098</v>
      </c>
      <c r="C251" s="186"/>
      <c r="D251" s="187" t="s">
        <v>558</v>
      </c>
      <c r="E251" s="188" t="s">
        <v>617</v>
      </c>
      <c r="F251" s="189">
        <v>885</v>
      </c>
      <c r="G251" s="188"/>
      <c r="H251" s="188">
        <v>1090</v>
      </c>
      <c r="I251" s="190">
        <v>1084</v>
      </c>
      <c r="J251" s="191" t="s">
        <v>675</v>
      </c>
      <c r="K251" s="192">
        <v>205</v>
      </c>
      <c r="L251" s="193">
        <v>0.23163841807909599</v>
      </c>
      <c r="M251" s="188" t="s">
        <v>586</v>
      </c>
      <c r="N251" s="194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111</v>
      </c>
      <c r="B252" s="226">
        <v>43192</v>
      </c>
      <c r="C252" s="226"/>
      <c r="D252" s="204" t="s">
        <v>758</v>
      </c>
      <c r="E252" s="199" t="s">
        <v>617</v>
      </c>
      <c r="F252" s="227">
        <v>478.5</v>
      </c>
      <c r="G252" s="199"/>
      <c r="H252" s="199">
        <v>442</v>
      </c>
      <c r="I252" s="200">
        <v>613</v>
      </c>
      <c r="J252" s="201" t="s">
        <v>759</v>
      </c>
      <c r="K252" s="202">
        <f>H252-F252</f>
        <v>-36.5</v>
      </c>
      <c r="L252" s="203">
        <f>K252/F252</f>
        <v>-7.6280041797283177E-2</v>
      </c>
      <c r="M252" s="199" t="s">
        <v>598</v>
      </c>
      <c r="N252" s="196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112</v>
      </c>
      <c r="B253" s="196">
        <v>43194</v>
      </c>
      <c r="C253" s="196"/>
      <c r="D253" s="197" t="s">
        <v>760</v>
      </c>
      <c r="E253" s="198" t="s">
        <v>617</v>
      </c>
      <c r="F253" s="199">
        <f>141.5-7.3</f>
        <v>134.19999999999999</v>
      </c>
      <c r="G253" s="199"/>
      <c r="H253" s="200">
        <v>77</v>
      </c>
      <c r="I253" s="200">
        <v>180</v>
      </c>
      <c r="J253" s="201" t="s">
        <v>761</v>
      </c>
      <c r="K253" s="202">
        <f>H253-F253</f>
        <v>-57.199999999999989</v>
      </c>
      <c r="L253" s="203">
        <f>K253/F253</f>
        <v>-0.42622950819672129</v>
      </c>
      <c r="M253" s="199" t="s">
        <v>598</v>
      </c>
      <c r="N253" s="196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113</v>
      </c>
      <c r="B254" s="196">
        <v>43209</v>
      </c>
      <c r="C254" s="196"/>
      <c r="D254" s="197" t="s">
        <v>762</v>
      </c>
      <c r="E254" s="198" t="s">
        <v>617</v>
      </c>
      <c r="F254" s="199">
        <v>430</v>
      </c>
      <c r="G254" s="199"/>
      <c r="H254" s="200">
        <v>220</v>
      </c>
      <c r="I254" s="200">
        <v>537</v>
      </c>
      <c r="J254" s="201" t="s">
        <v>763</v>
      </c>
      <c r="K254" s="202">
        <f>H254-F254</f>
        <v>-210</v>
      </c>
      <c r="L254" s="203">
        <f>K254/F254</f>
        <v>-0.48837209302325579</v>
      </c>
      <c r="M254" s="199" t="s">
        <v>598</v>
      </c>
      <c r="N254" s="196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114</v>
      </c>
      <c r="B255" s="217">
        <v>43220</v>
      </c>
      <c r="C255" s="217"/>
      <c r="D255" s="218" t="s">
        <v>386</v>
      </c>
      <c r="E255" s="219" t="s">
        <v>617</v>
      </c>
      <c r="F255" s="219">
        <v>153.5</v>
      </c>
      <c r="G255" s="219"/>
      <c r="H255" s="219">
        <v>196</v>
      </c>
      <c r="I255" s="221">
        <v>196</v>
      </c>
      <c r="J255" s="191" t="s">
        <v>764</v>
      </c>
      <c r="K255" s="192">
        <f>H255-F255</f>
        <v>42.5</v>
      </c>
      <c r="L255" s="193">
        <f>K255/F255</f>
        <v>0.27687296416938112</v>
      </c>
      <c r="M255" s="188" t="s">
        <v>586</v>
      </c>
      <c r="N255" s="194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115</v>
      </c>
      <c r="B256" s="196">
        <v>43306</v>
      </c>
      <c r="C256" s="196"/>
      <c r="D256" s="197" t="s">
        <v>734</v>
      </c>
      <c r="E256" s="198" t="s">
        <v>617</v>
      </c>
      <c r="F256" s="199">
        <v>27.5</v>
      </c>
      <c r="G256" s="199"/>
      <c r="H256" s="200">
        <v>13.1</v>
      </c>
      <c r="I256" s="200">
        <v>60</v>
      </c>
      <c r="J256" s="201" t="s">
        <v>765</v>
      </c>
      <c r="K256" s="202">
        <v>-14.4</v>
      </c>
      <c r="L256" s="203">
        <v>-0.52363636363636401</v>
      </c>
      <c r="M256" s="199" t="s">
        <v>598</v>
      </c>
      <c r="N256" s="196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5">
        <v>116</v>
      </c>
      <c r="B257" s="226">
        <v>43318</v>
      </c>
      <c r="C257" s="226"/>
      <c r="D257" s="204" t="s">
        <v>766</v>
      </c>
      <c r="E257" s="199" t="s">
        <v>617</v>
      </c>
      <c r="F257" s="199">
        <v>148.5</v>
      </c>
      <c r="G257" s="199"/>
      <c r="H257" s="199">
        <v>102</v>
      </c>
      <c r="I257" s="200">
        <v>182</v>
      </c>
      <c r="J257" s="201" t="s">
        <v>767</v>
      </c>
      <c r="K257" s="202">
        <f>H257-F257</f>
        <v>-46.5</v>
      </c>
      <c r="L257" s="203">
        <f>K257/F257</f>
        <v>-0.31313131313131315</v>
      </c>
      <c r="M257" s="199" t="s">
        <v>598</v>
      </c>
      <c r="N257" s="196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117</v>
      </c>
      <c r="B258" s="186">
        <v>43335</v>
      </c>
      <c r="C258" s="186"/>
      <c r="D258" s="187" t="s">
        <v>768</v>
      </c>
      <c r="E258" s="188" t="s">
        <v>617</v>
      </c>
      <c r="F258" s="219">
        <v>285</v>
      </c>
      <c r="G258" s="188"/>
      <c r="H258" s="188">
        <v>355</v>
      </c>
      <c r="I258" s="190">
        <v>364</v>
      </c>
      <c r="J258" s="191" t="s">
        <v>769</v>
      </c>
      <c r="K258" s="192">
        <v>70</v>
      </c>
      <c r="L258" s="193">
        <v>0.24561403508771901</v>
      </c>
      <c r="M258" s="188" t="s">
        <v>586</v>
      </c>
      <c r="N258" s="194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118</v>
      </c>
      <c r="B259" s="186">
        <v>43341</v>
      </c>
      <c r="C259" s="186"/>
      <c r="D259" s="187" t="s">
        <v>374</v>
      </c>
      <c r="E259" s="188" t="s">
        <v>617</v>
      </c>
      <c r="F259" s="219">
        <v>525</v>
      </c>
      <c r="G259" s="188"/>
      <c r="H259" s="188">
        <v>585</v>
      </c>
      <c r="I259" s="190">
        <v>635</v>
      </c>
      <c r="J259" s="191" t="s">
        <v>770</v>
      </c>
      <c r="K259" s="192">
        <f t="shared" ref="K259:K276" si="125">H259-F259</f>
        <v>60</v>
      </c>
      <c r="L259" s="193">
        <f t="shared" ref="L259:L276" si="126">K259/F259</f>
        <v>0.11428571428571428</v>
      </c>
      <c r="M259" s="188" t="s">
        <v>586</v>
      </c>
      <c r="N259" s="194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119</v>
      </c>
      <c r="B260" s="186">
        <v>43395</v>
      </c>
      <c r="C260" s="186"/>
      <c r="D260" s="187" t="s">
        <v>360</v>
      </c>
      <c r="E260" s="188" t="s">
        <v>617</v>
      </c>
      <c r="F260" s="219">
        <v>475</v>
      </c>
      <c r="G260" s="188"/>
      <c r="H260" s="188">
        <v>574</v>
      </c>
      <c r="I260" s="190">
        <v>570</v>
      </c>
      <c r="J260" s="191" t="s">
        <v>675</v>
      </c>
      <c r="K260" s="192">
        <f t="shared" si="125"/>
        <v>99</v>
      </c>
      <c r="L260" s="193">
        <f t="shared" si="126"/>
        <v>0.20842105263157895</v>
      </c>
      <c r="M260" s="188" t="s">
        <v>586</v>
      </c>
      <c r="N260" s="194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120</v>
      </c>
      <c r="B261" s="217">
        <v>43397</v>
      </c>
      <c r="C261" s="217"/>
      <c r="D261" s="218" t="s">
        <v>381</v>
      </c>
      <c r="E261" s="219" t="s">
        <v>617</v>
      </c>
      <c r="F261" s="219">
        <v>707.5</v>
      </c>
      <c r="G261" s="219"/>
      <c r="H261" s="219">
        <v>872</v>
      </c>
      <c r="I261" s="221">
        <v>872</v>
      </c>
      <c r="J261" s="222" t="s">
        <v>675</v>
      </c>
      <c r="K261" s="192">
        <f t="shared" si="125"/>
        <v>164.5</v>
      </c>
      <c r="L261" s="223">
        <f t="shared" si="126"/>
        <v>0.23250883392226149</v>
      </c>
      <c r="M261" s="219" t="s">
        <v>586</v>
      </c>
      <c r="N261" s="224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121</v>
      </c>
      <c r="B262" s="217">
        <v>43398</v>
      </c>
      <c r="C262" s="217"/>
      <c r="D262" s="218" t="s">
        <v>771</v>
      </c>
      <c r="E262" s="219" t="s">
        <v>617</v>
      </c>
      <c r="F262" s="219">
        <v>162</v>
      </c>
      <c r="G262" s="219"/>
      <c r="H262" s="219">
        <v>204</v>
      </c>
      <c r="I262" s="221">
        <v>209</v>
      </c>
      <c r="J262" s="222" t="s">
        <v>772</v>
      </c>
      <c r="K262" s="192">
        <f t="shared" si="125"/>
        <v>42</v>
      </c>
      <c r="L262" s="223">
        <f t="shared" si="126"/>
        <v>0.25925925925925924</v>
      </c>
      <c r="M262" s="219" t="s">
        <v>586</v>
      </c>
      <c r="N262" s="224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122</v>
      </c>
      <c r="B263" s="217">
        <v>43399</v>
      </c>
      <c r="C263" s="217"/>
      <c r="D263" s="218" t="s">
        <v>479</v>
      </c>
      <c r="E263" s="219" t="s">
        <v>617</v>
      </c>
      <c r="F263" s="219">
        <v>240</v>
      </c>
      <c r="G263" s="219"/>
      <c r="H263" s="219">
        <v>297</v>
      </c>
      <c r="I263" s="221">
        <v>297</v>
      </c>
      <c r="J263" s="222" t="s">
        <v>675</v>
      </c>
      <c r="K263" s="228">
        <f t="shared" si="125"/>
        <v>57</v>
      </c>
      <c r="L263" s="223">
        <f t="shared" si="126"/>
        <v>0.23749999999999999</v>
      </c>
      <c r="M263" s="219" t="s">
        <v>586</v>
      </c>
      <c r="N263" s="224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123</v>
      </c>
      <c r="B264" s="186">
        <v>43439</v>
      </c>
      <c r="C264" s="186"/>
      <c r="D264" s="187" t="s">
        <v>773</v>
      </c>
      <c r="E264" s="188" t="s">
        <v>617</v>
      </c>
      <c r="F264" s="188">
        <v>202.5</v>
      </c>
      <c r="G264" s="188"/>
      <c r="H264" s="188">
        <v>255</v>
      </c>
      <c r="I264" s="190">
        <v>252</v>
      </c>
      <c r="J264" s="191" t="s">
        <v>675</v>
      </c>
      <c r="K264" s="192">
        <f t="shared" si="125"/>
        <v>52.5</v>
      </c>
      <c r="L264" s="193">
        <f t="shared" si="126"/>
        <v>0.25925925925925924</v>
      </c>
      <c r="M264" s="188" t="s">
        <v>586</v>
      </c>
      <c r="N264" s="194">
        <v>43542</v>
      </c>
      <c r="O264" s="1"/>
      <c r="P264" s="1"/>
      <c r="Q264" s="1"/>
      <c r="R264" s="6" t="s">
        <v>774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124</v>
      </c>
      <c r="B265" s="217">
        <v>43465</v>
      </c>
      <c r="C265" s="186"/>
      <c r="D265" s="218" t="s">
        <v>413</v>
      </c>
      <c r="E265" s="219" t="s">
        <v>617</v>
      </c>
      <c r="F265" s="219">
        <v>710</v>
      </c>
      <c r="G265" s="219"/>
      <c r="H265" s="219">
        <v>866</v>
      </c>
      <c r="I265" s="221">
        <v>866</v>
      </c>
      <c r="J265" s="222" t="s">
        <v>675</v>
      </c>
      <c r="K265" s="192">
        <f t="shared" si="125"/>
        <v>156</v>
      </c>
      <c r="L265" s="193">
        <f t="shared" si="126"/>
        <v>0.21971830985915494</v>
      </c>
      <c r="M265" s="188" t="s">
        <v>586</v>
      </c>
      <c r="N265" s="194">
        <v>43553</v>
      </c>
      <c r="O265" s="1"/>
      <c r="P265" s="1"/>
      <c r="Q265" s="1"/>
      <c r="R265" s="6" t="s">
        <v>774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125</v>
      </c>
      <c r="B266" s="217">
        <v>43522</v>
      </c>
      <c r="C266" s="217"/>
      <c r="D266" s="218" t="s">
        <v>152</v>
      </c>
      <c r="E266" s="219" t="s">
        <v>617</v>
      </c>
      <c r="F266" s="219">
        <v>337.25</v>
      </c>
      <c r="G266" s="219"/>
      <c r="H266" s="219">
        <v>398.5</v>
      </c>
      <c r="I266" s="221">
        <v>411</v>
      </c>
      <c r="J266" s="191" t="s">
        <v>775</v>
      </c>
      <c r="K266" s="192">
        <f t="shared" si="125"/>
        <v>61.25</v>
      </c>
      <c r="L266" s="193">
        <f t="shared" si="126"/>
        <v>0.1816160118606375</v>
      </c>
      <c r="M266" s="188" t="s">
        <v>586</v>
      </c>
      <c r="N266" s="194">
        <v>43760</v>
      </c>
      <c r="O266" s="1"/>
      <c r="P266" s="1"/>
      <c r="Q266" s="1"/>
      <c r="R266" s="6" t="s">
        <v>774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126</v>
      </c>
      <c r="B267" s="230">
        <v>43559</v>
      </c>
      <c r="C267" s="230"/>
      <c r="D267" s="231" t="s">
        <v>776</v>
      </c>
      <c r="E267" s="232" t="s">
        <v>617</v>
      </c>
      <c r="F267" s="232">
        <v>130</v>
      </c>
      <c r="G267" s="232"/>
      <c r="H267" s="232">
        <v>65</v>
      </c>
      <c r="I267" s="233">
        <v>158</v>
      </c>
      <c r="J267" s="201" t="s">
        <v>777</v>
      </c>
      <c r="K267" s="202">
        <f t="shared" si="125"/>
        <v>-65</v>
      </c>
      <c r="L267" s="203">
        <f t="shared" si="126"/>
        <v>-0.5</v>
      </c>
      <c r="M267" s="199" t="s">
        <v>598</v>
      </c>
      <c r="N267" s="196">
        <v>43726</v>
      </c>
      <c r="O267" s="1"/>
      <c r="P267" s="1"/>
      <c r="Q267" s="1"/>
      <c r="R267" s="6" t="s">
        <v>778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127</v>
      </c>
      <c r="B268" s="217">
        <v>43017</v>
      </c>
      <c r="C268" s="217"/>
      <c r="D268" s="218" t="s">
        <v>184</v>
      </c>
      <c r="E268" s="219" t="s">
        <v>617</v>
      </c>
      <c r="F268" s="219">
        <v>141.5</v>
      </c>
      <c r="G268" s="219"/>
      <c r="H268" s="219">
        <v>183.5</v>
      </c>
      <c r="I268" s="221">
        <v>210</v>
      </c>
      <c r="J268" s="191" t="s">
        <v>772</v>
      </c>
      <c r="K268" s="192">
        <f t="shared" si="125"/>
        <v>42</v>
      </c>
      <c r="L268" s="193">
        <f t="shared" si="126"/>
        <v>0.29681978798586572</v>
      </c>
      <c r="M268" s="188" t="s">
        <v>586</v>
      </c>
      <c r="N268" s="194">
        <v>43042</v>
      </c>
      <c r="O268" s="1"/>
      <c r="P268" s="1"/>
      <c r="Q268" s="1"/>
      <c r="R268" s="6" t="s">
        <v>778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128</v>
      </c>
      <c r="B269" s="230">
        <v>43074</v>
      </c>
      <c r="C269" s="230"/>
      <c r="D269" s="231" t="s">
        <v>779</v>
      </c>
      <c r="E269" s="232" t="s">
        <v>617</v>
      </c>
      <c r="F269" s="227">
        <v>172</v>
      </c>
      <c r="G269" s="232"/>
      <c r="H269" s="232">
        <v>155.25</v>
      </c>
      <c r="I269" s="233">
        <v>230</v>
      </c>
      <c r="J269" s="201" t="s">
        <v>780</v>
      </c>
      <c r="K269" s="202">
        <f t="shared" si="125"/>
        <v>-16.75</v>
      </c>
      <c r="L269" s="203">
        <f t="shared" si="126"/>
        <v>-9.7383720930232565E-2</v>
      </c>
      <c r="M269" s="199" t="s">
        <v>598</v>
      </c>
      <c r="N269" s="196">
        <v>43787</v>
      </c>
      <c r="O269" s="1"/>
      <c r="P269" s="1"/>
      <c r="Q269" s="1"/>
      <c r="R269" s="6" t="s">
        <v>778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129</v>
      </c>
      <c r="B270" s="217">
        <v>43398</v>
      </c>
      <c r="C270" s="217"/>
      <c r="D270" s="218" t="s">
        <v>107</v>
      </c>
      <c r="E270" s="219" t="s">
        <v>617</v>
      </c>
      <c r="F270" s="219">
        <v>698.5</v>
      </c>
      <c r="G270" s="219"/>
      <c r="H270" s="219">
        <v>890</v>
      </c>
      <c r="I270" s="221">
        <v>890</v>
      </c>
      <c r="J270" s="191" t="s">
        <v>848</v>
      </c>
      <c r="K270" s="192">
        <f t="shared" si="125"/>
        <v>191.5</v>
      </c>
      <c r="L270" s="193">
        <f t="shared" si="126"/>
        <v>0.27415891195418757</v>
      </c>
      <c r="M270" s="188" t="s">
        <v>586</v>
      </c>
      <c r="N270" s="194">
        <v>44328</v>
      </c>
      <c r="O270" s="1"/>
      <c r="P270" s="1"/>
      <c r="Q270" s="1"/>
      <c r="R270" s="6" t="s">
        <v>774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130</v>
      </c>
      <c r="B271" s="217">
        <v>42877</v>
      </c>
      <c r="C271" s="217"/>
      <c r="D271" s="218" t="s">
        <v>373</v>
      </c>
      <c r="E271" s="219" t="s">
        <v>617</v>
      </c>
      <c r="F271" s="219">
        <v>127.6</v>
      </c>
      <c r="G271" s="219"/>
      <c r="H271" s="219">
        <v>138</v>
      </c>
      <c r="I271" s="221">
        <v>190</v>
      </c>
      <c r="J271" s="191" t="s">
        <v>781</v>
      </c>
      <c r="K271" s="192">
        <f t="shared" si="125"/>
        <v>10.400000000000006</v>
      </c>
      <c r="L271" s="193">
        <f t="shared" si="126"/>
        <v>8.1504702194357417E-2</v>
      </c>
      <c r="M271" s="188" t="s">
        <v>586</v>
      </c>
      <c r="N271" s="194">
        <v>43774</v>
      </c>
      <c r="O271" s="1"/>
      <c r="P271" s="1"/>
      <c r="Q271" s="1"/>
      <c r="R271" s="6" t="s">
        <v>778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131</v>
      </c>
      <c r="B272" s="217">
        <v>43158</v>
      </c>
      <c r="C272" s="217"/>
      <c r="D272" s="218" t="s">
        <v>782</v>
      </c>
      <c r="E272" s="219" t="s">
        <v>617</v>
      </c>
      <c r="F272" s="219">
        <v>317</v>
      </c>
      <c r="G272" s="219"/>
      <c r="H272" s="219">
        <v>382.5</v>
      </c>
      <c r="I272" s="221">
        <v>398</v>
      </c>
      <c r="J272" s="191" t="s">
        <v>783</v>
      </c>
      <c r="K272" s="192">
        <f t="shared" si="125"/>
        <v>65.5</v>
      </c>
      <c r="L272" s="193">
        <f t="shared" si="126"/>
        <v>0.20662460567823343</v>
      </c>
      <c r="M272" s="188" t="s">
        <v>586</v>
      </c>
      <c r="N272" s="194">
        <v>44238</v>
      </c>
      <c r="O272" s="1"/>
      <c r="P272" s="1"/>
      <c r="Q272" s="1"/>
      <c r="R272" s="6" t="s">
        <v>778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132</v>
      </c>
      <c r="B273" s="230">
        <v>43164</v>
      </c>
      <c r="C273" s="230"/>
      <c r="D273" s="231" t="s">
        <v>144</v>
      </c>
      <c r="E273" s="232" t="s">
        <v>617</v>
      </c>
      <c r="F273" s="227">
        <f>510-14.4</f>
        <v>495.6</v>
      </c>
      <c r="G273" s="232"/>
      <c r="H273" s="232">
        <v>350</v>
      </c>
      <c r="I273" s="233">
        <v>672</v>
      </c>
      <c r="J273" s="201" t="s">
        <v>784</v>
      </c>
      <c r="K273" s="202">
        <f t="shared" si="125"/>
        <v>-145.60000000000002</v>
      </c>
      <c r="L273" s="203">
        <f t="shared" si="126"/>
        <v>-0.29378531073446329</v>
      </c>
      <c r="M273" s="199" t="s">
        <v>598</v>
      </c>
      <c r="N273" s="196">
        <v>43887</v>
      </c>
      <c r="O273" s="1"/>
      <c r="P273" s="1"/>
      <c r="Q273" s="1"/>
      <c r="R273" s="6" t="s">
        <v>774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133</v>
      </c>
      <c r="B274" s="230">
        <v>43237</v>
      </c>
      <c r="C274" s="230"/>
      <c r="D274" s="231" t="s">
        <v>471</v>
      </c>
      <c r="E274" s="232" t="s">
        <v>617</v>
      </c>
      <c r="F274" s="227">
        <v>230.3</v>
      </c>
      <c r="G274" s="232"/>
      <c r="H274" s="232">
        <v>102.5</v>
      </c>
      <c r="I274" s="233">
        <v>348</v>
      </c>
      <c r="J274" s="201" t="s">
        <v>785</v>
      </c>
      <c r="K274" s="202">
        <f t="shared" si="125"/>
        <v>-127.80000000000001</v>
      </c>
      <c r="L274" s="203">
        <f t="shared" si="126"/>
        <v>-0.55492835432045162</v>
      </c>
      <c r="M274" s="199" t="s">
        <v>598</v>
      </c>
      <c r="N274" s="196">
        <v>43896</v>
      </c>
      <c r="O274" s="1"/>
      <c r="P274" s="1"/>
      <c r="Q274" s="1"/>
      <c r="R274" s="6" t="s">
        <v>774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134</v>
      </c>
      <c r="B275" s="217">
        <v>43258</v>
      </c>
      <c r="C275" s="217"/>
      <c r="D275" s="218" t="s">
        <v>436</v>
      </c>
      <c r="E275" s="219" t="s">
        <v>617</v>
      </c>
      <c r="F275" s="219">
        <f>342.5-5.1</f>
        <v>337.4</v>
      </c>
      <c r="G275" s="219"/>
      <c r="H275" s="219">
        <v>412.5</v>
      </c>
      <c r="I275" s="221">
        <v>439</v>
      </c>
      <c r="J275" s="191" t="s">
        <v>786</v>
      </c>
      <c r="K275" s="192">
        <f t="shared" si="125"/>
        <v>75.100000000000023</v>
      </c>
      <c r="L275" s="193">
        <f t="shared" si="126"/>
        <v>0.22258446947243635</v>
      </c>
      <c r="M275" s="188" t="s">
        <v>586</v>
      </c>
      <c r="N275" s="194">
        <v>44230</v>
      </c>
      <c r="O275" s="1"/>
      <c r="P275" s="1"/>
      <c r="Q275" s="1"/>
      <c r="R275" s="6" t="s">
        <v>778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0">
        <v>135</v>
      </c>
      <c r="B276" s="209">
        <v>43285</v>
      </c>
      <c r="C276" s="209"/>
      <c r="D276" s="210" t="s">
        <v>55</v>
      </c>
      <c r="E276" s="211" t="s">
        <v>617</v>
      </c>
      <c r="F276" s="211">
        <f>127.5-5.53</f>
        <v>121.97</v>
      </c>
      <c r="G276" s="212"/>
      <c r="H276" s="212">
        <v>122.5</v>
      </c>
      <c r="I276" s="212">
        <v>170</v>
      </c>
      <c r="J276" s="213" t="s">
        <v>815</v>
      </c>
      <c r="K276" s="214">
        <f t="shared" si="125"/>
        <v>0.53000000000000114</v>
      </c>
      <c r="L276" s="215">
        <f t="shared" si="126"/>
        <v>4.3453308190538747E-3</v>
      </c>
      <c r="M276" s="211" t="s">
        <v>708</v>
      </c>
      <c r="N276" s="209">
        <v>44431</v>
      </c>
      <c r="O276" s="1"/>
      <c r="P276" s="1"/>
      <c r="Q276" s="1"/>
      <c r="R276" s="6" t="s">
        <v>774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136</v>
      </c>
      <c r="B277" s="230">
        <v>43294</v>
      </c>
      <c r="C277" s="230"/>
      <c r="D277" s="231" t="s">
        <v>362</v>
      </c>
      <c r="E277" s="232" t="s">
        <v>617</v>
      </c>
      <c r="F277" s="227">
        <v>46.5</v>
      </c>
      <c r="G277" s="232"/>
      <c r="H277" s="232">
        <v>17</v>
      </c>
      <c r="I277" s="233">
        <v>59</v>
      </c>
      <c r="J277" s="201" t="s">
        <v>787</v>
      </c>
      <c r="K277" s="202">
        <f t="shared" ref="K277:K285" si="127">H277-F277</f>
        <v>-29.5</v>
      </c>
      <c r="L277" s="203">
        <f t="shared" ref="L277:L285" si="128">K277/F277</f>
        <v>-0.63440860215053763</v>
      </c>
      <c r="M277" s="199" t="s">
        <v>598</v>
      </c>
      <c r="N277" s="196">
        <v>43887</v>
      </c>
      <c r="O277" s="1"/>
      <c r="P277" s="1"/>
      <c r="Q277" s="1"/>
      <c r="R277" s="6" t="s">
        <v>774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137</v>
      </c>
      <c r="B278" s="217">
        <v>43396</v>
      </c>
      <c r="C278" s="217"/>
      <c r="D278" s="218" t="s">
        <v>415</v>
      </c>
      <c r="E278" s="219" t="s">
        <v>617</v>
      </c>
      <c r="F278" s="219">
        <v>156.5</v>
      </c>
      <c r="G278" s="219"/>
      <c r="H278" s="219">
        <v>207.5</v>
      </c>
      <c r="I278" s="221">
        <v>191</v>
      </c>
      <c r="J278" s="191" t="s">
        <v>675</v>
      </c>
      <c r="K278" s="192">
        <f t="shared" si="127"/>
        <v>51</v>
      </c>
      <c r="L278" s="193">
        <f t="shared" si="128"/>
        <v>0.32587859424920129</v>
      </c>
      <c r="M278" s="188" t="s">
        <v>586</v>
      </c>
      <c r="N278" s="194">
        <v>44369</v>
      </c>
      <c r="O278" s="1"/>
      <c r="P278" s="1"/>
      <c r="Q278" s="1"/>
      <c r="R278" s="6" t="s">
        <v>774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138</v>
      </c>
      <c r="B279" s="217">
        <v>43439</v>
      </c>
      <c r="C279" s="217"/>
      <c r="D279" s="218" t="s">
        <v>324</v>
      </c>
      <c r="E279" s="219" t="s">
        <v>617</v>
      </c>
      <c r="F279" s="219">
        <v>259.5</v>
      </c>
      <c r="G279" s="219"/>
      <c r="H279" s="219">
        <v>320</v>
      </c>
      <c r="I279" s="221">
        <v>320</v>
      </c>
      <c r="J279" s="191" t="s">
        <v>675</v>
      </c>
      <c r="K279" s="192">
        <f t="shared" si="127"/>
        <v>60.5</v>
      </c>
      <c r="L279" s="193">
        <f t="shared" si="128"/>
        <v>0.23314065510597304</v>
      </c>
      <c r="M279" s="188" t="s">
        <v>586</v>
      </c>
      <c r="N279" s="194">
        <v>44323</v>
      </c>
      <c r="O279" s="1"/>
      <c r="P279" s="1"/>
      <c r="Q279" s="1"/>
      <c r="R279" s="6" t="s">
        <v>774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139</v>
      </c>
      <c r="B280" s="230">
        <v>43439</v>
      </c>
      <c r="C280" s="230"/>
      <c r="D280" s="231" t="s">
        <v>788</v>
      </c>
      <c r="E280" s="232" t="s">
        <v>617</v>
      </c>
      <c r="F280" s="232">
        <v>715</v>
      </c>
      <c r="G280" s="232"/>
      <c r="H280" s="232">
        <v>445</v>
      </c>
      <c r="I280" s="233">
        <v>840</v>
      </c>
      <c r="J280" s="201" t="s">
        <v>789</v>
      </c>
      <c r="K280" s="202">
        <f t="shared" si="127"/>
        <v>-270</v>
      </c>
      <c r="L280" s="203">
        <f t="shared" si="128"/>
        <v>-0.3776223776223776</v>
      </c>
      <c r="M280" s="199" t="s">
        <v>598</v>
      </c>
      <c r="N280" s="196">
        <v>43800</v>
      </c>
      <c r="O280" s="1"/>
      <c r="P280" s="1"/>
      <c r="Q280" s="1"/>
      <c r="R280" s="6" t="s">
        <v>774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140</v>
      </c>
      <c r="B281" s="217">
        <v>43469</v>
      </c>
      <c r="C281" s="217"/>
      <c r="D281" s="218" t="s">
        <v>157</v>
      </c>
      <c r="E281" s="219" t="s">
        <v>617</v>
      </c>
      <c r="F281" s="219">
        <v>875</v>
      </c>
      <c r="G281" s="219"/>
      <c r="H281" s="219">
        <v>1165</v>
      </c>
      <c r="I281" s="221">
        <v>1185</v>
      </c>
      <c r="J281" s="191" t="s">
        <v>790</v>
      </c>
      <c r="K281" s="192">
        <f t="shared" si="127"/>
        <v>290</v>
      </c>
      <c r="L281" s="193">
        <f t="shared" si="128"/>
        <v>0.33142857142857141</v>
      </c>
      <c r="M281" s="188" t="s">
        <v>586</v>
      </c>
      <c r="N281" s="194">
        <v>43847</v>
      </c>
      <c r="O281" s="1"/>
      <c r="P281" s="1"/>
      <c r="Q281" s="1"/>
      <c r="R281" s="6" t="s">
        <v>774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141</v>
      </c>
      <c r="B282" s="217">
        <v>43559</v>
      </c>
      <c r="C282" s="217"/>
      <c r="D282" s="218" t="s">
        <v>340</v>
      </c>
      <c r="E282" s="219" t="s">
        <v>617</v>
      </c>
      <c r="F282" s="219">
        <f>387-14.63</f>
        <v>372.37</v>
      </c>
      <c r="G282" s="219"/>
      <c r="H282" s="219">
        <v>490</v>
      </c>
      <c r="I282" s="221">
        <v>490</v>
      </c>
      <c r="J282" s="191" t="s">
        <v>675</v>
      </c>
      <c r="K282" s="192">
        <f t="shared" si="127"/>
        <v>117.63</v>
      </c>
      <c r="L282" s="193">
        <f t="shared" si="128"/>
        <v>0.31589548030185027</v>
      </c>
      <c r="M282" s="188" t="s">
        <v>586</v>
      </c>
      <c r="N282" s="194">
        <v>43850</v>
      </c>
      <c r="O282" s="1"/>
      <c r="P282" s="1"/>
      <c r="Q282" s="1"/>
      <c r="R282" s="6" t="s">
        <v>774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142</v>
      </c>
      <c r="B283" s="230">
        <v>43578</v>
      </c>
      <c r="C283" s="230"/>
      <c r="D283" s="231" t="s">
        <v>791</v>
      </c>
      <c r="E283" s="232" t="s">
        <v>588</v>
      </c>
      <c r="F283" s="232">
        <v>220</v>
      </c>
      <c r="G283" s="232"/>
      <c r="H283" s="232">
        <v>127.5</v>
      </c>
      <c r="I283" s="233">
        <v>284</v>
      </c>
      <c r="J283" s="201" t="s">
        <v>792</v>
      </c>
      <c r="K283" s="202">
        <f t="shared" si="127"/>
        <v>-92.5</v>
      </c>
      <c r="L283" s="203">
        <f t="shared" si="128"/>
        <v>-0.42045454545454547</v>
      </c>
      <c r="M283" s="199" t="s">
        <v>598</v>
      </c>
      <c r="N283" s="196">
        <v>43896</v>
      </c>
      <c r="O283" s="1"/>
      <c r="P283" s="1"/>
      <c r="Q283" s="1"/>
      <c r="R283" s="6" t="s">
        <v>774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143</v>
      </c>
      <c r="B284" s="217">
        <v>43622</v>
      </c>
      <c r="C284" s="217"/>
      <c r="D284" s="218" t="s">
        <v>480</v>
      </c>
      <c r="E284" s="219" t="s">
        <v>588</v>
      </c>
      <c r="F284" s="219">
        <v>332.8</v>
      </c>
      <c r="G284" s="219"/>
      <c r="H284" s="219">
        <v>405</v>
      </c>
      <c r="I284" s="221">
        <v>419</v>
      </c>
      <c r="J284" s="191" t="s">
        <v>793</v>
      </c>
      <c r="K284" s="192">
        <f t="shared" si="127"/>
        <v>72.199999999999989</v>
      </c>
      <c r="L284" s="193">
        <f t="shared" si="128"/>
        <v>0.21694711538461534</v>
      </c>
      <c r="M284" s="188" t="s">
        <v>586</v>
      </c>
      <c r="N284" s="194">
        <v>43860</v>
      </c>
      <c r="O284" s="1"/>
      <c r="P284" s="1"/>
      <c r="Q284" s="1"/>
      <c r="R284" s="6" t="s">
        <v>778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0">
        <v>144</v>
      </c>
      <c r="B285" s="209">
        <v>43641</v>
      </c>
      <c r="C285" s="209"/>
      <c r="D285" s="210" t="s">
        <v>150</v>
      </c>
      <c r="E285" s="211" t="s">
        <v>617</v>
      </c>
      <c r="F285" s="211">
        <v>386</v>
      </c>
      <c r="G285" s="212"/>
      <c r="H285" s="212">
        <v>395</v>
      </c>
      <c r="I285" s="212">
        <v>452</v>
      </c>
      <c r="J285" s="213" t="s">
        <v>794</v>
      </c>
      <c r="K285" s="214">
        <f t="shared" si="127"/>
        <v>9</v>
      </c>
      <c r="L285" s="215">
        <f t="shared" si="128"/>
        <v>2.3316062176165803E-2</v>
      </c>
      <c r="M285" s="211" t="s">
        <v>708</v>
      </c>
      <c r="N285" s="209">
        <v>43868</v>
      </c>
      <c r="O285" s="1"/>
      <c r="P285" s="1"/>
      <c r="Q285" s="1"/>
      <c r="R285" s="6" t="s">
        <v>778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0">
        <v>145</v>
      </c>
      <c r="B286" s="209">
        <v>43707</v>
      </c>
      <c r="C286" s="209"/>
      <c r="D286" s="210" t="s">
        <v>130</v>
      </c>
      <c r="E286" s="211" t="s">
        <v>617</v>
      </c>
      <c r="F286" s="211">
        <v>137.5</v>
      </c>
      <c r="G286" s="212"/>
      <c r="H286" s="212">
        <v>138.5</v>
      </c>
      <c r="I286" s="212">
        <v>190</v>
      </c>
      <c r="J286" s="213" t="s">
        <v>814</v>
      </c>
      <c r="K286" s="214">
        <f>H286-F286</f>
        <v>1</v>
      </c>
      <c r="L286" s="215">
        <f>K286/F286</f>
        <v>7.2727272727272727E-3</v>
      </c>
      <c r="M286" s="211" t="s">
        <v>708</v>
      </c>
      <c r="N286" s="209">
        <v>44432</v>
      </c>
      <c r="O286" s="1"/>
      <c r="P286" s="1"/>
      <c r="Q286" s="1"/>
      <c r="R286" s="6" t="s">
        <v>774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146</v>
      </c>
      <c r="B287" s="217">
        <v>43731</v>
      </c>
      <c r="C287" s="217"/>
      <c r="D287" s="218" t="s">
        <v>427</v>
      </c>
      <c r="E287" s="219" t="s">
        <v>617</v>
      </c>
      <c r="F287" s="219">
        <v>235</v>
      </c>
      <c r="G287" s="219"/>
      <c r="H287" s="219">
        <v>295</v>
      </c>
      <c r="I287" s="221">
        <v>296</v>
      </c>
      <c r="J287" s="191" t="s">
        <v>795</v>
      </c>
      <c r="K287" s="192">
        <f t="shared" ref="K287:K293" si="129">H287-F287</f>
        <v>60</v>
      </c>
      <c r="L287" s="193">
        <f t="shared" ref="L287:L293" si="130">K287/F287</f>
        <v>0.25531914893617019</v>
      </c>
      <c r="M287" s="188" t="s">
        <v>586</v>
      </c>
      <c r="N287" s="194">
        <v>43844</v>
      </c>
      <c r="O287" s="1"/>
      <c r="P287" s="1"/>
      <c r="Q287" s="1"/>
      <c r="R287" s="6" t="s">
        <v>778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147</v>
      </c>
      <c r="B288" s="217">
        <v>43752</v>
      </c>
      <c r="C288" s="217"/>
      <c r="D288" s="218" t="s">
        <v>796</v>
      </c>
      <c r="E288" s="219" t="s">
        <v>617</v>
      </c>
      <c r="F288" s="219">
        <v>277.5</v>
      </c>
      <c r="G288" s="219"/>
      <c r="H288" s="219">
        <v>333</v>
      </c>
      <c r="I288" s="221">
        <v>333</v>
      </c>
      <c r="J288" s="191" t="s">
        <v>797</v>
      </c>
      <c r="K288" s="192">
        <f t="shared" si="129"/>
        <v>55.5</v>
      </c>
      <c r="L288" s="193">
        <f t="shared" si="130"/>
        <v>0.2</v>
      </c>
      <c r="M288" s="188" t="s">
        <v>586</v>
      </c>
      <c r="N288" s="194">
        <v>43846</v>
      </c>
      <c r="O288" s="1"/>
      <c r="P288" s="1"/>
      <c r="Q288" s="1"/>
      <c r="R288" s="6" t="s">
        <v>774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148</v>
      </c>
      <c r="B289" s="217">
        <v>43752</v>
      </c>
      <c r="C289" s="217"/>
      <c r="D289" s="218" t="s">
        <v>798</v>
      </c>
      <c r="E289" s="219" t="s">
        <v>617</v>
      </c>
      <c r="F289" s="219">
        <v>930</v>
      </c>
      <c r="G289" s="219"/>
      <c r="H289" s="219">
        <v>1165</v>
      </c>
      <c r="I289" s="221">
        <v>1200</v>
      </c>
      <c r="J289" s="191" t="s">
        <v>799</v>
      </c>
      <c r="K289" s="192">
        <f t="shared" si="129"/>
        <v>235</v>
      </c>
      <c r="L289" s="193">
        <f t="shared" si="130"/>
        <v>0.25268817204301075</v>
      </c>
      <c r="M289" s="188" t="s">
        <v>586</v>
      </c>
      <c r="N289" s="194">
        <v>43847</v>
      </c>
      <c r="O289" s="1"/>
      <c r="P289" s="1"/>
      <c r="Q289" s="1"/>
      <c r="R289" s="6" t="s">
        <v>778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149</v>
      </c>
      <c r="B290" s="217">
        <v>43753</v>
      </c>
      <c r="C290" s="217"/>
      <c r="D290" s="218" t="s">
        <v>800</v>
      </c>
      <c r="E290" s="219" t="s">
        <v>617</v>
      </c>
      <c r="F290" s="189">
        <v>111</v>
      </c>
      <c r="G290" s="219"/>
      <c r="H290" s="219">
        <v>141</v>
      </c>
      <c r="I290" s="221">
        <v>141</v>
      </c>
      <c r="J290" s="191" t="s">
        <v>601</v>
      </c>
      <c r="K290" s="192">
        <f t="shared" si="129"/>
        <v>30</v>
      </c>
      <c r="L290" s="193">
        <f t="shared" si="130"/>
        <v>0.27027027027027029</v>
      </c>
      <c r="M290" s="188" t="s">
        <v>586</v>
      </c>
      <c r="N290" s="194">
        <v>44328</v>
      </c>
      <c r="O290" s="1"/>
      <c r="P290" s="1"/>
      <c r="Q290" s="1"/>
      <c r="R290" s="6" t="s">
        <v>778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150</v>
      </c>
      <c r="B291" s="217">
        <v>43753</v>
      </c>
      <c r="C291" s="217"/>
      <c r="D291" s="218" t="s">
        <v>801</v>
      </c>
      <c r="E291" s="219" t="s">
        <v>617</v>
      </c>
      <c r="F291" s="189">
        <v>296</v>
      </c>
      <c r="G291" s="219"/>
      <c r="H291" s="219">
        <v>370</v>
      </c>
      <c r="I291" s="221">
        <v>370</v>
      </c>
      <c r="J291" s="191" t="s">
        <v>675</v>
      </c>
      <c r="K291" s="192">
        <f t="shared" si="129"/>
        <v>74</v>
      </c>
      <c r="L291" s="193">
        <f t="shared" si="130"/>
        <v>0.25</v>
      </c>
      <c r="M291" s="188" t="s">
        <v>586</v>
      </c>
      <c r="N291" s="194">
        <v>43853</v>
      </c>
      <c r="O291" s="1"/>
      <c r="P291" s="1"/>
      <c r="Q291" s="1"/>
      <c r="R291" s="6" t="s">
        <v>778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151</v>
      </c>
      <c r="B292" s="217">
        <v>43754</v>
      </c>
      <c r="C292" s="217"/>
      <c r="D292" s="218" t="s">
        <v>802</v>
      </c>
      <c r="E292" s="219" t="s">
        <v>617</v>
      </c>
      <c r="F292" s="189">
        <v>300</v>
      </c>
      <c r="G292" s="219"/>
      <c r="H292" s="219">
        <v>382.5</v>
      </c>
      <c r="I292" s="221">
        <v>344</v>
      </c>
      <c r="J292" s="191" t="s">
        <v>852</v>
      </c>
      <c r="K292" s="192">
        <f t="shared" si="129"/>
        <v>82.5</v>
      </c>
      <c r="L292" s="193">
        <f t="shared" si="130"/>
        <v>0.27500000000000002</v>
      </c>
      <c r="M292" s="188" t="s">
        <v>586</v>
      </c>
      <c r="N292" s="194">
        <v>44238</v>
      </c>
      <c r="O292" s="1"/>
      <c r="P292" s="1"/>
      <c r="Q292" s="1"/>
      <c r="R292" s="6" t="s">
        <v>778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152</v>
      </c>
      <c r="B293" s="217">
        <v>43832</v>
      </c>
      <c r="C293" s="217"/>
      <c r="D293" s="218" t="s">
        <v>803</v>
      </c>
      <c r="E293" s="219" t="s">
        <v>617</v>
      </c>
      <c r="F293" s="189">
        <v>495</v>
      </c>
      <c r="G293" s="219"/>
      <c r="H293" s="219">
        <v>595</v>
      </c>
      <c r="I293" s="221">
        <v>590</v>
      </c>
      <c r="J293" s="191" t="s">
        <v>851</v>
      </c>
      <c r="K293" s="192">
        <f t="shared" si="129"/>
        <v>100</v>
      </c>
      <c r="L293" s="193">
        <f t="shared" si="130"/>
        <v>0.20202020202020202</v>
      </c>
      <c r="M293" s="188" t="s">
        <v>586</v>
      </c>
      <c r="N293" s="194">
        <v>44589</v>
      </c>
      <c r="O293" s="1"/>
      <c r="P293" s="1"/>
      <c r="Q293" s="1"/>
      <c r="R293" s="6" t="s">
        <v>778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153</v>
      </c>
      <c r="B294" s="217">
        <v>43966</v>
      </c>
      <c r="C294" s="217"/>
      <c r="D294" s="218" t="s">
        <v>71</v>
      </c>
      <c r="E294" s="219" t="s">
        <v>617</v>
      </c>
      <c r="F294" s="189">
        <v>67.5</v>
      </c>
      <c r="G294" s="219"/>
      <c r="H294" s="219">
        <v>86</v>
      </c>
      <c r="I294" s="221">
        <v>86</v>
      </c>
      <c r="J294" s="191" t="s">
        <v>804</v>
      </c>
      <c r="K294" s="192">
        <f t="shared" ref="K294:K301" si="131">H294-F294</f>
        <v>18.5</v>
      </c>
      <c r="L294" s="193">
        <f t="shared" ref="L294:L301" si="132">K294/F294</f>
        <v>0.27407407407407408</v>
      </c>
      <c r="M294" s="188" t="s">
        <v>586</v>
      </c>
      <c r="N294" s="194">
        <v>44008</v>
      </c>
      <c r="O294" s="1"/>
      <c r="P294" s="1"/>
      <c r="Q294" s="1"/>
      <c r="R294" s="6" t="s">
        <v>778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154</v>
      </c>
      <c r="B295" s="217">
        <v>44035</v>
      </c>
      <c r="C295" s="217"/>
      <c r="D295" s="218" t="s">
        <v>479</v>
      </c>
      <c r="E295" s="219" t="s">
        <v>617</v>
      </c>
      <c r="F295" s="189">
        <v>231</v>
      </c>
      <c r="G295" s="219"/>
      <c r="H295" s="219">
        <v>281</v>
      </c>
      <c r="I295" s="221">
        <v>281</v>
      </c>
      <c r="J295" s="191" t="s">
        <v>675</v>
      </c>
      <c r="K295" s="192">
        <f t="shared" si="131"/>
        <v>50</v>
      </c>
      <c r="L295" s="193">
        <f t="shared" si="132"/>
        <v>0.21645021645021645</v>
      </c>
      <c r="M295" s="188" t="s">
        <v>586</v>
      </c>
      <c r="N295" s="194">
        <v>44358</v>
      </c>
      <c r="O295" s="1"/>
      <c r="P295" s="1"/>
      <c r="Q295" s="1"/>
      <c r="R295" s="6" t="s">
        <v>778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155</v>
      </c>
      <c r="B296" s="217">
        <v>44092</v>
      </c>
      <c r="C296" s="217"/>
      <c r="D296" s="218" t="s">
        <v>404</v>
      </c>
      <c r="E296" s="219" t="s">
        <v>617</v>
      </c>
      <c r="F296" s="219">
        <v>206</v>
      </c>
      <c r="G296" s="219"/>
      <c r="H296" s="219">
        <v>248</v>
      </c>
      <c r="I296" s="221">
        <v>248</v>
      </c>
      <c r="J296" s="191" t="s">
        <v>675</v>
      </c>
      <c r="K296" s="192">
        <f t="shared" si="131"/>
        <v>42</v>
      </c>
      <c r="L296" s="193">
        <f t="shared" si="132"/>
        <v>0.20388349514563106</v>
      </c>
      <c r="M296" s="188" t="s">
        <v>586</v>
      </c>
      <c r="N296" s="194">
        <v>44214</v>
      </c>
      <c r="O296" s="1"/>
      <c r="P296" s="1"/>
      <c r="Q296" s="1"/>
      <c r="R296" s="6" t="s">
        <v>778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156</v>
      </c>
      <c r="B297" s="217">
        <v>44140</v>
      </c>
      <c r="C297" s="217"/>
      <c r="D297" s="218" t="s">
        <v>404</v>
      </c>
      <c r="E297" s="219" t="s">
        <v>617</v>
      </c>
      <c r="F297" s="219">
        <v>182.5</v>
      </c>
      <c r="G297" s="219"/>
      <c r="H297" s="219">
        <v>248</v>
      </c>
      <c r="I297" s="221">
        <v>248</v>
      </c>
      <c r="J297" s="191" t="s">
        <v>675</v>
      </c>
      <c r="K297" s="192">
        <f t="shared" si="131"/>
        <v>65.5</v>
      </c>
      <c r="L297" s="193">
        <f t="shared" si="132"/>
        <v>0.35890410958904112</v>
      </c>
      <c r="M297" s="188" t="s">
        <v>586</v>
      </c>
      <c r="N297" s="194">
        <v>44214</v>
      </c>
      <c r="O297" s="1"/>
      <c r="P297" s="1"/>
      <c r="Q297" s="1"/>
      <c r="R297" s="6" t="s">
        <v>778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157</v>
      </c>
      <c r="B298" s="217">
        <v>44140</v>
      </c>
      <c r="C298" s="217"/>
      <c r="D298" s="218" t="s">
        <v>324</v>
      </c>
      <c r="E298" s="219" t="s">
        <v>617</v>
      </c>
      <c r="F298" s="219">
        <v>247.5</v>
      </c>
      <c r="G298" s="219"/>
      <c r="H298" s="219">
        <v>320</v>
      </c>
      <c r="I298" s="221">
        <v>320</v>
      </c>
      <c r="J298" s="191" t="s">
        <v>675</v>
      </c>
      <c r="K298" s="192">
        <f t="shared" si="131"/>
        <v>72.5</v>
      </c>
      <c r="L298" s="193">
        <f t="shared" si="132"/>
        <v>0.29292929292929293</v>
      </c>
      <c r="M298" s="188" t="s">
        <v>586</v>
      </c>
      <c r="N298" s="194">
        <v>44323</v>
      </c>
      <c r="O298" s="1"/>
      <c r="P298" s="1"/>
      <c r="Q298" s="1"/>
      <c r="R298" s="6" t="s">
        <v>778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158</v>
      </c>
      <c r="B299" s="217">
        <v>44140</v>
      </c>
      <c r="C299" s="217"/>
      <c r="D299" s="218" t="s">
        <v>270</v>
      </c>
      <c r="E299" s="219" t="s">
        <v>617</v>
      </c>
      <c r="F299" s="189">
        <v>925</v>
      </c>
      <c r="G299" s="219"/>
      <c r="H299" s="219">
        <v>1095</v>
      </c>
      <c r="I299" s="221">
        <v>1093</v>
      </c>
      <c r="J299" s="191" t="s">
        <v>805</v>
      </c>
      <c r="K299" s="192">
        <f t="shared" si="131"/>
        <v>170</v>
      </c>
      <c r="L299" s="193">
        <f t="shared" si="132"/>
        <v>0.18378378378378379</v>
      </c>
      <c r="M299" s="188" t="s">
        <v>586</v>
      </c>
      <c r="N299" s="194">
        <v>44201</v>
      </c>
      <c r="O299" s="1"/>
      <c r="P299" s="1"/>
      <c r="Q299" s="1"/>
      <c r="R299" s="6" t="s">
        <v>778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159</v>
      </c>
      <c r="B300" s="217">
        <v>44140</v>
      </c>
      <c r="C300" s="217"/>
      <c r="D300" s="218" t="s">
        <v>340</v>
      </c>
      <c r="E300" s="219" t="s">
        <v>617</v>
      </c>
      <c r="F300" s="189">
        <v>332.5</v>
      </c>
      <c r="G300" s="219"/>
      <c r="H300" s="219">
        <v>393</v>
      </c>
      <c r="I300" s="221">
        <v>406</v>
      </c>
      <c r="J300" s="191" t="s">
        <v>806</v>
      </c>
      <c r="K300" s="192">
        <f t="shared" si="131"/>
        <v>60.5</v>
      </c>
      <c r="L300" s="193">
        <f t="shared" si="132"/>
        <v>0.18195488721804512</v>
      </c>
      <c r="M300" s="188" t="s">
        <v>586</v>
      </c>
      <c r="N300" s="194">
        <v>44256</v>
      </c>
      <c r="O300" s="1"/>
      <c r="P300" s="1"/>
      <c r="Q300" s="1"/>
      <c r="R300" s="6" t="s">
        <v>778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160</v>
      </c>
      <c r="B301" s="217">
        <v>44141</v>
      </c>
      <c r="C301" s="217"/>
      <c r="D301" s="218" t="s">
        <v>479</v>
      </c>
      <c r="E301" s="219" t="s">
        <v>617</v>
      </c>
      <c r="F301" s="189">
        <v>231</v>
      </c>
      <c r="G301" s="219"/>
      <c r="H301" s="219">
        <v>281</v>
      </c>
      <c r="I301" s="221">
        <v>281</v>
      </c>
      <c r="J301" s="191" t="s">
        <v>675</v>
      </c>
      <c r="K301" s="192">
        <f t="shared" si="131"/>
        <v>50</v>
      </c>
      <c r="L301" s="193">
        <f t="shared" si="132"/>
        <v>0.21645021645021645</v>
      </c>
      <c r="M301" s="188" t="s">
        <v>586</v>
      </c>
      <c r="N301" s="194">
        <v>44358</v>
      </c>
      <c r="O301" s="1"/>
      <c r="P301" s="1"/>
      <c r="Q301" s="1"/>
      <c r="R301" s="6" t="s">
        <v>778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2">
        <v>161</v>
      </c>
      <c r="B302" s="235">
        <v>44187</v>
      </c>
      <c r="C302" s="235"/>
      <c r="D302" s="236" t="s">
        <v>452</v>
      </c>
      <c r="E302" s="53" t="s">
        <v>617</v>
      </c>
      <c r="F302" s="237" t="s">
        <v>807</v>
      </c>
      <c r="G302" s="53"/>
      <c r="H302" s="53"/>
      <c r="I302" s="238">
        <v>239</v>
      </c>
      <c r="J302" s="234" t="s">
        <v>589</v>
      </c>
      <c r="K302" s="234"/>
      <c r="L302" s="239"/>
      <c r="M302" s="240"/>
      <c r="N302" s="241"/>
      <c r="O302" s="1"/>
      <c r="P302" s="1"/>
      <c r="Q302" s="1"/>
      <c r="R302" s="6" t="s">
        <v>778</v>
      </c>
    </row>
    <row r="303" spans="1:26" ht="12.75" customHeight="1">
      <c r="A303" s="216">
        <v>162</v>
      </c>
      <c r="B303" s="217">
        <v>44258</v>
      </c>
      <c r="C303" s="217"/>
      <c r="D303" s="218" t="s">
        <v>803</v>
      </c>
      <c r="E303" s="219" t="s">
        <v>617</v>
      </c>
      <c r="F303" s="189">
        <v>495</v>
      </c>
      <c r="G303" s="219"/>
      <c r="H303" s="219">
        <v>595</v>
      </c>
      <c r="I303" s="221">
        <v>590</v>
      </c>
      <c r="J303" s="191" t="s">
        <v>851</v>
      </c>
      <c r="K303" s="192">
        <f>H303-F303</f>
        <v>100</v>
      </c>
      <c r="L303" s="193">
        <f>K303/F303</f>
        <v>0.20202020202020202</v>
      </c>
      <c r="M303" s="188" t="s">
        <v>586</v>
      </c>
      <c r="N303" s="194">
        <v>44589</v>
      </c>
      <c r="O303" s="1"/>
      <c r="P303" s="1"/>
      <c r="R303" s="6" t="s">
        <v>778</v>
      </c>
    </row>
    <row r="304" spans="1:26" ht="12.75" customHeight="1">
      <c r="A304" s="216">
        <v>163</v>
      </c>
      <c r="B304" s="217">
        <v>44274</v>
      </c>
      <c r="C304" s="217"/>
      <c r="D304" s="218" t="s">
        <v>340</v>
      </c>
      <c r="E304" s="219" t="s">
        <v>617</v>
      </c>
      <c r="F304" s="189">
        <v>355</v>
      </c>
      <c r="G304" s="219"/>
      <c r="H304" s="219">
        <v>422.5</v>
      </c>
      <c r="I304" s="221">
        <v>420</v>
      </c>
      <c r="J304" s="191" t="s">
        <v>808</v>
      </c>
      <c r="K304" s="192">
        <f>H304-F304</f>
        <v>67.5</v>
      </c>
      <c r="L304" s="193">
        <f>K304/F304</f>
        <v>0.19014084507042253</v>
      </c>
      <c r="M304" s="188" t="s">
        <v>586</v>
      </c>
      <c r="N304" s="194">
        <v>44361</v>
      </c>
      <c r="O304" s="1"/>
      <c r="R304" s="243" t="s">
        <v>778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216">
        <v>164</v>
      </c>
      <c r="B305" s="217">
        <v>44295</v>
      </c>
      <c r="C305" s="217"/>
      <c r="D305" s="218" t="s">
        <v>809</v>
      </c>
      <c r="E305" s="219" t="s">
        <v>617</v>
      </c>
      <c r="F305" s="189">
        <v>555</v>
      </c>
      <c r="G305" s="219"/>
      <c r="H305" s="219">
        <v>663</v>
      </c>
      <c r="I305" s="221">
        <v>663</v>
      </c>
      <c r="J305" s="191" t="s">
        <v>810</v>
      </c>
      <c r="K305" s="192">
        <f>H305-F305</f>
        <v>108</v>
      </c>
      <c r="L305" s="193">
        <f>K305/F305</f>
        <v>0.19459459459459461</v>
      </c>
      <c r="M305" s="188" t="s">
        <v>586</v>
      </c>
      <c r="N305" s="194">
        <v>44321</v>
      </c>
      <c r="O305" s="1"/>
      <c r="P305" s="1"/>
      <c r="Q305" s="1"/>
      <c r="R305" s="243" t="s">
        <v>778</v>
      </c>
    </row>
    <row r="306" spans="1:18" ht="12.75" customHeight="1">
      <c r="A306" s="216">
        <v>165</v>
      </c>
      <c r="B306" s="217">
        <v>44308</v>
      </c>
      <c r="C306" s="217"/>
      <c r="D306" s="218" t="s">
        <v>373</v>
      </c>
      <c r="E306" s="219" t="s">
        <v>617</v>
      </c>
      <c r="F306" s="189">
        <v>126.5</v>
      </c>
      <c r="G306" s="219"/>
      <c r="H306" s="219">
        <v>155</v>
      </c>
      <c r="I306" s="221">
        <v>155</v>
      </c>
      <c r="J306" s="191" t="s">
        <v>675</v>
      </c>
      <c r="K306" s="192">
        <f>H306-F306</f>
        <v>28.5</v>
      </c>
      <c r="L306" s="193">
        <f>K306/F306</f>
        <v>0.22529644268774704</v>
      </c>
      <c r="M306" s="188" t="s">
        <v>586</v>
      </c>
      <c r="N306" s="194">
        <v>44362</v>
      </c>
      <c r="O306" s="1"/>
      <c r="R306" s="243" t="s">
        <v>778</v>
      </c>
    </row>
    <row r="307" spans="1:18" ht="12.75" customHeight="1">
      <c r="A307" s="274">
        <v>166</v>
      </c>
      <c r="B307" s="275">
        <v>44368</v>
      </c>
      <c r="C307" s="275"/>
      <c r="D307" s="276" t="s">
        <v>391</v>
      </c>
      <c r="E307" s="277" t="s">
        <v>617</v>
      </c>
      <c r="F307" s="278">
        <v>287.5</v>
      </c>
      <c r="G307" s="277"/>
      <c r="H307" s="277">
        <v>245</v>
      </c>
      <c r="I307" s="279">
        <v>344</v>
      </c>
      <c r="J307" s="201" t="s">
        <v>846</v>
      </c>
      <c r="K307" s="202">
        <f>H307-F307</f>
        <v>-42.5</v>
      </c>
      <c r="L307" s="203">
        <f>K307/F307</f>
        <v>-0.14782608695652175</v>
      </c>
      <c r="M307" s="199" t="s">
        <v>598</v>
      </c>
      <c r="N307" s="196">
        <v>44508</v>
      </c>
      <c r="O307" s="1"/>
      <c r="R307" s="243" t="s">
        <v>778</v>
      </c>
    </row>
    <row r="308" spans="1:18" ht="12.75" customHeight="1">
      <c r="A308" s="242">
        <v>167</v>
      </c>
      <c r="B308" s="235">
        <v>44368</v>
      </c>
      <c r="C308" s="235"/>
      <c r="D308" s="236" t="s">
        <v>479</v>
      </c>
      <c r="E308" s="53" t="s">
        <v>617</v>
      </c>
      <c r="F308" s="237" t="s">
        <v>811</v>
      </c>
      <c r="G308" s="53"/>
      <c r="H308" s="53"/>
      <c r="I308" s="238">
        <v>320</v>
      </c>
      <c r="J308" s="234" t="s">
        <v>589</v>
      </c>
      <c r="K308" s="242"/>
      <c r="L308" s="235"/>
      <c r="M308" s="235"/>
      <c r="N308" s="236"/>
      <c r="O308" s="41"/>
      <c r="R308" s="243" t="s">
        <v>778</v>
      </c>
    </row>
    <row r="309" spans="1:18" ht="12.75" customHeight="1">
      <c r="A309" s="216">
        <v>168</v>
      </c>
      <c r="B309" s="217">
        <v>44406</v>
      </c>
      <c r="C309" s="217"/>
      <c r="D309" s="218" t="s">
        <v>373</v>
      </c>
      <c r="E309" s="219" t="s">
        <v>617</v>
      </c>
      <c r="F309" s="189">
        <v>162.5</v>
      </c>
      <c r="G309" s="219"/>
      <c r="H309" s="219">
        <v>200</v>
      </c>
      <c r="I309" s="221">
        <v>200</v>
      </c>
      <c r="J309" s="191" t="s">
        <v>675</v>
      </c>
      <c r="K309" s="192">
        <f>H309-F309</f>
        <v>37.5</v>
      </c>
      <c r="L309" s="193">
        <f>K309/F309</f>
        <v>0.23076923076923078</v>
      </c>
      <c r="M309" s="188" t="s">
        <v>586</v>
      </c>
      <c r="N309" s="194">
        <v>44571</v>
      </c>
      <c r="O309" s="1"/>
      <c r="R309" s="243" t="s">
        <v>778</v>
      </c>
    </row>
    <row r="310" spans="1:18" ht="12.75" customHeight="1">
      <c r="A310" s="216">
        <v>169</v>
      </c>
      <c r="B310" s="217">
        <v>44462</v>
      </c>
      <c r="C310" s="217"/>
      <c r="D310" s="218" t="s">
        <v>816</v>
      </c>
      <c r="E310" s="219" t="s">
        <v>617</v>
      </c>
      <c r="F310" s="189">
        <v>1235</v>
      </c>
      <c r="G310" s="219"/>
      <c r="H310" s="219">
        <v>1505</v>
      </c>
      <c r="I310" s="221">
        <v>1500</v>
      </c>
      <c r="J310" s="191" t="s">
        <v>675</v>
      </c>
      <c r="K310" s="192">
        <f>H310-F310</f>
        <v>270</v>
      </c>
      <c r="L310" s="193">
        <f>K310/F310</f>
        <v>0.21862348178137653</v>
      </c>
      <c r="M310" s="188" t="s">
        <v>586</v>
      </c>
      <c r="N310" s="194">
        <v>44564</v>
      </c>
      <c r="O310" s="1"/>
      <c r="R310" s="243" t="s">
        <v>778</v>
      </c>
    </row>
    <row r="311" spans="1:18" ht="12.75" customHeight="1">
      <c r="A311" s="258">
        <v>170</v>
      </c>
      <c r="B311" s="259">
        <v>44480</v>
      </c>
      <c r="C311" s="259"/>
      <c r="D311" s="260" t="s">
        <v>818</v>
      </c>
      <c r="E311" s="261" t="s">
        <v>617</v>
      </c>
      <c r="F311" s="262" t="s">
        <v>823</v>
      </c>
      <c r="G311" s="261"/>
      <c r="H311" s="261"/>
      <c r="I311" s="261">
        <v>145</v>
      </c>
      <c r="J311" s="263" t="s">
        <v>589</v>
      </c>
      <c r="K311" s="258"/>
      <c r="L311" s="259"/>
      <c r="M311" s="259"/>
      <c r="N311" s="260"/>
      <c r="O311" s="41"/>
      <c r="R311" s="243" t="s">
        <v>778</v>
      </c>
    </row>
    <row r="312" spans="1:18" ht="12.75" customHeight="1">
      <c r="A312" s="264">
        <v>171</v>
      </c>
      <c r="B312" s="265">
        <v>44481</v>
      </c>
      <c r="C312" s="265"/>
      <c r="D312" s="266" t="s">
        <v>259</v>
      </c>
      <c r="E312" s="267" t="s">
        <v>617</v>
      </c>
      <c r="F312" s="268" t="s">
        <v>820</v>
      </c>
      <c r="G312" s="267"/>
      <c r="H312" s="267"/>
      <c r="I312" s="267">
        <v>380</v>
      </c>
      <c r="J312" s="269" t="s">
        <v>589</v>
      </c>
      <c r="K312" s="264"/>
      <c r="L312" s="265"/>
      <c r="M312" s="265"/>
      <c r="N312" s="266"/>
      <c r="O312" s="41"/>
      <c r="R312" s="243" t="s">
        <v>778</v>
      </c>
    </row>
    <row r="313" spans="1:18" ht="12.75" customHeight="1">
      <c r="A313" s="264">
        <v>172</v>
      </c>
      <c r="B313" s="265">
        <v>44481</v>
      </c>
      <c r="C313" s="265"/>
      <c r="D313" s="266" t="s">
        <v>399</v>
      </c>
      <c r="E313" s="267" t="s">
        <v>617</v>
      </c>
      <c r="F313" s="268" t="s">
        <v>821</v>
      </c>
      <c r="G313" s="267"/>
      <c r="H313" s="267"/>
      <c r="I313" s="267">
        <v>56</v>
      </c>
      <c r="J313" s="269" t="s">
        <v>589</v>
      </c>
      <c r="K313" s="264"/>
      <c r="L313" s="265"/>
      <c r="M313" s="265"/>
      <c r="N313" s="266"/>
      <c r="O313" s="41"/>
      <c r="R313" s="243"/>
    </row>
    <row r="314" spans="1:18" ht="12.75" customHeight="1">
      <c r="A314" s="216">
        <v>173</v>
      </c>
      <c r="B314" s="217">
        <v>44551</v>
      </c>
      <c r="C314" s="217"/>
      <c r="D314" s="218" t="s">
        <v>118</v>
      </c>
      <c r="E314" s="219" t="s">
        <v>617</v>
      </c>
      <c r="F314" s="189">
        <v>2300</v>
      </c>
      <c r="G314" s="219"/>
      <c r="H314" s="219">
        <f>(2820+2200)/2</f>
        <v>2510</v>
      </c>
      <c r="I314" s="221">
        <v>3000</v>
      </c>
      <c r="J314" s="191" t="s">
        <v>861</v>
      </c>
      <c r="K314" s="192">
        <f>H314-F314</f>
        <v>210</v>
      </c>
      <c r="L314" s="193">
        <f>K314/F314</f>
        <v>9.1304347826086957E-2</v>
      </c>
      <c r="M314" s="188" t="s">
        <v>586</v>
      </c>
      <c r="N314" s="194">
        <v>44649</v>
      </c>
      <c r="O314" s="1"/>
      <c r="R314" s="243"/>
    </row>
    <row r="315" spans="1:18" ht="12.75" customHeight="1">
      <c r="A315" s="270">
        <v>174</v>
      </c>
      <c r="B315" s="265">
        <v>44606</v>
      </c>
      <c r="C315" s="270"/>
      <c r="D315" s="270" t="s">
        <v>425</v>
      </c>
      <c r="E315" s="267" t="s">
        <v>617</v>
      </c>
      <c r="F315" s="267" t="s">
        <v>854</v>
      </c>
      <c r="G315" s="267"/>
      <c r="H315" s="267"/>
      <c r="I315" s="267">
        <v>764</v>
      </c>
      <c r="J315" s="267" t="s">
        <v>589</v>
      </c>
      <c r="K315" s="267"/>
      <c r="L315" s="267"/>
      <c r="M315" s="267"/>
      <c r="N315" s="270"/>
      <c r="O315" s="41"/>
      <c r="R315" s="243"/>
    </row>
    <row r="316" spans="1:18" ht="12.75" customHeight="1">
      <c r="A316" s="270">
        <v>175</v>
      </c>
      <c r="B316" s="265">
        <v>44613</v>
      </c>
      <c r="C316" s="270"/>
      <c r="D316" s="270" t="s">
        <v>816</v>
      </c>
      <c r="E316" s="267" t="s">
        <v>617</v>
      </c>
      <c r="F316" s="267" t="s">
        <v>855</v>
      </c>
      <c r="G316" s="267"/>
      <c r="H316" s="267"/>
      <c r="I316" s="267">
        <v>1510</v>
      </c>
      <c r="J316" s="267" t="s">
        <v>589</v>
      </c>
      <c r="K316" s="267"/>
      <c r="L316" s="267"/>
      <c r="M316" s="267"/>
      <c r="N316" s="270"/>
      <c r="O316" s="41"/>
      <c r="R316" s="243"/>
    </row>
    <row r="317" spans="1:18" ht="12.75" customHeight="1">
      <c r="A317">
        <v>176</v>
      </c>
      <c r="B317" s="265">
        <v>44670</v>
      </c>
      <c r="C317" s="265"/>
      <c r="D317" s="270" t="s">
        <v>550</v>
      </c>
      <c r="E317" s="341" t="s">
        <v>617</v>
      </c>
      <c r="F317" s="267" t="s">
        <v>864</v>
      </c>
      <c r="G317" s="267"/>
      <c r="H317" s="267"/>
      <c r="I317" s="267">
        <v>553</v>
      </c>
      <c r="J317" s="267" t="s">
        <v>589</v>
      </c>
      <c r="K317" s="267"/>
      <c r="L317" s="267"/>
      <c r="M317" s="267"/>
      <c r="N317" s="267"/>
      <c r="O317" s="41"/>
      <c r="R317" s="243"/>
    </row>
    <row r="318" spans="1:18" ht="12.75" customHeight="1">
      <c r="A318" s="242"/>
      <c r="F318" s="56"/>
      <c r="G318" s="56"/>
      <c r="H318" s="56"/>
      <c r="I318" s="56"/>
      <c r="J318" s="41"/>
      <c r="K318" s="56"/>
      <c r="L318" s="56"/>
      <c r="M318" s="56"/>
      <c r="O318" s="41"/>
      <c r="R318" s="243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B321" s="244" t="s">
        <v>812</v>
      </c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245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A329" s="245"/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A330" s="53"/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</sheetData>
  <autoFilter ref="R1:R326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2022-06-21T02:40:44Z</dcterms:modified>
</cp:coreProperties>
</file>