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8" i="7"/>
  <c r="K128" s="1"/>
  <c r="K83"/>
  <c r="L83" s="1"/>
  <c r="K71"/>
  <c r="L71" s="1"/>
  <c r="K74"/>
  <c r="L74" s="1"/>
  <c r="K76"/>
  <c r="L76" s="1"/>
  <c r="K78"/>
  <c r="L78" s="1"/>
  <c r="K20"/>
  <c r="L20" s="1"/>
  <c r="K23"/>
  <c r="L23" s="1"/>
  <c r="K82"/>
  <c r="L82" s="1"/>
  <c r="K80"/>
  <c r="L80" s="1"/>
  <c r="K79"/>
  <c r="L79" s="1"/>
  <c r="L126"/>
  <c r="K126" s="1"/>
  <c r="L127"/>
  <c r="K127" s="1"/>
  <c r="K22" l="1"/>
  <c r="L22" s="1"/>
  <c r="K21"/>
  <c r="L21" s="1"/>
  <c r="K24"/>
  <c r="L24" s="1"/>
  <c r="K72"/>
  <c r="L72" s="1"/>
  <c r="K70"/>
  <c r="L70" s="1"/>
  <c r="K75"/>
  <c r="L75" s="1"/>
  <c r="K73"/>
  <c r="L73" s="1"/>
  <c r="L125"/>
  <c r="K125" s="1"/>
  <c r="L121"/>
  <c r="K121" s="1"/>
  <c r="L120"/>
  <c r="K120" s="1"/>
  <c r="L124"/>
  <c r="K124" s="1"/>
  <c r="L123"/>
  <c r="K123" s="1"/>
  <c r="L122"/>
  <c r="K122" s="1"/>
  <c r="L119"/>
  <c r="K119" s="1"/>
  <c r="K69"/>
  <c r="L69" s="1"/>
  <c r="K65"/>
  <c r="L65" s="1"/>
  <c r="K64"/>
  <c r="L64" s="1"/>
  <c r="K57"/>
  <c r="L57" s="1"/>
  <c r="K67"/>
  <c r="L67" s="1"/>
  <c r="K19"/>
  <c r="L19" s="1"/>
  <c r="K11"/>
  <c r="L11" s="1"/>
  <c r="K17" l="1"/>
  <c r="L17" s="1"/>
  <c r="K68"/>
  <c r="L68" s="1"/>
  <c r="L118"/>
  <c r="K118" s="1"/>
  <c r="L117"/>
  <c r="K117" s="1"/>
  <c r="L116"/>
  <c r="K116" s="1"/>
  <c r="L115"/>
  <c r="K115" s="1"/>
  <c r="L114"/>
  <c r="K114" s="1"/>
  <c r="L113"/>
  <c r="K113" s="1"/>
  <c r="L112"/>
  <c r="K112" s="1"/>
  <c r="K66"/>
  <c r="L66" s="1"/>
  <c r="K63"/>
  <c r="L63" s="1"/>
  <c r="K62"/>
  <c r="L62" s="1"/>
  <c r="K16"/>
  <c r="L16" s="1"/>
  <c r="K18"/>
  <c r="L18" s="1"/>
  <c r="K54"/>
  <c r="L54" s="1"/>
  <c r="K59"/>
  <c r="L59" s="1"/>
  <c r="K53" l="1"/>
  <c r="L53" s="1"/>
  <c r="K61"/>
  <c r="L61" s="1"/>
  <c r="K60"/>
  <c r="L60" s="1"/>
  <c r="K58"/>
  <c r="L58" s="1"/>
  <c r="K40"/>
  <c r="L40" s="1"/>
  <c r="L111"/>
  <c r="K111" s="1"/>
  <c r="L109"/>
  <c r="K109" s="1"/>
  <c r="K56"/>
  <c r="L56" s="1"/>
  <c r="L110"/>
  <c r="K110" s="1"/>
  <c r="K52"/>
  <c r="L52" s="1"/>
  <c r="K55"/>
  <c r="L55" s="1"/>
  <c r="L94" l="1"/>
  <c r="K94" s="1"/>
  <c r="L106"/>
  <c r="K106" s="1"/>
  <c r="K48"/>
  <c r="L48" s="1"/>
  <c r="K51"/>
  <c r="L51" s="1"/>
  <c r="L108"/>
  <c r="K108" s="1"/>
  <c r="L93"/>
  <c r="K93" s="1"/>
  <c r="K50"/>
  <c r="L50" s="1"/>
  <c r="L107"/>
  <c r="K107" s="1"/>
  <c r="K49"/>
  <c r="L49" s="1"/>
  <c r="K45"/>
  <c r="L45" s="1"/>
  <c r="K44"/>
  <c r="L44" s="1"/>
  <c r="K47"/>
  <c r="L47" s="1"/>
  <c r="K46"/>
  <c r="L46" s="1"/>
  <c r="K43"/>
  <c r="L43" s="1"/>
  <c r="K14"/>
  <c r="L14" s="1"/>
  <c r="L105"/>
  <c r="K105" s="1"/>
  <c r="K41"/>
  <c r="L41" s="1"/>
  <c r="K36"/>
  <c r="L36" s="1"/>
  <c r="K15"/>
  <c r="L15" s="1"/>
  <c r="K42"/>
  <c r="L42" s="1"/>
  <c r="L104"/>
  <c r="K104" s="1"/>
  <c r="K39" l="1"/>
  <c r="L39" s="1"/>
  <c r="K38"/>
  <c r="L38" s="1"/>
  <c r="K37"/>
  <c r="L37" s="1"/>
  <c r="K35"/>
  <c r="L35" s="1"/>
  <c r="K10"/>
  <c r="L10" s="1"/>
  <c r="K12"/>
  <c r="L12" s="1"/>
  <c r="K34"/>
  <c r="L34" s="1"/>
  <c r="M7" l="1"/>
  <c r="F283" l="1"/>
  <c r="K284"/>
  <c r="L284" s="1"/>
  <c r="K275"/>
  <c r="L275" s="1"/>
  <c r="K278"/>
  <c r="L278" s="1"/>
  <c r="K286" l="1"/>
  <c r="L286" s="1"/>
  <c r="F277"/>
  <c r="F276"/>
  <c r="F274"/>
  <c r="K274" s="1"/>
  <c r="L274" s="1"/>
  <c r="F254"/>
  <c r="F206"/>
  <c r="K285" l="1"/>
  <c r="L285" s="1"/>
  <c r="K283"/>
  <c r="L283" s="1"/>
  <c r="K289"/>
  <c r="L289" s="1"/>
  <c r="K290"/>
  <c r="L290" s="1"/>
  <c r="K282"/>
  <c r="L282" s="1"/>
  <c r="K292"/>
  <c r="L292" s="1"/>
  <c r="K288"/>
  <c r="L288" s="1"/>
  <c r="K281" l="1"/>
  <c r="L281" s="1"/>
  <c r="K270"/>
  <c r="L270" s="1"/>
  <c r="K272"/>
  <c r="L272" s="1"/>
  <c r="K269"/>
  <c r="L269" s="1"/>
  <c r="K271"/>
  <c r="L271" s="1"/>
  <c r="K200"/>
  <c r="L200" s="1"/>
  <c r="K253"/>
  <c r="L253" s="1"/>
  <c r="K267"/>
  <c r="L267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5"/>
  <c r="L255" s="1"/>
  <c r="K254"/>
  <c r="L254" s="1"/>
  <c r="K250"/>
  <c r="L250" s="1"/>
  <c r="K249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4"/>
  <c r="L224" s="1"/>
  <c r="K222"/>
  <c r="L222" s="1"/>
  <c r="K221"/>
  <c r="L221" s="1"/>
  <c r="K220"/>
  <c r="L220" s="1"/>
  <c r="K218"/>
  <c r="L218" s="1"/>
  <c r="K217"/>
  <c r="L217" s="1"/>
  <c r="K216"/>
  <c r="L216" s="1"/>
  <c r="K215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K202"/>
  <c r="L202" s="1"/>
  <c r="K201"/>
  <c r="L201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H171"/>
  <c r="K171" s="1"/>
  <c r="L171" s="1"/>
  <c r="F170"/>
  <c r="K170" s="1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D7" i="6"/>
  <c r="K6" i="4"/>
  <c r="K6" i="3"/>
  <c r="L6" i="2"/>
</calcChain>
</file>

<file path=xl/sharedStrings.xml><?xml version="1.0" encoding="utf-8"?>
<sst xmlns="http://schemas.openxmlformats.org/spreadsheetml/2006/main" count="7711" uniqueCount="3853">
  <si>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</si>
  <si>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</si>
  <si>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</si>
  <si>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</si>
  <si>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</si>
  <si>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</si>
  <si>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</si>
  <si>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</si>
  <si>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</si>
  <si>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</si>
  <si>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</si>
  <si>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</si>
  <si>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</si>
  <si>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</si>
  <si>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</si>
  <si>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</si>
  <si>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</si>
  <si>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</si>
  <si>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</si>
  <si>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</si>
  <si>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</si>
  <si>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</si>
  <si>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</si>
  <si>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</si>
  <si>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</si>
  <si>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</si>
  <si>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</si>
  <si>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</si>
  <si>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</si>
  <si>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</si>
  <si>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</si>
  <si>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</si>
  <si>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</si>
  <si>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</si>
  <si>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</si>
  <si>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</si>
  <si>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</si>
  <si>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</si>
  <si>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</si>
  <si>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</si>
  <si>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</si>
  <si>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</si>
  <si>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</si>
  <si>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</si>
  <si>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</si>
  <si>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</si>
  <si>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</si>
  <si>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</si>
  <si>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</si>
  <si>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</si>
  <si>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</si>
  <si>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</si>
  <si>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</si>
  <si>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</si>
  <si>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</si>
  <si>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</si>
  <si>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</si>
  <si>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</si>
  <si>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</si>
  <si>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</si>
  <si>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</si>
  <si>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</si>
  <si>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</si>
  <si>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</si>
  <si>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</si>
  <si>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</si>
  <si>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</si>
  <si>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</si>
  <si>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</si>
  <si>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</si>
  <si>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</si>
  <si>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</si>
  <si>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</si>
  <si>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</si>
  <si>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</si>
  <si>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</si>
  <si>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</si>
  <si>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</si>
  <si>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</si>
  <si>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</si>
  <si>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</si>
  <si>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</si>
  <si>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</si>
  <si>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</si>
  <si>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</si>
  <si>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</si>
  <si>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</si>
  <si>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</si>
  <si>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</si>
  <si>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</si>
  <si>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</si>
  <si>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</si>
  <si>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</si>
  <si>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</si>
  <si>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</si>
  <si>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</si>
  <si>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</si>
  <si>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</si>
  <si>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</si>
  <si>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</si>
  <si>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</si>
  <si>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</si>
  <si>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</si>
  <si>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</si>
  <si>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</si>
  <si>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</si>
  <si>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</si>
  <si>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</si>
  <si>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</si>
  <si>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</si>
  <si>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</si>
  <si>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</si>
  <si>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</si>
  <si>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</si>
  <si>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</si>
  <si>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</si>
  <si>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</si>
  <si>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</si>
  <si>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</si>
  <si>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</si>
  <si>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</si>
  <si>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</si>
  <si>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</si>
  <si>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</si>
  <si>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</si>
  <si>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</si>
  <si>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</si>
  <si>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</si>
  <si>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</si>
  <si>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</si>
  <si>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</si>
  <si>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</si>
  <si>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</si>
  <si>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</si>
  <si>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</si>
  <si>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</si>
  <si>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</si>
  <si>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</si>
  <si>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</si>
  <si>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</si>
  <si>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</si>
  <si>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</si>
  <si>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</si>
  <si>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</si>
  <si>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</si>
  <si>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</si>
  <si>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</si>
  <si>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</si>
  <si>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</si>
  <si>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</si>
  <si>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</si>
  <si>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</si>
  <si>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</si>
  <si>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</si>
  <si>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</si>
  <si>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</si>
  <si>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</si>
  <si>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</si>
  <si>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</si>
  <si>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</si>
  <si>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</si>
  <si>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</si>
  <si>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</si>
  <si>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</si>
  <si>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</si>
  <si>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</si>
  <si>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</si>
  <si>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</si>
  <si>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</si>
  <si>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</si>
  <si>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</si>
  <si>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</si>
  <si>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</si>
  <si>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</si>
  <si>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</si>
  <si>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</si>
  <si>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</si>
  <si>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</si>
  <si>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</si>
  <si>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</si>
  <si>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</si>
  <si>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</si>
  <si>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</si>
  <si>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</si>
  <si>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</si>
  <si>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</si>
  <si>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</si>
  <si>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</si>
  <si>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</si>
  <si>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</si>
  <si>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</si>
  <si>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</si>
  <si>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</si>
  <si>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</si>
  <si>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</si>
  <si>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</si>
  <si>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</si>
  <si>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</si>
  <si>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</si>
  <si>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</si>
  <si>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</si>
  <si>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</si>
  <si>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</si>
  <si>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</si>
  <si>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</si>
  <si>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</si>
  <si>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</si>
  <si>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</si>
  <si>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</si>
  <si>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</si>
  <si>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</si>
  <si>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</si>
  <si>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</si>
  <si>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</si>
  <si>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</si>
  <si>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</si>
  <si>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</si>
  <si>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</si>
  <si>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</si>
  <si>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</si>
  <si>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</si>
  <si>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</si>
  <si>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</si>
  <si>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</si>
  <si>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</si>
  <si>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</si>
  <si>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</si>
  <si>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</si>
  <si>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</si>
  <si>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</si>
  <si>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</si>
  <si>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</si>
  <si>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</si>
  <si>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</si>
  <si>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</si>
  <si>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</si>
  <si>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</si>
  <si>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</si>
  <si>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</si>
  <si>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</si>
  <si>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</si>
  <si>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</si>
  <si>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</si>
  <si>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</si>
  <si>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</si>
  <si>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</si>
  <si>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</si>
  <si>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</si>
  <si>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</si>
  <si>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</si>
  <si>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</si>
  <si>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</si>
  <si>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</si>
  <si>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</si>
  <si>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</si>
  <si>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</si>
  <si>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</si>
  <si>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</si>
  <si>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</si>
  <si>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</si>
  <si>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</si>
  <si>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</si>
  <si>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</si>
  <si>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</si>
  <si>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</si>
  <si>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</si>
  <si>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</si>
  <si>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</si>
  <si>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</si>
  <si>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</si>
  <si>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</si>
  <si>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</si>
  <si>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</si>
  <si>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</si>
  <si>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</si>
  <si>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</si>
  <si>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</si>
  <si>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</si>
  <si>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</si>
  <si>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</si>
  <si>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</si>
  <si>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</si>
  <si>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</si>
  <si>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</si>
  <si>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</si>
  <si>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</si>
  <si>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</si>
  <si>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</si>
  <si>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</si>
  <si>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</si>
  <si>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</si>
  <si>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</si>
  <si>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</si>
  <si>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</si>
  <si>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</si>
  <si>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</si>
  <si>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</si>
  <si>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</si>
  <si>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</si>
  <si>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</si>
  <si>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</si>
  <si>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</si>
  <si>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</si>
  <si>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</si>
  <si>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</si>
  <si>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</si>
  <si>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</si>
  <si>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</si>
  <si>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</si>
  <si>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</si>
  <si>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</si>
  <si>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</si>
  <si>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</si>
  <si>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</si>
  <si>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</si>
  <si>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</si>
  <si>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</si>
  <si>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</si>
  <si>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</si>
  <si>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</si>
  <si>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</si>
  <si>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</si>
  <si>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</si>
  <si>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</si>
  <si>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</si>
  <si>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</si>
  <si>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</si>
  <si>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</si>
  <si>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</si>
  <si>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</si>
  <si>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</si>
  <si>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</si>
  <si>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</si>
  <si>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</si>
  <si>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</si>
  <si>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</si>
  <si>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</si>
  <si>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</si>
  <si>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</si>
  <si>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</si>
  <si>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</si>
  <si>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</si>
  <si>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</si>
  <si>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</si>
  <si>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</si>
  <si>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</si>
  <si>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</si>
  <si>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</si>
  <si>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</si>
  <si>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</si>
  <si>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</si>
  <si>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</si>
  <si>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</si>
  <si>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</si>
  <si>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</si>
  <si>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</si>
  <si>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</si>
  <si>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</si>
  <si>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</si>
  <si>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</si>
  <si>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</si>
  <si>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</si>
  <si>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</si>
  <si>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</si>
  <si>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</si>
  <si>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</si>
  <si>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</si>
  <si>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</si>
  <si>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</si>
  <si>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</si>
  <si>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</si>
  <si>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</si>
  <si>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</si>
  <si>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</si>
  <si>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</si>
  <si>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</si>
  <si>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</si>
  <si>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</si>
  <si>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</si>
  <si>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</si>
  <si>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</si>
  <si>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</si>
  <si>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</si>
  <si>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</si>
  <si>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</si>
  <si>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</si>
  <si>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</si>
  <si>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</si>
  <si>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</si>
  <si>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</si>
  <si>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</si>
  <si>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</si>
  <si>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</si>
  <si>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</si>
  <si>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</si>
  <si>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</si>
  <si>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</si>
  <si>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</si>
  <si>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</si>
  <si>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</si>
  <si>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</si>
  <si>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</si>
  <si>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</si>
  <si>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</si>
  <si>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</si>
  <si>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</si>
  <si>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</si>
  <si>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</si>
  <si>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</si>
  <si>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</si>
  <si>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</si>
  <si>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</si>
  <si>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</si>
  <si>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</si>
  <si>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</si>
  <si>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</si>
  <si>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</si>
  <si>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</si>
  <si>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</si>
  <si>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</si>
  <si>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</si>
  <si>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</si>
  <si>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</si>
  <si>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</si>
  <si>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</si>
  <si>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</si>
  <si>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</si>
  <si>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</si>
  <si>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</si>
  <si>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</si>
  <si>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</si>
  <si>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</si>
  <si>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</si>
  <si>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</si>
  <si>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</si>
  <si>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</si>
  <si>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</si>
  <si>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</si>
  <si>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</si>
  <si>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</si>
  <si>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</si>
  <si>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</si>
  <si>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</si>
  <si>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</si>
  <si>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</si>
  <si>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</si>
  <si>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</si>
  <si>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</si>
  <si>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</si>
  <si>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</si>
  <si>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</si>
  <si>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</si>
  <si>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</si>
  <si>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</si>
  <si>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</si>
  <si>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</si>
  <si>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</si>
  <si>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</si>
  <si>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</si>
  <si>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</si>
  <si>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</si>
  <si>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</si>
  <si>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</si>
  <si>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</si>
  <si>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</si>
  <si>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</si>
  <si>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</si>
  <si>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</si>
  <si>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</si>
  <si>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</si>
  <si>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</si>
  <si>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</si>
  <si>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</si>
  <si>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</si>
  <si>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</si>
  <si>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</si>
  <si>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</si>
  <si>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</si>
  <si>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</si>
  <si>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</si>
  <si>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</si>
  <si>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</si>
  <si>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</si>
  <si>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</si>
  <si>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</si>
  <si>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</si>
  <si>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</si>
  <si>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</si>
  <si>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</si>
  <si>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</si>
  <si>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</si>
  <si>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</si>
  <si>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</si>
  <si>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</si>
  <si>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</si>
  <si>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</si>
  <si>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</si>
  <si>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</si>
  <si>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</si>
  <si>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</si>
  <si>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</si>
  <si>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</si>
  <si>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</si>
  <si>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</si>
  <si>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</si>
  <si>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</si>
  <si>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</si>
  <si>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</si>
  <si>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</si>
  <si>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</si>
  <si>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</si>
  <si>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</si>
  <si>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</si>
  <si>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</si>
  <si>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</si>
  <si>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</si>
  <si>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</si>
  <si>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</si>
  <si>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</si>
  <si>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</si>
  <si>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</si>
  <si>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</si>
  <si>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</si>
  <si>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</si>
  <si>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</si>
  <si>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</si>
  <si>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</si>
  <si>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</si>
  <si>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</si>
  <si>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</si>
  <si>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</si>
  <si>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</si>
  <si>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</si>
  <si>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</si>
  <si>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</si>
  <si>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</si>
  <si>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</si>
  <si>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</si>
  <si>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</si>
  <si>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</si>
  <si>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</si>
  <si>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</si>
  <si>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</si>
  <si>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</si>
  <si>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</si>
  <si>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</si>
  <si>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</si>
  <si>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</si>
  <si>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</si>
  <si>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</si>
  <si>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</si>
  <si>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</si>
  <si>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</si>
  <si>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</si>
  <si>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</si>
  <si>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</si>
  <si>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</si>
  <si>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</si>
  <si>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</si>
  <si>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</si>
  <si>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</si>
  <si>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</si>
  <si>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</si>
  <si>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</si>
  <si>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</si>
  <si>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</si>
  <si>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</si>
  <si>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</si>
  <si>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</si>
  <si>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</si>
  <si>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</si>
  <si>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</si>
  <si>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</si>
  <si>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</si>
  <si>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</si>
  <si>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</si>
  <si>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</si>
  <si>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</si>
  <si>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</si>
  <si>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</si>
  <si>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</si>
  <si>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</si>
  <si>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</si>
  <si>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</si>
  <si>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</si>
  <si>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</si>
  <si>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</si>
  <si>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</si>
  <si>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</si>
  <si>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</si>
  <si>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</si>
  <si>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</si>
  <si>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</si>
  <si>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</si>
  <si>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</si>
  <si>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</si>
  <si>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</si>
  <si>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</si>
  <si>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</si>
  <si>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</si>
  <si>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</si>
  <si>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</si>
  <si>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</si>
  <si>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</si>
  <si>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</si>
  <si>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</si>
  <si>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</si>
  <si>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</si>
  <si>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</si>
  <si>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</si>
  <si>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</si>
  <si>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</si>
  <si>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</si>
  <si>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</si>
  <si>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</si>
  <si>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</si>
  <si>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</si>
  <si>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</si>
  <si>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</si>
  <si>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</si>
  <si>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</si>
  <si>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</si>
  <si>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</si>
  <si>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</si>
  <si>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</si>
  <si>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</si>
  <si>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</si>
  <si>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</si>
  <si>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</si>
  <si>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</si>
  <si>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</si>
  <si>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</si>
  <si>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</si>
  <si>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</si>
  <si>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</si>
  <si>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</si>
  <si>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</si>
  <si>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</si>
  <si>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</si>
  <si>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</si>
  <si>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</si>
  <si>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</si>
  <si>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</si>
  <si>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</si>
  <si>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</si>
  <si>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</si>
  <si>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</si>
  <si>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</si>
  <si>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</si>
  <si>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</si>
  <si>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</si>
  <si>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</si>
  <si>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</si>
  <si>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</si>
  <si>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</si>
  <si>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</si>
  <si>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</si>
  <si>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</si>
  <si>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</si>
  <si>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</si>
  <si>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</si>
  <si>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</si>
  <si>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</si>
  <si>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</si>
  <si>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</si>
  <si>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</si>
  <si>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</si>
  <si>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</si>
  <si>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</si>
  <si>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</si>
  <si>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</si>
  <si>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</si>
  <si>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</si>
  <si>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</si>
  <si>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</si>
  <si>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</si>
  <si>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</si>
  <si>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</si>
  <si>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</si>
  <si>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</si>
  <si>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</si>
  <si>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</si>
  <si>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</si>
  <si>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</si>
  <si>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</si>
  <si>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</si>
  <si>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</si>
  <si>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</si>
  <si>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</si>
  <si>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</si>
  <si>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</si>
  <si>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</si>
  <si>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</si>
  <si>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</si>
  <si>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</si>
  <si>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</si>
  <si>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</si>
  <si>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</si>
  <si>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</si>
  <si>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</si>
  <si>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</si>
  <si>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</si>
  <si>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</si>
  <si>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</si>
  <si>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</si>
  <si>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</si>
  <si>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</si>
  <si>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</si>
  <si>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</si>
  <si>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</si>
  <si>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</si>
  <si>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</si>
  <si>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</si>
  <si>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</si>
  <si>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</si>
  <si>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</si>
  <si>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</si>
  <si>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</si>
  <si>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</si>
  <si>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</si>
  <si>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</si>
  <si>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</si>
  <si>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</si>
  <si>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</si>
  <si>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</si>
  <si>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</si>
  <si>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</si>
  <si>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</si>
  <si>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</si>
  <si>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</si>
  <si>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</si>
  <si>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</si>
  <si>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</si>
  <si>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</si>
  <si>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</si>
  <si>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</si>
  <si>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</si>
  <si>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</si>
  <si>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</si>
  <si>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</si>
  <si>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</si>
  <si>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</si>
  <si>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</si>
  <si>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</si>
  <si>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</si>
  <si>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</si>
  <si>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</si>
  <si>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</si>
  <si>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</si>
  <si>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</si>
  <si>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</si>
  <si>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</si>
  <si>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</si>
  <si>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</si>
  <si>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</si>
  <si>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</si>
  <si>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</si>
  <si>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</si>
  <si>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</si>
  <si>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</si>
  <si>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</si>
  <si>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</si>
  <si>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</si>
  <si>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</si>
  <si>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</si>
  <si>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</si>
  <si>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</si>
  <si>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</si>
  <si>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</si>
  <si>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</si>
  <si>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</si>
  <si>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</si>
  <si>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</si>
  <si>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</si>
  <si>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</si>
  <si>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</si>
  <si>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</si>
  <si>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</si>
  <si>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</si>
  <si>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</si>
  <si>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</si>
  <si>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</si>
  <si>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</si>
  <si>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</si>
  <si>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</si>
  <si>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</si>
  <si>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</si>
  <si>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</si>
  <si>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</si>
  <si>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</si>
  <si>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</si>
  <si>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</si>
  <si>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</si>
  <si>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</si>
  <si>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</si>
  <si>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</si>
  <si>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</si>
  <si>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</si>
  <si>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</si>
  <si>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</si>
  <si>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</si>
  <si>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</si>
  <si>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</si>
  <si>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</si>
  <si>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</si>
  <si>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</si>
  <si>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</si>
  <si>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</si>
  <si>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</si>
  <si>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</si>
  <si>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</si>
  <si>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</si>
  <si>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</si>
  <si>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</si>
  <si>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</si>
  <si>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</si>
  <si>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</si>
  <si>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</si>
  <si>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</si>
  <si>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</si>
  <si>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</si>
  <si>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</si>
  <si>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</si>
  <si>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</si>
  <si>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</si>
  <si>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</si>
  <si>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</si>
  <si>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</si>
  <si>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</si>
  <si>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</si>
  <si>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</si>
  <si>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</si>
  <si>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</si>
  <si>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</si>
  <si>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</si>
  <si>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</si>
  <si>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</si>
  <si>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</si>
  <si>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</si>
  <si>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</si>
  <si>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</si>
  <si>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</si>
  <si>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</si>
  <si>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</si>
  <si>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</si>
  <si>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</si>
  <si>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</si>
  <si>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</si>
  <si>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</si>
  <si>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</si>
  <si>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</si>
  <si>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</si>
  <si>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</si>
  <si>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</si>
  <si>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</si>
  <si>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</si>
  <si>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</si>
  <si>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</si>
  <si>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</si>
  <si>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</si>
  <si>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</si>
  <si>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</si>
  <si>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</si>
  <si>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</si>
  <si>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</si>
  <si>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</si>
  <si>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</si>
  <si>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</si>
  <si>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</si>
  <si>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</si>
  <si>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</si>
  <si>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</si>
  <si>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</si>
  <si>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</si>
  <si>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</si>
  <si>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</si>
  <si>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</si>
  <si>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</si>
  <si>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</si>
  <si>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</si>
  <si>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</si>
  <si>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</si>
  <si>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</si>
  <si>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</si>
  <si>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</si>
  <si>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</si>
  <si>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</si>
  <si>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</si>
  <si>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</si>
  <si>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</si>
  <si>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</si>
  <si>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</si>
  <si>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</si>
  <si>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</si>
  <si>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</si>
  <si>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</si>
  <si>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</si>
  <si>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</si>
  <si>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</si>
  <si>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</si>
  <si>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</si>
  <si>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</si>
  <si>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</si>
  <si>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</si>
  <si>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</si>
  <si>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</si>
  <si>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</si>
  <si>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</si>
  <si>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</si>
  <si>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</si>
  <si>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</si>
  <si>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</si>
  <si>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</si>
  <si>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</si>
  <si>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</si>
  <si>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</si>
  <si>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</si>
  <si>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</si>
  <si>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</si>
  <si>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</si>
  <si>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</si>
  <si>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</si>
  <si>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</si>
  <si>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</si>
  <si>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</si>
  <si>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</si>
  <si>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</si>
  <si>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</si>
  <si>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</si>
  <si>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</si>
  <si>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</si>
  <si>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</si>
  <si>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</si>
  <si>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</si>
  <si>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</si>
  <si>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</si>
  <si>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</si>
  <si>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</si>
  <si>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</si>
  <si>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</si>
  <si>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</si>
  <si>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</si>
  <si>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</si>
  <si>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</si>
  <si>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</si>
  <si>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</si>
  <si>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</si>
  <si>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</si>
  <si>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</si>
  <si>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</si>
  <si>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</si>
  <si>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</si>
  <si>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</si>
  <si>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</si>
  <si>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</si>
  <si>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</si>
  <si>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</si>
  <si>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</si>
  <si>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</si>
  <si>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</si>
  <si>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</si>
  <si>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</si>
  <si>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</si>
  <si>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</si>
  <si>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</si>
  <si>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</si>
  <si>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</si>
  <si>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</si>
  <si>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</si>
  <si>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</si>
  <si>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</si>
  <si>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</si>
  <si>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</si>
  <si>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</si>
  <si>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</si>
  <si>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</si>
  <si>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</si>
  <si>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</si>
  <si>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</si>
  <si>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</si>
  <si>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</si>
  <si>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</si>
  <si>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</si>
  <si>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</si>
  <si>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</si>
  <si>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</si>
  <si>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</si>
  <si>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</si>
  <si>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</si>
  <si>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</si>
  <si>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</si>
  <si>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</si>
  <si>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</si>
  <si>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</si>
  <si>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</si>
  <si>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</si>
  <si>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</si>
  <si>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</si>
  <si>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</si>
  <si>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</si>
  <si>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</si>
  <si>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</si>
  <si>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</si>
  <si>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</si>
  <si>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</si>
  <si>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</si>
  <si>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</si>
  <si>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</si>
  <si>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</si>
  <si>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</si>
  <si>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</si>
  <si>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</si>
  <si>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</si>
  <si>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</si>
  <si>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</si>
  <si>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</si>
  <si>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</si>
  <si>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</si>
  <si>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</si>
  <si>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</si>
  <si>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</si>
  <si>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</si>
  <si>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</si>
  <si>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</si>
  <si>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</si>
  <si>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</si>
  <si>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</si>
  <si>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</si>
  <si>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</si>
  <si>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</si>
  <si>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</si>
  <si>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</si>
  <si>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</si>
  <si>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</si>
  <si>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</si>
  <si>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</si>
  <si>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</si>
  <si>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</si>
  <si>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</si>
  <si>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</si>
  <si>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</si>
  <si>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</si>
  <si>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</si>
  <si>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</si>
  <si>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</si>
  <si>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</si>
  <si>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</si>
  <si>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</si>
  <si>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</si>
  <si>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</si>
  <si>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</si>
  <si>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</si>
  <si>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</si>
  <si>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</si>
  <si>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</si>
  <si>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</si>
  <si>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</si>
  <si>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</si>
  <si>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</si>
  <si>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</si>
  <si>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</si>
  <si>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</si>
  <si>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</si>
  <si>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</si>
  <si>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</si>
  <si>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</si>
  <si>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</si>
  <si>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</si>
  <si>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</si>
  <si>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</si>
  <si>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</si>
  <si>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</si>
  <si>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</si>
  <si>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</si>
  <si>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</si>
  <si>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</si>
  <si>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</si>
  <si>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</si>
  <si>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</si>
  <si>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</si>
  <si>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</si>
  <si>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</si>
  <si>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</si>
  <si>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</si>
  <si>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</si>
  <si>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</si>
  <si>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</si>
  <si>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</si>
  <si>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</si>
  <si>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</si>
  <si>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</si>
  <si>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</si>
  <si>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</si>
  <si>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</si>
  <si>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</si>
  <si>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</si>
  <si>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</si>
  <si>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</si>
  <si>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</si>
  <si>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</si>
  <si>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</si>
  <si>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</si>
  <si>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</si>
  <si>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</si>
  <si>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</si>
  <si>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</si>
  <si>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</si>
  <si>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</si>
  <si>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</si>
  <si>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</si>
  <si>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</si>
  <si>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</si>
  <si>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</si>
  <si>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</si>
  <si>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</si>
  <si>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</si>
  <si>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</si>
  <si>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</si>
  <si>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</si>
  <si>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</si>
  <si>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</si>
  <si>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</si>
  <si>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</si>
  <si>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</si>
  <si>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</si>
  <si>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</si>
  <si>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</si>
  <si>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</si>
  <si>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</si>
  <si>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</si>
  <si>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</si>
  <si>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</si>
  <si>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</si>
  <si>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</si>
  <si>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</si>
  <si>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</si>
  <si>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</si>
  <si>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</si>
  <si>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</si>
  <si>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</si>
  <si>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</si>
  <si>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</si>
  <si>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</si>
  <si>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</si>
  <si>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</si>
  <si>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</si>
  <si>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</si>
  <si>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</si>
  <si>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</si>
  <si>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</si>
  <si>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</si>
  <si>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</si>
  <si>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</si>
  <si>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</si>
  <si>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</si>
  <si>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</si>
  <si>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</si>
  <si>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</si>
  <si>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</si>
  <si>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</si>
  <si>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</si>
  <si>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</si>
  <si>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</si>
  <si>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</si>
  <si>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</si>
  <si>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</si>
  <si>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</si>
  <si>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</si>
  <si>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</si>
  <si>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</si>
  <si>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</si>
  <si>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</si>
  <si>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</si>
  <si>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</si>
  <si>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</si>
  <si>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</si>
  <si>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</si>
  <si>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</si>
  <si>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</si>
  <si>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</si>
  <si>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</si>
  <si>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</si>
  <si>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</si>
  <si>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</si>
  <si>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</si>
  <si>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</si>
  <si>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</si>
  <si>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</si>
  <si>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</si>
  <si>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</si>
  <si>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</si>
  <si>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</si>
  <si>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</si>
  <si>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</si>
  <si>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</si>
  <si>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</si>
  <si>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</si>
  <si>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</si>
  <si>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</si>
  <si>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</si>
  <si>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</si>
  <si>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</si>
  <si>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</si>
  <si>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</si>
  <si>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</si>
  <si>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</si>
  <si>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</si>
  <si>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</si>
  <si>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</si>
  <si>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</si>
  <si>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</si>
  <si>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</si>
  <si>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</si>
  <si>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</si>
  <si>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</si>
  <si>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</si>
  <si>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</si>
  <si>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</si>
  <si>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</si>
  <si>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</si>
  <si>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</si>
  <si>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</si>
  <si>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</si>
  <si>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</si>
  <si>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</si>
  <si>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</si>
  <si>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</si>
  <si>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</si>
  <si>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</si>
  <si>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</si>
  <si>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</si>
  <si>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</si>
  <si>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</si>
  <si>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</si>
  <si>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</si>
  <si>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</si>
  <si>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</si>
  <si>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</si>
  <si>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</si>
  <si>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</si>
  <si>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</si>
  <si>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</si>
  <si>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</si>
  <si>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</si>
  <si>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</si>
  <si>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</si>
  <si>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</si>
  <si>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</si>
  <si>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</si>
  <si>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</si>
  <si>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</si>
  <si>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</si>
  <si>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</si>
  <si>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</si>
  <si>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</si>
  <si>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</si>
  <si>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</si>
  <si>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</si>
  <si>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</si>
  <si>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</si>
  <si>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</si>
  <si>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</si>
  <si>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</si>
  <si>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</si>
  <si>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</si>
  <si>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</si>
  <si>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</si>
  <si>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</si>
  <si>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</si>
  <si>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</si>
  <si>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</si>
  <si>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</si>
  <si>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</si>
  <si>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</si>
  <si>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</si>
  <si>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</si>
  <si>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</si>
  <si>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</si>
  <si>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</si>
  <si>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</si>
  <si>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</si>
  <si>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</si>
  <si>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</si>
  <si>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</si>
  <si>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</si>
  <si>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</si>
  <si>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</si>
  <si>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</si>
  <si>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</si>
  <si>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</si>
  <si>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</si>
  <si>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</si>
  <si>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</si>
  <si>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</si>
  <si>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</si>
  <si>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</si>
  <si>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</si>
  <si>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</si>
  <si>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</si>
  <si>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</si>
  <si>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</si>
  <si>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</si>
  <si>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</si>
  <si>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</si>
  <si>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</si>
  <si>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</si>
  <si>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</si>
  <si>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</si>
  <si>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</si>
  <si>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</si>
  <si>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</si>
  <si>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</si>
  <si>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</si>
  <si>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</si>
  <si>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</si>
  <si>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</si>
  <si>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</si>
  <si>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</si>
  <si>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</si>
  <si>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</si>
  <si>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</si>
  <si>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</si>
  <si>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</si>
  <si>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</si>
  <si>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</si>
  <si>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</si>
  <si>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</si>
  <si>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</si>
  <si>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</si>
  <si>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</si>
  <si>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</si>
  <si>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</si>
  <si>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</si>
  <si>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</si>
  <si>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</si>
  <si>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</si>
  <si>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</si>
  <si>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</si>
  <si>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</si>
  <si>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</si>
  <si>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</si>
  <si>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</si>
  <si>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</si>
  <si>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</si>
  <si>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</si>
  <si>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</si>
  <si>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</si>
  <si>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</si>
  <si>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</si>
  <si>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</si>
  <si>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</si>
  <si>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</si>
  <si>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</si>
  <si>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</si>
  <si>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</si>
  <si>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</si>
  <si>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</si>
  <si>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</si>
  <si>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</si>
  <si>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</si>
  <si>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</si>
  <si>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</si>
  <si>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</si>
  <si>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</si>
  <si>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</si>
  <si>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</si>
  <si>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</si>
  <si>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</si>
  <si>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</si>
  <si>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</si>
  <si>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</si>
  <si>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</si>
  <si>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</si>
  <si>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</si>
  <si>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</si>
  <si>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</si>
  <si>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</si>
  <si>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</si>
  <si>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</si>
  <si>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</si>
  <si>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</si>
  <si>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</si>
  <si>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</si>
  <si>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</si>
  <si>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</si>
  <si>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</si>
  <si>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</si>
  <si>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</si>
  <si>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</si>
  <si>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</si>
  <si>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</si>
  <si>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</si>
  <si>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</si>
  <si>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</si>
  <si>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</si>
  <si>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</si>
  <si>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</si>
  <si>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</si>
  <si>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</si>
  <si>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</si>
  <si>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</si>
  <si>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</si>
  <si>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</si>
  <si>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</si>
  <si>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</si>
  <si>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</si>
  <si>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</si>
  <si>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</si>
  <si>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</si>
  <si>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</si>
  <si>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</si>
  <si>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</si>
  <si>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</si>
  <si>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</si>
  <si>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</si>
  <si>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</si>
  <si>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</si>
  <si>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</si>
  <si>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</si>
  <si>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</si>
  <si>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</si>
  <si>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</si>
  <si>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</si>
  <si>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</si>
  <si>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</si>
  <si>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</si>
  <si>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</si>
  <si>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</si>
  <si>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</si>
  <si>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</si>
  <si>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</si>
  <si>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</si>
  <si>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</si>
  <si>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</si>
  <si>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</si>
  <si>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</si>
  <si>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</si>
  <si>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</si>
  <si>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</si>
  <si>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</si>
  <si>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</si>
  <si>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</si>
  <si>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</si>
  <si>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</si>
  <si>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</si>
  <si>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</si>
  <si>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</si>
  <si>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</si>
  <si>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</si>
  <si>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</si>
  <si>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</si>
  <si>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</si>
  <si>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</si>
  <si>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</si>
  <si>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</si>
  <si>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</si>
  <si>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</si>
  <si>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</si>
  <si>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</si>
  <si>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</si>
  <si>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</si>
  <si>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</si>
  <si>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</si>
  <si>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</si>
  <si>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</si>
  <si>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</si>
  <si>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</si>
  <si>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</si>
  <si>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</si>
  <si>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</si>
  <si>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</si>
  <si>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</si>
  <si>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</si>
  <si>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</si>
  <si>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</si>
  <si>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</si>
  <si>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</si>
  <si>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</si>
  <si>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</si>
  <si>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</si>
  <si>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</si>
  <si>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</si>
  <si>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</si>
  <si>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</si>
  <si>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</si>
  <si>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</si>
  <si>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</si>
  <si>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</si>
  <si>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</si>
  <si>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</si>
  <si>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</si>
  <si>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</si>
  <si>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</si>
  <si>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</si>
  <si>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</si>
  <si>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</si>
  <si>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</si>
  <si>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</si>
  <si>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</si>
  <si>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</si>
  <si>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</si>
  <si>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</si>
  <si>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</si>
  <si>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</si>
  <si>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</si>
  <si>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</si>
  <si>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</si>
  <si>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</si>
  <si>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</si>
  <si>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</si>
  <si>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</si>
  <si>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</si>
  <si>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</si>
  <si>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</si>
  <si>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</si>
  <si>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</si>
  <si>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</si>
  <si>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</si>
  <si>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</si>
  <si>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</si>
  <si>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</si>
  <si>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</si>
  <si>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</si>
  <si>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</si>
  <si>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</si>
  <si>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</si>
  <si>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</si>
  <si>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</si>
  <si>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</si>
  <si>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</si>
  <si>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</si>
  <si>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</si>
  <si>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</si>
  <si>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</si>
  <si>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</si>
  <si>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</si>
  <si>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</si>
  <si>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</si>
  <si>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</si>
  <si>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</si>
  <si>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</si>
  <si>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</si>
  <si>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</si>
  <si>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</si>
  <si>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</si>
  <si>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</si>
  <si>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</si>
  <si>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</si>
  <si>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</si>
  <si>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</si>
  <si>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</si>
  <si>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</si>
  <si>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</si>
  <si>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</si>
  <si>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</si>
  <si>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</si>
  <si>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</si>
  <si>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</si>
  <si>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</si>
  <si>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</si>
  <si>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</si>
  <si>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</si>
  <si>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</si>
  <si>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</si>
  <si>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</si>
  <si>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</si>
  <si>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</si>
  <si>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</si>
  <si>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</si>
  <si>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</si>
  <si>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</si>
  <si>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</si>
  <si>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</si>
  <si>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</si>
  <si>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</si>
  <si>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</si>
  <si>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</si>
  <si>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</si>
  <si>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</si>
  <si>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</si>
  <si>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</si>
  <si>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</si>
  <si>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</si>
  <si>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</si>
  <si>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</si>
  <si>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</si>
  <si>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</si>
  <si>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</si>
  <si>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</si>
  <si>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</si>
  <si>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</si>
  <si>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</si>
  <si>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</si>
  <si>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</si>
  <si>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</si>
  <si>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</si>
  <si>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</si>
  <si>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</si>
  <si>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</si>
  <si>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</si>
  <si>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</si>
  <si>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</si>
  <si>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</si>
  <si>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</si>
  <si>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</si>
  <si>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</si>
  <si>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</si>
  <si>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</si>
  <si>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</si>
  <si>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</si>
  <si>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</si>
  <si>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</si>
  <si>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</si>
  <si>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</si>
  <si>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</si>
  <si>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</si>
  <si>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</si>
  <si>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</si>
  <si>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</si>
  <si>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</si>
  <si>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</si>
  <si>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</si>
  <si>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</si>
  <si>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</si>
  <si>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</si>
  <si>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</si>
  <si>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</si>
  <si>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</si>
  <si>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</si>
  <si>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</si>
  <si>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</si>
  <si>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</si>
  <si>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</si>
  <si>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</si>
  <si>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</si>
  <si>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</si>
  <si>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</si>
  <si>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</si>
  <si>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</si>
  <si>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</si>
  <si>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</si>
  <si>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</si>
  <si>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</si>
  <si>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</si>
  <si>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</si>
  <si>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</si>
  <si>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</si>
  <si>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</si>
  <si>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</si>
  <si>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</si>
  <si>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</si>
  <si>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</si>
  <si>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</si>
  <si>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</si>
  <si>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</si>
  <si>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</si>
  <si>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</si>
  <si>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</si>
  <si>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</si>
  <si>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</si>
  <si>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</si>
  <si>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</si>
  <si>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</si>
  <si>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</si>
  <si>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</si>
  <si>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</si>
  <si>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</si>
  <si>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</si>
  <si>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</si>
  <si>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</si>
  <si>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</si>
  <si>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</si>
  <si>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</si>
  <si>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</si>
  <si>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</si>
  <si>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</si>
  <si>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</si>
  <si>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</si>
  <si>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</si>
  <si>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</si>
  <si>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</si>
  <si>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</si>
  <si>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</si>
  <si>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</si>
  <si>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</si>
  <si>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</si>
  <si>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</si>
  <si>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</si>
  <si>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</si>
  <si>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</si>
  <si>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</si>
  <si>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</si>
  <si>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</si>
  <si>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</si>
  <si>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</si>
  <si>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</si>
  <si>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</si>
  <si>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</si>
  <si>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</si>
  <si>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</si>
  <si>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</si>
  <si>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</si>
  <si>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</si>
  <si>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</si>
  <si>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</si>
  <si>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</si>
  <si>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</si>
  <si>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</si>
  <si>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</si>
  <si>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</si>
  <si>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</si>
  <si>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</si>
  <si>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</si>
  <si>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</si>
  <si>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</si>
  <si>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</si>
  <si>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</si>
  <si>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</si>
  <si>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</si>
  <si>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</si>
  <si>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</si>
  <si>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</si>
  <si>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</si>
  <si>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</si>
  <si>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</si>
  <si>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</si>
  <si>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</si>
  <si>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</si>
  <si>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</si>
  <si>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</si>
  <si>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</si>
  <si>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</si>
  <si>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</si>
  <si>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</si>
  <si>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</si>
  <si>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</si>
  <si>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</si>
  <si>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</si>
  <si>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</si>
  <si>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</si>
  <si>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</si>
  <si>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</si>
  <si>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</si>
  <si>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</si>
  <si>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</si>
  <si>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</si>
  <si>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</si>
  <si>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</si>
  <si>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</si>
  <si>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</si>
  <si>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</si>
  <si>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</si>
  <si>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</si>
  <si>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</si>
  <si>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</si>
  <si>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</si>
  <si>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</si>
  <si>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</si>
  <si>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</si>
  <si>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</si>
  <si>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</si>
  <si>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</si>
  <si>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</si>
  <si>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</si>
  <si>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</si>
  <si>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</si>
  <si>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</si>
  <si>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</si>
  <si>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</si>
  <si>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</si>
  <si>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</si>
  <si>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</si>
  <si>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</si>
  <si>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</si>
  <si>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</si>
  <si>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</si>
  <si>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</si>
  <si>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</si>
  <si>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</si>
  <si>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</si>
  <si>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</si>
  <si>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</si>
  <si>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</si>
  <si>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</si>
  <si>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</si>
  <si>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</si>
  <si>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</si>
  <si>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</si>
  <si>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</si>
  <si>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</si>
  <si>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</si>
  <si>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</si>
  <si>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</si>
  <si>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</si>
  <si>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</si>
  <si>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</si>
  <si>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</si>
  <si>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</si>
  <si>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</si>
  <si>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</si>
  <si>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</si>
  <si>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</si>
  <si>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</si>
  <si>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</si>
  <si>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</si>
  <si>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</si>
  <si>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</si>
  <si>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</si>
  <si>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</si>
  <si>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</si>
  <si>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</si>
  <si>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</si>
  <si>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</si>
  <si>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</si>
  <si>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</si>
  <si>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</si>
  <si>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</si>
  <si>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</si>
  <si>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</si>
  <si>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</si>
  <si>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</si>
  <si>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</si>
  <si>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</si>
  <si>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</si>
  <si>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</si>
  <si>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</si>
  <si>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</si>
  <si>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</si>
  <si>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</si>
  <si>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</si>
  <si>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</si>
  <si>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</si>
  <si>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</si>
  <si>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</si>
  <si>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</si>
  <si>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</si>
  <si>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</si>
  <si>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</si>
  <si>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</si>
  <si>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</si>
  <si>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</si>
  <si>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</si>
  <si>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</si>
  <si>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</si>
  <si>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</si>
  <si>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</si>
  <si>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</si>
  <si>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</si>
  <si>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</si>
  <si>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</si>
  <si>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</si>
  <si>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</si>
  <si>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</si>
  <si>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</si>
  <si>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</si>
  <si>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</si>
  <si>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</si>
  <si>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</si>
  <si>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</si>
  <si>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</si>
  <si>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</si>
  <si>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</si>
  <si>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</si>
  <si>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</si>
  <si>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</si>
  <si>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</si>
  <si>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</si>
  <si>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</si>
  <si>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</si>
  <si>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</si>
  <si>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</si>
  <si>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</si>
  <si>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</si>
  <si>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</si>
  <si>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</si>
  <si>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</si>
  <si>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</si>
  <si>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</si>
  <si>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</si>
  <si>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</si>
  <si>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</si>
  <si>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</si>
  <si>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</si>
  <si>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</si>
  <si>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</si>
  <si>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</si>
  <si>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</si>
  <si>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</si>
  <si>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</si>
  <si>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</si>
  <si>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</si>
  <si>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</si>
  <si>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</si>
  <si>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</si>
  <si>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</si>
  <si>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</si>
  <si>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</si>
  <si>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</si>
  <si>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</si>
  <si>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</si>
  <si>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</si>
  <si>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</si>
  <si>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</si>
  <si>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</si>
  <si>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</si>
  <si>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</si>
  <si>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</si>
  <si>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</si>
  <si>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</si>
  <si>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</si>
  <si>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</si>
  <si>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</si>
  <si>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</si>
  <si>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</si>
  <si>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</si>
  <si>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</si>
  <si>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</si>
  <si>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</si>
  <si>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</si>
  <si>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</si>
  <si>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</si>
  <si>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</si>
  <si>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</si>
  <si>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</si>
  <si>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</si>
  <si>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</si>
  <si>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</si>
  <si>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</si>
  <si>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</si>
  <si>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</si>
  <si>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</si>
  <si>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</si>
  <si>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</si>
  <si>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</si>
  <si>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</si>
  <si>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</si>
  <si>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</si>
  <si>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</si>
  <si>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</si>
  <si>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</si>
  <si>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</si>
  <si>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</si>
  <si>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</si>
  <si>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</si>
  <si>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</si>
  <si>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</si>
  <si>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</si>
  <si>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</si>
  <si>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</si>
  <si>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</si>
  <si>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</si>
  <si>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</si>
  <si>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</si>
  <si>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</si>
  <si>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</si>
  <si>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</si>
  <si>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</si>
  <si>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</si>
  <si>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</si>
  <si>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</si>
  <si>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</si>
  <si>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</si>
  <si>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</si>
  <si>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</si>
  <si>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</si>
  <si>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</si>
  <si>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</si>
  <si>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</si>
  <si>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</si>
  <si>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</si>
  <si>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</si>
  <si>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</si>
  <si>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</si>
  <si>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</si>
  <si>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</si>
  <si>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</si>
  <si>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</si>
  <si>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</si>
  <si>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</si>
  <si>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</si>
  <si>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</si>
  <si>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</si>
  <si>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</si>
  <si>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</si>
  <si>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</si>
  <si>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</si>
  <si>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</si>
  <si>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</si>
  <si>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</si>
  <si>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</si>
  <si>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</si>
  <si>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</si>
  <si>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</si>
  <si>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</si>
  <si>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</si>
  <si>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</si>
  <si>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</si>
  <si>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</si>
  <si>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</si>
  <si>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</si>
  <si>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</si>
  <si>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</si>
  <si>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</si>
  <si>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</si>
  <si>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</si>
  <si>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</si>
  <si>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</si>
  <si>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</si>
  <si>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</si>
  <si>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</si>
  <si>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</si>
  <si>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</si>
  <si>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</si>
  <si>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</si>
  <si>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</si>
  <si>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</si>
  <si>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</si>
  <si>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</si>
  <si>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</si>
  <si>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</si>
  <si>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</si>
  <si>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</si>
  <si>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</si>
  <si>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</si>
  <si>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</si>
  <si>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</si>
  <si>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</si>
  <si>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</si>
  <si>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</si>
  <si>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</si>
  <si>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</si>
  <si>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</si>
  <si>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</si>
  <si>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</si>
  <si>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</si>
  <si>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</si>
  <si>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</si>
  <si>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</si>
  <si>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</si>
  <si>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</si>
  <si>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</si>
  <si>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</si>
  <si>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</si>
  <si>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</si>
  <si>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</si>
  <si>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</si>
  <si>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</si>
  <si>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</si>
  <si>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</si>
  <si>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</si>
  <si>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</si>
  <si>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</si>
  <si>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</si>
  <si>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</si>
  <si>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</si>
  <si>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</si>
  <si>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</si>
  <si>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</si>
  <si>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</si>
  <si>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</si>
  <si>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</si>
  <si>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</si>
  <si>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</si>
  <si>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</si>
  <si>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</si>
  <si>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</si>
  <si>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</si>
  <si>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</si>
  <si>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</si>
  <si>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</si>
  <si>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</si>
  <si>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</si>
  <si>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</si>
  <si>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</si>
  <si>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</si>
  <si>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</si>
  <si>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</si>
  <si>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</si>
  <si>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</si>
  <si>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</si>
  <si>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</si>
  <si>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</si>
  <si>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</si>
  <si>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</si>
  <si>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</si>
  <si>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</si>
  <si>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</si>
  <si>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</si>
  <si>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</si>
  <si>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</si>
  <si>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</si>
  <si>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</si>
  <si>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</si>
  <si>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</si>
  <si>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</si>
  <si>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</si>
  <si>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</si>
  <si>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</si>
  <si>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</si>
  <si>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</si>
  <si>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</si>
  <si>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</si>
  <si>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</si>
  <si>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</si>
  <si>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</si>
  <si>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</si>
  <si>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</si>
  <si>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</si>
  <si>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</si>
  <si>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</si>
  <si>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</si>
  <si>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</si>
  <si>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</si>
  <si>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</si>
  <si>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</si>
  <si>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</si>
  <si>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</si>
  <si>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</si>
  <si>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</si>
  <si>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</si>
  <si>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</si>
  <si>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</si>
  <si>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</si>
  <si>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</si>
  <si>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</si>
  <si>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</si>
  <si>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</si>
  <si>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</si>
  <si>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</si>
  <si>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</si>
  <si>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</si>
  <si>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</si>
  <si>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</si>
  <si>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</si>
  <si>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</si>
  <si>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</si>
  <si>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</si>
  <si>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</si>
  <si>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</si>
  <si>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</si>
  <si>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</si>
  <si>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</si>
  <si>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</si>
  <si>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</si>
  <si>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</si>
  <si>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</si>
  <si>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</si>
  <si>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</si>
  <si>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</si>
  <si>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</si>
  <si>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</si>
  <si>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</si>
  <si>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</si>
  <si>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</si>
  <si>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</si>
  <si>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</si>
  <si>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</si>
  <si>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</si>
  <si>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</si>
  <si>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</si>
  <si>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</si>
  <si>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</si>
  <si>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</si>
  <si>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</si>
  <si>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</si>
  <si>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</si>
  <si>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</si>
  <si>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</si>
  <si>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</si>
  <si>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</si>
  <si>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</si>
  <si>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</si>
  <si>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</si>
  <si>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</si>
  <si>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</si>
  <si>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</si>
  <si>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</si>
  <si>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</si>
  <si>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</si>
  <si>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</si>
  <si>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</si>
  <si>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</si>
  <si>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</si>
  <si>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</si>
  <si>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</si>
  <si>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</si>
  <si>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</si>
  <si>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</si>
  <si>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</si>
  <si>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</si>
  <si>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</si>
  <si>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</si>
  <si>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</si>
  <si>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</si>
  <si>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</si>
  <si>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</si>
  <si>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</si>
  <si>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</si>
  <si>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</si>
  <si>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</si>
  <si>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</si>
  <si>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</si>
  <si>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</si>
  <si>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</si>
  <si>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</si>
  <si>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</si>
  <si>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</si>
  <si>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</si>
  <si>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</si>
  <si>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</si>
  <si>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</si>
  <si>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</si>
  <si>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</si>
  <si>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</si>
  <si>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</si>
  <si>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</si>
  <si>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</si>
  <si>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</si>
  <si>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</si>
  <si>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</si>
  <si>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</si>
  <si>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</si>
  <si>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</si>
  <si>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</si>
  <si>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</si>
  <si>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</si>
  <si>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</si>
  <si>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</si>
  <si>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</si>
  <si>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</si>
  <si>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</si>
  <si>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</si>
  <si>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</si>
  <si>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</si>
  <si>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</si>
  <si>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</si>
  <si>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</si>
  <si>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</si>
  <si>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</si>
  <si>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</si>
  <si>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</si>
  <si>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</si>
  <si>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</si>
  <si>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</si>
  <si>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</si>
  <si>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</si>
  <si>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</si>
  <si>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</si>
  <si>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</si>
  <si>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</si>
  <si>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</si>
  <si>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</si>
  <si>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</si>
  <si>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</si>
  <si>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</si>
  <si>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</si>
  <si>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</si>
  <si>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</si>
  <si>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</si>
  <si>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</si>
  <si>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</si>
  <si>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</si>
  <si>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</si>
  <si>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</si>
  <si>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</si>
  <si>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</si>
  <si>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</si>
  <si>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</si>
  <si>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</si>
  <si>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</si>
  <si>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</si>
  <si>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</si>
  <si>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</si>
  <si>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</si>
  <si>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</si>
  <si>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</si>
  <si>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</si>
  <si>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</si>
  <si>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</si>
  <si>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</si>
  <si>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</si>
  <si>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</si>
  <si>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</si>
  <si>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</si>
  <si>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</si>
  <si>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</si>
  <si>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</si>
  <si>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</si>
  <si>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</si>
  <si>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</si>
  <si>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</si>
  <si>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</si>
  <si>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</si>
  <si>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</si>
  <si>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</si>
  <si>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</si>
  <si>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</si>
  <si>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</si>
  <si>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</si>
  <si>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</si>
  <si>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</si>
  <si>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</si>
  <si>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</si>
  <si>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</si>
  <si>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</si>
  <si>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</si>
  <si>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</si>
  <si>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</si>
  <si>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</si>
  <si>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</si>
  <si>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</si>
  <si>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</si>
  <si>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</si>
  <si>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</si>
  <si>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</si>
  <si>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</si>
  <si>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</si>
  <si>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</si>
  <si>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</si>
  <si>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</si>
  <si>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</si>
  <si>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</si>
  <si>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</si>
  <si>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</si>
  <si>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</si>
  <si>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</si>
  <si>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</si>
  <si>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</si>
  <si>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</si>
  <si>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</si>
  <si>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</si>
  <si>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</si>
  <si>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</si>
  <si>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</si>
  <si>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</si>
  <si>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</si>
  <si>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</si>
  <si>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</si>
  <si>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</si>
  <si>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</si>
  <si>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</si>
  <si>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</si>
  <si>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</si>
  <si>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</si>
  <si>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</si>
  <si>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</si>
  <si>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</si>
  <si>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</si>
  <si>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</si>
  <si>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</si>
  <si>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</si>
  <si>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</si>
  <si>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</si>
  <si>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</si>
  <si>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</si>
  <si>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</si>
  <si>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</si>
  <si>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</si>
  <si>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</si>
  <si>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</si>
  <si>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</si>
  <si>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</si>
  <si>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</si>
  <si>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</si>
  <si>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</si>
  <si>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</si>
  <si>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</si>
  <si>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</si>
  <si>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</si>
  <si>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</si>
  <si>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</si>
  <si>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</si>
  <si>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</si>
  <si>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</si>
  <si>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</si>
  <si>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</si>
  <si>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</si>
  <si>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</si>
  <si>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</si>
  <si>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</si>
  <si>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</si>
  <si>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</si>
  <si>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</si>
  <si>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</si>
  <si>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</si>
  <si>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</si>
  <si>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</si>
  <si>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</si>
  <si>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</si>
  <si>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</si>
  <si>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</si>
  <si>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</si>
  <si>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</si>
  <si>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</si>
  <si>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</si>
  <si>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</si>
  <si>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</si>
  <si>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</si>
  <si>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</si>
  <si>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</si>
  <si>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</si>
  <si>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</si>
  <si>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</si>
  <si>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</si>
  <si>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</si>
  <si>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</si>
  <si>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</si>
  <si>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</si>
  <si>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</si>
  <si>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</si>
  <si>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</si>
  <si>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</si>
  <si>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</si>
  <si>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</si>
  <si>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</si>
  <si>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</si>
  <si>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</si>
  <si>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</si>
  <si>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</si>
  <si>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</si>
  <si>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</si>
  <si>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</si>
  <si>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</si>
  <si>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</si>
  <si>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</si>
  <si>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</si>
  <si>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</si>
  <si>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</si>
  <si>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</si>
  <si>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</si>
  <si>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</si>
  <si>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</si>
  <si>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</si>
  <si>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</si>
  <si>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</si>
  <si>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</si>
  <si>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</si>
  <si>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</si>
  <si>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</si>
  <si>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</si>
  <si>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</si>
  <si>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</si>
  <si>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</si>
  <si>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</si>
  <si>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</si>
  <si>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</si>
  <si>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</si>
  <si>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</si>
  <si>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</si>
  <si>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</si>
  <si>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</si>
  <si>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</si>
  <si>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</si>
  <si>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</si>
  <si>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</si>
  <si>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</si>
  <si>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</si>
  <si>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</si>
  <si>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</si>
  <si>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</si>
  <si>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</si>
  <si>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</si>
  <si>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</si>
  <si>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</si>
  <si>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</si>
  <si>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</si>
  <si>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</si>
  <si>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</si>
  <si>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</si>
  <si>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</si>
  <si>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</si>
  <si>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</si>
  <si>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</si>
  <si>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</si>
  <si>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</si>
  <si>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</si>
  <si>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</si>
  <si>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</si>
  <si>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</si>
  <si>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</si>
  <si>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</si>
  <si>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</si>
  <si>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</si>
  <si>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</si>
  <si>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</si>
  <si>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</si>
  <si>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</si>
  <si>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</si>
  <si>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</si>
  <si>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</si>
  <si>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</si>
  <si>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</si>
  <si>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</si>
  <si>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</si>
  <si>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</si>
  <si>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</si>
  <si>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</si>
  <si>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</si>
  <si>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</si>
  <si>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</si>
  <si>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</si>
  <si>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</si>
  <si>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</si>
  <si>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</si>
  <si>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</si>
  <si>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</si>
  <si>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</si>
  <si>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</si>
  <si>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</si>
  <si>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</si>
  <si>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</si>
  <si>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</si>
  <si>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</si>
  <si>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</si>
  <si>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</si>
  <si>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</si>
  <si>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</si>
  <si>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</si>
  <si>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</si>
  <si>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</si>
  <si>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</si>
  <si>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</si>
  <si>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</si>
  <si>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</si>
  <si>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</si>
  <si>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</si>
  <si>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</si>
  <si>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</si>
  <si>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</si>
  <si>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</si>
  <si>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</si>
  <si>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</si>
  <si>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</si>
  <si>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</si>
  <si>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</si>
  <si>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</si>
  <si>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</si>
  <si>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</si>
  <si>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</si>
  <si>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</si>
  <si>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</si>
  <si>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</si>
  <si>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</si>
  <si>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</si>
  <si>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</si>
  <si>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</si>
  <si>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</si>
  <si>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</si>
  <si>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</si>
  <si>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</si>
  <si>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</si>
  <si>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</si>
  <si>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</si>
  <si>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</si>
  <si>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</si>
  <si>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</si>
  <si>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</si>
  <si>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</si>
  <si>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</si>
  <si>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</si>
  <si>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</si>
  <si>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</si>
  <si>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</si>
  <si>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</si>
  <si>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</si>
  <si>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</si>
  <si>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</si>
  <si>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</si>
  <si>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</si>
  <si>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</si>
  <si>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</si>
  <si>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</si>
  <si>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</si>
  <si>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</si>
  <si>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</si>
  <si>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</si>
  <si>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</si>
  <si>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</si>
  <si>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</si>
  <si>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</si>
  <si>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</si>
  <si>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</si>
  <si>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</si>
  <si>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</si>
  <si>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</si>
  <si>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</si>
  <si>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</si>
  <si>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</si>
  <si>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</si>
  <si>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</si>
  <si>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</si>
  <si>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</si>
  <si>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</si>
  <si>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</si>
  <si>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</si>
  <si>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</si>
  <si>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</si>
  <si>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</si>
  <si>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</si>
  <si>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</si>
  <si>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</si>
  <si>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</si>
  <si>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</si>
  <si>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</si>
  <si>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</si>
  <si>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</si>
  <si>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</si>
  <si>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</si>
  <si>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</si>
  <si>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</si>
  <si>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</si>
  <si>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</si>
  <si>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</si>
  <si>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</si>
  <si>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</si>
  <si>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</si>
  <si>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</si>
  <si>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</si>
  <si>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</si>
  <si>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</si>
  <si>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</si>
  <si>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</si>
  <si>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</si>
  <si>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</si>
  <si>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</si>
  <si>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</si>
  <si>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</si>
  <si>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</si>
  <si>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</si>
  <si>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</si>
  <si>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</si>
  <si>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</si>
  <si>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</si>
  <si>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</si>
  <si>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</si>
  <si>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</si>
  <si>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</si>
  <si>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</si>
  <si>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</si>
  <si>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</si>
  <si>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</si>
  <si>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</si>
  <si>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</si>
  <si>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</si>
  <si>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</si>
  <si>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</si>
  <si>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</si>
  <si>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</si>
  <si>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</si>
  <si>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</si>
  <si>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</si>
  <si>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</si>
  <si>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</si>
  <si>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</si>
  <si>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</si>
  <si>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</si>
  <si>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</si>
  <si>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</si>
  <si>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</si>
  <si>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</si>
  <si>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</si>
  <si>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</si>
  <si>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</si>
  <si>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</si>
  <si>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</si>
  <si>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</si>
  <si>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</si>
  <si>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</si>
  <si>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</si>
  <si>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</si>
  <si>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</si>
  <si>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</si>
  <si>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</si>
  <si>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</si>
  <si>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</si>
  <si>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</si>
  <si>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</si>
  <si>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</si>
  <si>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</si>
  <si>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</si>
  <si>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</si>
  <si>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</si>
  <si>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</si>
  <si>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</si>
  <si>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</si>
  <si>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</si>
  <si>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</si>
  <si>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</si>
  <si>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</si>
  <si>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</si>
  <si>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</si>
  <si>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</si>
  <si>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</si>
  <si>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</si>
  <si>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</si>
  <si>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</si>
  <si>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</si>
  <si>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</si>
  <si>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</si>
  <si>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</si>
  <si>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</si>
  <si>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</si>
  <si>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</si>
  <si>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</si>
  <si>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</si>
  <si>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</si>
  <si>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</si>
  <si>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</si>
  <si>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</si>
  <si>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</si>
  <si>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</si>
  <si>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</si>
  <si>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</si>
  <si>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</si>
  <si>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</si>
  <si>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</si>
  <si>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</si>
  <si>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</si>
  <si>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</si>
  <si>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</si>
  <si>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</si>
  <si>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</si>
  <si>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</si>
  <si>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</si>
  <si>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</si>
  <si>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</si>
  <si>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</si>
  <si>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</si>
  <si>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</si>
  <si>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</si>
  <si>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</si>
  <si>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</si>
  <si>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</si>
  <si>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</si>
  <si>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</si>
  <si>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</si>
  <si>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</si>
  <si>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</si>
  <si>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</si>
  <si>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</si>
  <si>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</si>
  <si>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</si>
  <si>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</si>
  <si>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</si>
  <si>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</si>
  <si>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</si>
  <si>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</si>
  <si>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</si>
  <si>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</si>
  <si>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</si>
  <si>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</si>
  <si>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</si>
  <si>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</si>
  <si>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</si>
  <si>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</si>
  <si>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</si>
  <si>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</si>
  <si>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</si>
  <si>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</si>
  <si>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</si>
  <si>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</si>
  <si>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</si>
  <si>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</si>
  <si>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</si>
  <si>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</si>
  <si>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</si>
  <si>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</si>
  <si>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</si>
  <si>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</si>
  <si>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</si>
  <si>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</si>
  <si>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</si>
  <si>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</si>
  <si>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</si>
  <si>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</si>
  <si>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</si>
  <si>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</si>
  <si>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</si>
  <si>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</si>
  <si>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</si>
  <si>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</si>
  <si>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</si>
  <si>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</si>
  <si>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</si>
  <si>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</si>
  <si>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</si>
  <si>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</si>
  <si>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</si>
  <si>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</si>
  <si>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</si>
  <si>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</si>
  <si>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</si>
  <si>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</si>
  <si>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</si>
  <si>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</si>
  <si>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</si>
  <si>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</si>
  <si>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</si>
  <si>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</si>
  <si>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</si>
  <si>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</si>
  <si>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</si>
  <si>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</si>
  <si>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</si>
  <si>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</si>
  <si>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</si>
  <si>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</si>
  <si>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</si>
  <si>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</si>
  <si>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</si>
  <si>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</si>
  <si>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</si>
  <si>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</si>
  <si>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</si>
  <si>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</si>
  <si>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</si>
  <si>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</si>
  <si>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</si>
  <si>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</si>
  <si>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</si>
  <si>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</si>
  <si>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</si>
  <si>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</si>
  <si>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</si>
  <si>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</si>
  <si>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</si>
  <si>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</si>
  <si>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</si>
  <si>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</si>
  <si>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</si>
  <si>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</si>
  <si>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</si>
  <si>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</si>
  <si>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</si>
  <si>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</si>
  <si>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</si>
  <si>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</si>
  <si>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</si>
  <si>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</si>
  <si>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</si>
  <si>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</si>
  <si>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</si>
  <si>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</si>
  <si>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</si>
  <si>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</si>
  <si>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</si>
  <si>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</si>
  <si>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</si>
  <si>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</si>
  <si>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</si>
  <si>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</si>
  <si>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</si>
  <si>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</si>
  <si>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</si>
  <si>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</si>
  <si>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</si>
  <si>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</si>
  <si>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</si>
  <si>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</si>
  <si>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</si>
  <si>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</si>
  <si>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</si>
  <si>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</si>
  <si>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</si>
  <si>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</si>
  <si>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</si>
  <si>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</si>
  <si>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</si>
  <si>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</si>
  <si>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</si>
  <si>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</si>
  <si>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</si>
  <si>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</si>
  <si>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</si>
  <si>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</si>
  <si>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</si>
  <si>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</si>
  <si>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</si>
  <si>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</si>
  <si>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</si>
  <si>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</si>
  <si>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</si>
  <si>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</si>
  <si>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</si>
  <si>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</si>
  <si>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</si>
  <si>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</si>
  <si>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</si>
  <si>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</si>
  <si>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</si>
  <si>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</si>
  <si>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</si>
  <si>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</si>
  <si>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</si>
  <si>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</si>
  <si>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</si>
  <si>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</si>
  <si>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</si>
  <si>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</si>
  <si>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</si>
  <si>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</si>
  <si>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</si>
  <si>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</si>
  <si>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</si>
  <si>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</si>
  <si>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</si>
  <si>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</si>
  <si>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</si>
  <si>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</si>
  <si>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</si>
  <si>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</si>
  <si>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</si>
  <si>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</si>
  <si>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</si>
  <si>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</si>
  <si>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</si>
  <si>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</si>
  <si>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</si>
  <si>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</si>
  <si>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</si>
  <si>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</si>
  <si>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</si>
  <si>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</si>
  <si>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</si>
  <si>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</si>
  <si>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</si>
  <si>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</si>
  <si>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</si>
  <si>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</si>
  <si>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</si>
  <si>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</si>
  <si>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</si>
  <si>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</si>
  <si>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</si>
  <si>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</si>
  <si>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</si>
  <si>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</si>
  <si>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</si>
  <si>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</si>
  <si>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</si>
  <si>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</si>
  <si>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</si>
  <si>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</si>
  <si>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</si>
  <si>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</si>
  <si>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</si>
  <si>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</si>
  <si>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</si>
  <si>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</si>
  <si>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</si>
  <si>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</si>
  <si>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</si>
  <si>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</si>
  <si>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</si>
  <si>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</si>
  <si>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</si>
  <si>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</si>
  <si>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</si>
  <si>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</si>
  <si>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</si>
  <si>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</si>
  <si>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</si>
  <si>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</si>
  <si>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</si>
  <si>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</si>
  <si>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</si>
  <si>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</si>
  <si>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</si>
  <si>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</si>
  <si>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</si>
  <si>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</si>
  <si>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</si>
  <si>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</si>
  <si>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</si>
  <si>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</si>
  <si>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</si>
  <si>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</si>
  <si>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</si>
  <si>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</si>
  <si>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</si>
  <si>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</si>
  <si>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</si>
  <si>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</si>
  <si>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</si>
  <si>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</si>
  <si>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</si>
  <si>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</si>
  <si>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</si>
  <si>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</si>
  <si>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</si>
  <si>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</si>
  <si>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</si>
  <si>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</si>
  <si>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</si>
  <si>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</si>
  <si>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</si>
  <si>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</si>
  <si>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</si>
  <si>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</si>
  <si>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</si>
  <si>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</si>
  <si>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</si>
  <si>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</si>
  <si>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</si>
  <si>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</si>
  <si>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</si>
  <si>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</si>
  <si>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</si>
  <si>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</si>
  <si>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</si>
  <si>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</si>
  <si>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</si>
  <si>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</si>
  <si>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</si>
  <si>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</si>
  <si>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</si>
  <si>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</si>
  <si>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</si>
  <si>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</si>
  <si>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</si>
  <si>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</si>
  <si>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</si>
  <si>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</si>
  <si>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</si>
  <si>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</si>
  <si>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</si>
  <si>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</si>
  <si>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</si>
  <si>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</si>
  <si>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</si>
  <si>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</si>
  <si>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</si>
  <si>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</si>
  <si>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</si>
  <si>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</si>
  <si>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</si>
  <si>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</si>
  <si>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</si>
  <si>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</si>
  <si>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</si>
  <si>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</si>
  <si>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</si>
  <si>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</si>
  <si>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</si>
  <si>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</si>
  <si>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</si>
  <si>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</si>
  <si>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</si>
  <si>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</si>
  <si>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</si>
  <si>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</si>
  <si>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</si>
  <si>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</si>
  <si>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</si>
  <si>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</si>
  <si>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</si>
  <si>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</si>
  <si>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</si>
  <si>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</si>
  <si>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</si>
  <si>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</si>
  <si>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</si>
  <si>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</si>
  <si>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</si>
  <si>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</si>
  <si>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</si>
  <si>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</si>
  <si>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</si>
  <si>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</si>
  <si>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</si>
  <si>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</si>
  <si>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</si>
  <si>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</si>
  <si>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</si>
  <si>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</si>
  <si>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</si>
  <si>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</si>
  <si>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</si>
  <si>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</si>
  <si>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</si>
  <si>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</si>
  <si>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</si>
  <si>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</si>
  <si>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</si>
  <si>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</si>
  <si>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</si>
  <si>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</si>
  <si>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</si>
  <si>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</si>
  <si>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</si>
  <si>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</si>
  <si>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</si>
  <si>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</si>
  <si>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</si>
  <si>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</si>
  <si>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</si>
  <si>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</si>
  <si>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</si>
  <si>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</si>
  <si>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</si>
  <si>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</si>
  <si>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</si>
  <si>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</si>
  <si>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</si>
  <si>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</si>
  <si>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</si>
  <si>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</si>
  <si>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</si>
  <si>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</si>
  <si>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</si>
  <si>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</si>
  <si>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</si>
  <si>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</si>
  <si>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</si>
  <si>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</si>
  <si>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</si>
  <si>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</si>
  <si>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</si>
  <si>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</si>
  <si>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</si>
  <si>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</si>
  <si>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</si>
  <si>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</si>
  <si>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</si>
  <si>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</si>
  <si>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</si>
  <si>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</si>
  <si>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</si>
  <si>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</si>
  <si>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</si>
  <si>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</si>
  <si>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</si>
  <si>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</si>
  <si>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</si>
  <si>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</si>
  <si>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</si>
  <si>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</si>
  <si>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</si>
  <si>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</si>
  <si>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</si>
  <si>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</si>
  <si>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</si>
  <si>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</si>
  <si>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</si>
  <si>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</si>
  <si>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</si>
  <si>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</si>
  <si>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</si>
  <si>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</si>
  <si>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</si>
  <si>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</si>
  <si>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</si>
  <si>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</si>
  <si>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</si>
  <si>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</si>
  <si>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</si>
  <si>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</si>
  <si>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</si>
  <si>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</si>
  <si>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</si>
  <si>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</si>
  <si>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</si>
  <si>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</si>
  <si>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</si>
  <si>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</si>
  <si>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</si>
  <si>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</si>
  <si>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</si>
  <si>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</si>
  <si>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</si>
  <si>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</si>
  <si>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</si>
  <si>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</si>
  <si>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</si>
  <si>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</si>
  <si>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</si>
  <si>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</si>
  <si>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</si>
  <si>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</si>
  <si>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</si>
  <si>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</si>
  <si>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</si>
  <si>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</si>
  <si>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</si>
  <si>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</si>
  <si>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</si>
  <si>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</si>
  <si>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</si>
  <si>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</si>
  <si>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</si>
  <si>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</si>
  <si>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</si>
  <si>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</si>
  <si>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</si>
  <si>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</si>
  <si>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</si>
  <si>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</si>
  <si>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</si>
  <si>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</si>
  <si>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</si>
  <si>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</si>
  <si>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</si>
  <si>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</si>
  <si>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</si>
  <si>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</si>
  <si>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</si>
  <si>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</si>
  <si>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</si>
  <si>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</si>
  <si>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</si>
  <si>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</si>
  <si>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</si>
  <si>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</si>
  <si>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</si>
  <si>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</si>
  <si>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</si>
  <si>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</si>
  <si>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</si>
  <si>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</si>
  <si>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</si>
  <si>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</si>
  <si>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</si>
  <si>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</si>
  <si>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</si>
  <si>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</si>
  <si>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</si>
  <si>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</si>
  <si>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</si>
  <si>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</si>
  <si>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</si>
  <si>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</si>
  <si>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</si>
  <si>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</si>
  <si>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</si>
  <si>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</si>
  <si>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</si>
  <si>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</si>
  <si>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</si>
  <si>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</si>
  <si>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</si>
  <si>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</si>
  <si>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</si>
  <si>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</si>
  <si>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</si>
  <si>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</si>
  <si>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</si>
  <si>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</si>
  <si>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</si>
  <si>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</si>
  <si>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</si>
  <si>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</si>
  <si>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</si>
  <si>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</si>
  <si>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</si>
  <si>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</si>
  <si>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</si>
  <si>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</si>
  <si>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</si>
  <si>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</si>
  <si>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</si>
  <si>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</si>
  <si>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</si>
  <si>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</si>
  <si>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</si>
  <si>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</si>
  <si>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</si>
  <si>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</si>
  <si>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</si>
  <si>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</si>
  <si>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</si>
  <si>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</si>
  <si>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</si>
  <si>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</si>
  <si>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</si>
  <si>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</si>
  <si>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</si>
  <si>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</si>
  <si>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</si>
  <si>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</si>
  <si>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</si>
  <si>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</si>
  <si>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</si>
  <si>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</si>
  <si>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</si>
  <si>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</si>
  <si>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</si>
  <si>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</si>
  <si>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</si>
  <si>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</si>
  <si>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</si>
  <si>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</si>
  <si>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</si>
  <si>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</si>
  <si>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</si>
  <si>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</si>
  <si>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</si>
  <si>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</si>
  <si>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</si>
  <si>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</si>
  <si>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</si>
  <si>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</si>
  <si>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</si>
  <si>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</si>
  <si>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</si>
  <si>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</si>
  <si>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</si>
  <si>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</si>
  <si>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</si>
  <si>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</si>
  <si>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</si>
  <si>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</si>
  <si>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</si>
  <si>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</si>
  <si>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</si>
  <si>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</si>
  <si>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</si>
  <si>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</si>
  <si>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</si>
  <si>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</si>
  <si>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</si>
  <si>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</si>
  <si>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</si>
  <si>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</si>
  <si>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</si>
  <si>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</si>
  <si>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</si>
  <si>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</si>
  <si>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</si>
  <si>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</si>
  <si>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</si>
  <si>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</si>
  <si>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</si>
  <si>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</si>
  <si>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</si>
  <si>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</si>
  <si>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</si>
  <si>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</si>
  <si>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</si>
  <si>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</si>
  <si>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</si>
  <si>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</si>
  <si>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</si>
  <si>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</si>
  <si>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</si>
  <si>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</si>
  <si>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</si>
  <si>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</si>
  <si>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</si>
  <si>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</si>
  <si>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</si>
  <si>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</si>
  <si>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</si>
  <si>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</si>
  <si>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</si>
  <si>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</si>
  <si>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</si>
  <si>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</si>
  <si>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</si>
  <si>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</si>
  <si>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</si>
  <si>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</si>
  <si>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</si>
  <si>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</si>
  <si>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</si>
  <si>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</si>
  <si>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</si>
  <si>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</si>
  <si>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</si>
  <si>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</si>
  <si>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</si>
  <si>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</si>
  <si>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</si>
  <si>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</si>
  <si>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</si>
  <si>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</si>
  <si>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</si>
  <si>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</si>
  <si>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</si>
  <si>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</si>
  <si>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</si>
  <si>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</si>
  <si>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</si>
  <si>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</si>
  <si>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</si>
  <si>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</si>
  <si>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</si>
  <si>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</si>
  <si>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</si>
  <si>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</si>
  <si>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</si>
  <si>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</si>
  <si>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</si>
  <si>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</si>
  <si>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</si>
  <si>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</si>
  <si>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</si>
  <si>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</si>
  <si>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</si>
  <si>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</si>
  <si>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</si>
  <si>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</si>
  <si>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</si>
  <si>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</si>
  <si>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</si>
  <si>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</si>
  <si>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</si>
  <si>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</si>
  <si>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</si>
  <si>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</si>
  <si>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</si>
  <si>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</si>
  <si>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</si>
  <si>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</si>
  <si>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</si>
  <si>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</si>
  <si>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</si>
  <si>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</si>
  <si>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</si>
  <si>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</si>
  <si>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</si>
  <si>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</si>
  <si>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</si>
  <si>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</si>
  <si>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</si>
  <si>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</si>
  <si>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</si>
  <si>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</si>
  <si>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</si>
  <si>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</si>
  <si>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</si>
  <si>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</si>
  <si>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</si>
  <si>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</si>
  <si>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</si>
  <si>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</si>
  <si>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</si>
  <si>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</si>
  <si>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</si>
  <si>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</si>
  <si>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</si>
  <si>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</si>
  <si>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</si>
  <si>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</si>
  <si>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</si>
  <si>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</si>
  <si>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</si>
  <si>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</si>
  <si>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</si>
  <si>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</si>
  <si>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</si>
  <si>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</si>
  <si>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</si>
  <si>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</si>
  <si>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</si>
  <si>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</si>
  <si>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</si>
  <si>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</si>
  <si>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</si>
  <si>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</si>
  <si>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</si>
  <si>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</si>
  <si>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</si>
  <si>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</si>
  <si>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</si>
  <si>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</si>
  <si>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</si>
  <si>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</si>
  <si>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</si>
  <si>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</si>
  <si>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</si>
  <si>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</si>
  <si>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</si>
  <si>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</si>
  <si>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</si>
  <si>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</si>
  <si>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</si>
  <si>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</si>
  <si>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</si>
  <si>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</si>
  <si>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</si>
  <si>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</si>
  <si>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</si>
  <si>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</si>
  <si>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</si>
  <si>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</si>
  <si>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</si>
  <si>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</si>
  <si>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</si>
  <si>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</si>
  <si>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</si>
  <si>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</si>
  <si>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</si>
  <si>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</si>
  <si>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</si>
  <si>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</si>
  <si>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</si>
  <si>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</si>
  <si>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</si>
  <si>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</si>
  <si>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</si>
  <si>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</si>
  <si>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</si>
  <si>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</si>
  <si>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</si>
  <si>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</si>
  <si>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</si>
  <si>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</si>
  <si>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</si>
  <si>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</si>
  <si>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</si>
  <si>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</si>
  <si>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</si>
  <si>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</si>
  <si>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</si>
  <si>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</si>
  <si>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</si>
  <si>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</si>
  <si>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</si>
  <si>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</si>
  <si>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</si>
  <si>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</si>
  <si>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</si>
  <si>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</si>
  <si>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</si>
  <si>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</si>
  <si>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</si>
  <si>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</si>
  <si>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</si>
  <si>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</si>
  <si>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</si>
  <si>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</si>
  <si>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</si>
  <si>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</si>
  <si>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</si>
  <si>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</si>
  <si>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</si>
  <si>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</si>
  <si>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</si>
  <si>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</si>
  <si>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</si>
  <si>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</si>
  <si>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</si>
  <si>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</si>
  <si>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</si>
  <si>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</si>
  <si>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</si>
  <si>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</si>
  <si>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</si>
  <si>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</si>
  <si>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</si>
  <si>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</si>
  <si>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</si>
  <si>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</si>
  <si>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</si>
  <si>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</si>
  <si>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</si>
  <si>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</si>
  <si>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</si>
  <si>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</si>
  <si>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</si>
  <si>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</si>
  <si>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</si>
  <si>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</si>
  <si>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</si>
  <si>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</si>
  <si>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</si>
  <si>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</si>
  <si>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</si>
  <si>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</si>
  <si>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</si>
  <si>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</si>
  <si>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</si>
  <si>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</si>
  <si>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</si>
  <si>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</si>
  <si>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</si>
  <si>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</si>
  <si>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</si>
  <si>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</si>
  <si>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</si>
  <si>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</si>
  <si>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</si>
  <si>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</si>
  <si>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</si>
  <si>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</si>
  <si>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</si>
  <si>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</si>
  <si>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</si>
  <si>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</si>
  <si>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</si>
  <si>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</si>
  <si>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</si>
  <si>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</si>
  <si>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</si>
  <si>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</si>
  <si>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</si>
  <si>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</si>
  <si>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</si>
  <si>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</si>
  <si>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</si>
  <si>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</si>
  <si>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</si>
  <si>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</si>
  <si>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</si>
  <si>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</si>
  <si>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</si>
  <si>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</si>
  <si>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</si>
  <si>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</si>
  <si>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</si>
  <si>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</si>
  <si>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</si>
  <si>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</si>
  <si>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</si>
  <si>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</si>
  <si>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</si>
  <si>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</si>
  <si>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</si>
  <si>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</si>
  <si>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</si>
  <si>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</si>
  <si>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</si>
  <si>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</si>
  <si>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</si>
  <si>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</si>
  <si>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</si>
  <si>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</si>
  <si>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</si>
  <si>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</si>
  <si>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</si>
  <si>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</si>
  <si>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</si>
  <si>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</si>
  <si>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</si>
  <si>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66-69</t>
  </si>
  <si>
    <t>250-255</t>
  </si>
  <si>
    <t>Buy*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</si>
  <si>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</si>
  <si>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</si>
  <si>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</si>
  <si>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</si>
  <si>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</si>
  <si>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</si>
  <si>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</si>
  <si>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</si>
  <si>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</si>
  <si>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</si>
  <si>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</si>
  <si>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</si>
  <si>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</si>
  <si>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</si>
  <si>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</si>
  <si>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</si>
  <si>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</si>
  <si>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</si>
  <si>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</si>
  <si>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</si>
  <si>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</si>
  <si>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</si>
  <si>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</si>
  <si>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</si>
  <si>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</si>
  <si>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</si>
  <si>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</si>
  <si>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</si>
  <si>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</si>
  <si>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</si>
  <si>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</si>
  <si>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</si>
  <si>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</si>
  <si>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</si>
  <si>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</si>
  <si>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</si>
  <si>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</si>
  <si>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</si>
  <si>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</si>
  <si>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</si>
  <si>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</si>
  <si>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</si>
  <si>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</si>
  <si>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</si>
  <si>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</si>
  <si>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</si>
  <si>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</si>
  <si>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</si>
  <si>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</si>
  <si>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</si>
  <si>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</si>
  <si>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</si>
  <si>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</si>
  <si>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</si>
  <si>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</si>
  <si>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</si>
  <si>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</si>
  <si>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</si>
  <si>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</si>
  <si>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HRTI PRIVATE LIMITED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</si>
  <si>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</si>
  <si>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</si>
  <si>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</si>
  <si>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</si>
  <si>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</si>
  <si>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</si>
  <si>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</si>
  <si>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</si>
  <si>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</si>
  <si>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</si>
  <si>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Porfit of Rs.23.50/-</t>
  </si>
  <si>
    <t>Loss of Rs.5.50/-</t>
  </si>
  <si>
    <t>Profit of Rs.0.65/-</t>
  </si>
  <si>
    <t>BANKNIFTY 21000 PE 11 JUN</t>
  </si>
  <si>
    <t>270-280</t>
  </si>
  <si>
    <t>550-570</t>
  </si>
  <si>
    <t xml:space="preserve">RELIANCE </t>
  </si>
  <si>
    <t>Loss of Rs.32.5/-</t>
  </si>
  <si>
    <t>340-335</t>
  </si>
  <si>
    <t>Profit of Rs.4/-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</si>
  <si>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</si>
  <si>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</si>
  <si>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</si>
  <si>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</si>
  <si>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</si>
  <si>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</si>
  <si>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</si>
  <si>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</si>
  <si>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</si>
  <si>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</si>
  <si>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</si>
  <si>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</si>
  <si>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</si>
  <si>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</si>
  <si>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</si>
  <si>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</si>
  <si>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</si>
  <si>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</si>
  <si>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</si>
  <si>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</si>
  <si>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</si>
  <si>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</si>
  <si>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</si>
  <si>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</si>
  <si>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</si>
  <si>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</si>
  <si>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</si>
  <si>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</si>
  <si>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</si>
  <si>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</si>
  <si>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BANKNIFTY 19500 PE 18 JUN</t>
  </si>
  <si>
    <t>230-240</t>
  </si>
  <si>
    <t>230-250</t>
  </si>
  <si>
    <t>8.0-9.0</t>
  </si>
  <si>
    <t>540-550</t>
  </si>
  <si>
    <t>325-330</t>
  </si>
  <si>
    <t>NCC Limited</t>
  </si>
  <si>
    <t>410-415</t>
  </si>
  <si>
    <t xml:space="preserve"> INFY</t>
  </si>
  <si>
    <t>730-740</t>
  </si>
  <si>
    <t>1040-1060</t>
  </si>
  <si>
    <t>RELIANCE 1520 PE JUNE</t>
  </si>
  <si>
    <t>35-40</t>
  </si>
  <si>
    <t>Profit of Rs.15-</t>
  </si>
  <si>
    <t>Loss of Rs.45/-</t>
  </si>
  <si>
    <t>Loss of Rs.140/-</t>
  </si>
  <si>
    <t>Loss of Rs.1.6/-</t>
  </si>
  <si>
    <t>Profit of Rs.14.5/-</t>
  </si>
  <si>
    <t>Loss of Rs.6.50/-</t>
  </si>
  <si>
    <t>470-450</t>
  </si>
  <si>
    <t>1450-1470</t>
  </si>
  <si>
    <t>2305-2310</t>
  </si>
  <si>
    <t>2400-2450</t>
  </si>
  <si>
    <t>BANKNIFTY 19000 PE 25 JUN</t>
  </si>
  <si>
    <t>500-600</t>
  </si>
  <si>
    <t>168-172</t>
  </si>
  <si>
    <t>Part Profit of Rs.17.50/-</t>
  </si>
  <si>
    <t>BANKNIFTY 19500 PE 25 JUN</t>
  </si>
  <si>
    <t>Loss of Rs.14/-</t>
  </si>
  <si>
    <t>335-330</t>
  </si>
  <si>
    <t>Loss of Rs.160/-</t>
  </si>
  <si>
    <t xml:space="preserve">TATAELXSI </t>
  </si>
  <si>
    <t>Profit of Rs7.5/-</t>
  </si>
  <si>
    <t xml:space="preserve"> RITES</t>
  </si>
  <si>
    <t>Part Profit of Rs.18.5/-</t>
  </si>
  <si>
    <t>IISL</t>
  </si>
  <si>
    <t>PRISMMEDI</t>
  </si>
  <si>
    <t>MANISH NITIN THAKUR</t>
  </si>
  <si>
    <t>N.K.SECURITIES</t>
  </si>
  <si>
    <t>Gic Housing Finance Ltd</t>
  </si>
  <si>
    <t>KSS Limited</t>
  </si>
  <si>
    <t>VORA PRAVIN PRITESH</t>
  </si>
  <si>
    <t>United Polyfab Guj. Ltd.</t>
  </si>
  <si>
    <t>SHIV MARKETING AND TRADING</t>
  </si>
  <si>
    <t>872-876</t>
  </si>
  <si>
    <t>920-930</t>
  </si>
  <si>
    <t>1305-1315</t>
  </si>
  <si>
    <t>1450-1500</t>
  </si>
  <si>
    <t>Loss of Rs.46/-</t>
  </si>
  <si>
    <t>343-344</t>
  </si>
  <si>
    <t>Loss of Rs.125/-</t>
  </si>
  <si>
    <t>AREYDRG</t>
  </si>
  <si>
    <t>VISHWAMURTE TRAD INVEST PE LTD</t>
  </si>
  <si>
    <t>ASMTEC</t>
  </si>
  <si>
    <t>SHAILESH V HARIBHAKTI</t>
  </si>
  <si>
    <t>GAUTAMBHAI BHAGVANBHAI PATEL HUF</t>
  </si>
  <si>
    <t>KAJAL GAUTAMBHAI PATEL</t>
  </si>
  <si>
    <t>GAUTAM BHAGWANDAS PATEL</t>
  </si>
  <si>
    <t>SANKET DEEPAK SHAH</t>
  </si>
  <si>
    <t>DIPAKKUMAR CHIMANLAL SHAH</t>
  </si>
  <si>
    <t>GENNEX</t>
  </si>
  <si>
    <t>IVORY CONSULTANTS PVT LTD</t>
  </si>
  <si>
    <t>GOBLIN</t>
  </si>
  <si>
    <t>PROFICIENT MERCHANDISE LIMITED</t>
  </si>
  <si>
    <t>KANTILAL PREMCHAND SHAH</t>
  </si>
  <si>
    <t>HARDCAS</t>
  </si>
  <si>
    <t>SHRI AMBIKA TRADING COMPANY PVT LTD</t>
  </si>
  <si>
    <t>ACHAL JATIA</t>
  </si>
  <si>
    <t>LALITADEVI JATIA</t>
  </si>
  <si>
    <t>VISHWAS INV.&amp;TRD.CO.PVT LTD</t>
  </si>
  <si>
    <t>ACHAL EXIM PRIVATE LIMITED</t>
  </si>
  <si>
    <t>ABAKKUS EMERGING OPPORTUNITIES FUND - 1</t>
  </si>
  <si>
    <t>ICLORGANIC</t>
  </si>
  <si>
    <t>PRAMOD KUMAR SAXENA</t>
  </si>
  <si>
    <t>BHATIA VATSAL RITESH</t>
  </si>
  <si>
    <t>PRAVEG</t>
  </si>
  <si>
    <t>AMRUTLAL PURSOTTAMDAS PATEL</t>
  </si>
  <si>
    <t>DINESH JAIN HUF</t>
  </si>
  <si>
    <t>PRIYANKA KHANDELWAL</t>
  </si>
  <si>
    <t>SONAL</t>
  </si>
  <si>
    <t>TIA ENTERPRISES PRIVATE LIMITED</t>
  </si>
  <si>
    <t>GYANDEEP FINANCIAL ADVISORY PRIVATE LIMITED</t>
  </si>
  <si>
    <t>Apollo Pipes Limited</t>
  </si>
  <si>
    <t>MEENAKSHI GUPTA</t>
  </si>
  <si>
    <t>ASLIND</t>
  </si>
  <si>
    <t>ASL Industries Limited</t>
  </si>
  <si>
    <t>NILMESH INFRABUILD PRIVATE LIMITED</t>
  </si>
  <si>
    <t>Bharat Heavy Elect Ltd.</t>
  </si>
  <si>
    <t>VAIBHAV STOCK AND DERIVATIVES BROKING PRIVATE LIMITED</t>
  </si>
  <si>
    <t>Hercules Hoists Limited</t>
  </si>
  <si>
    <t>AMIT KUMAR VAISH</t>
  </si>
  <si>
    <t>HIL Limited</t>
  </si>
  <si>
    <t>ABAKKUS EMERGING OPPORTUNITIES FUND-1</t>
  </si>
  <si>
    <t>Kamat Hotels (I) Ltd</t>
  </si>
  <si>
    <t>YOGESH KUMAR GAWANDE</t>
  </si>
  <si>
    <t>TOWER RESEARCH CAPITAL MARKETS INDIA PRIVATE LIMITED</t>
  </si>
  <si>
    <t>Orient Bell Limited</t>
  </si>
  <si>
    <t>EQUITY INTELLIGENCE INDIA PRIVATE LIMITED</t>
  </si>
  <si>
    <t>Star Paper Mills Ltd</t>
  </si>
  <si>
    <t>PANGHAT BARTER PRIVATE LIMITED</t>
  </si>
  <si>
    <t>Waterbase Limited</t>
  </si>
  <si>
    <t>KCT MANAGEMENT SERVICES PRIVATE LIMITED</t>
  </si>
  <si>
    <t>AMBROSE COMMERCIAL PRIVATE LIMITED</t>
  </si>
  <si>
    <t>Jump Networks Limited</t>
  </si>
  <si>
    <t>KISHORKUMAR SOBHAGCHAND MORBIA</t>
  </si>
  <si>
    <t>Profit of Rs.7/-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</si>
</sst>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6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0" fillId="50" borderId="37" xfId="0" applyNumberForma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43" fontId="6" fillId="50" borderId="37" xfId="160" applyFont="1" applyFill="1" applyBorder="1"/>
    <xf numFmtId="43" fontId="8" fillId="50" borderId="37" xfId="160" applyFont="1" applyFill="1" applyBorder="1" applyAlignment="1">
      <alignment horizontal="left"/>
    </xf>
    <xf numFmtId="43" fontId="48" fillId="50" borderId="37" xfId="160" applyFont="1" applyFill="1" applyBorder="1" applyAlignment="1">
      <alignment horizontal="center" vertical="top"/>
    </xf>
    <xf numFmtId="0" fontId="0" fillId="50" borderId="37" xfId="0" applyFill="1" applyBorder="1" applyAlignment="1">
      <alignment horizontal="center" vertical="center"/>
    </xf>
    <xf numFmtId="0" fontId="48" fillId="50" borderId="37" xfId="0" applyFont="1" applyFill="1" applyBorder="1" applyAlignment="1">
      <alignment horizontal="center" vertical="top"/>
    </xf>
    <xf numFmtId="43" fontId="7" fillId="50" borderId="5" xfId="160" applyFont="1" applyFill="1" applyBorder="1" applyAlignment="1">
      <alignment horizontal="center" vertical="center"/>
    </xf>
    <xf numFmtId="43" fontId="7" fillId="50" borderId="37" xfId="160" applyFont="1" applyFill="1" applyBorder="1" applyAlignment="1">
      <alignment horizontal="center"/>
    </xf>
    <xf numFmtId="0" fontId="0" fillId="2" borderId="37" xfId="0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44001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I14" sqref="I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44001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48" t="s">
        <v>16</v>
      </c>
      <c r="B9" s="550" t="s">
        <v>17</v>
      </c>
      <c r="C9" s="550" t="s">
        <v>18</v>
      </c>
      <c r="D9" s="275" t="s">
        <v>19</v>
      </c>
      <c r="E9" s="275" t="s">
        <v>20</v>
      </c>
      <c r="F9" s="545" t="s">
        <v>21</v>
      </c>
      <c r="G9" s="546"/>
      <c r="H9" s="547"/>
      <c r="I9" s="545" t="s">
        <v>22</v>
      </c>
      <c r="J9" s="546"/>
      <c r="K9" s="547"/>
      <c r="L9" s="275"/>
      <c r="M9" s="282"/>
      <c r="N9" s="282"/>
      <c r="O9" s="282"/>
    </row>
    <row r="10" spans="1:15" ht="59.25" customHeight="1">
      <c r="A10" s="549"/>
      <c r="B10" s="551" t="s">
        <v>17</v>
      </c>
      <c r="C10" s="55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20912.650000000001</v>
      </c>
      <c r="E11" s="304">
        <v>20621.616666666669</v>
      </c>
      <c r="F11" s="316">
        <v>20268.233333333337</v>
      </c>
      <c r="G11" s="316">
        <v>19623.816666666669</v>
      </c>
      <c r="H11" s="316">
        <v>19270.433333333338</v>
      </c>
      <c r="I11" s="316">
        <v>21266.033333333336</v>
      </c>
      <c r="J11" s="316">
        <v>21619.416666666668</v>
      </c>
      <c r="K11" s="316">
        <v>22263.833333333336</v>
      </c>
      <c r="L11" s="303">
        <v>20975</v>
      </c>
      <c r="M11" s="303">
        <v>19977.2</v>
      </c>
      <c r="N11" s="320">
        <v>2178120</v>
      </c>
      <c r="O11" s="321">
        <v>0.13561747753525147</v>
      </c>
    </row>
    <row r="12" spans="1:15" ht="15">
      <c r="A12" s="278">
        <v>2</v>
      </c>
      <c r="B12" s="400" t="s">
        <v>34</v>
      </c>
      <c r="C12" s="278" t="s">
        <v>36</v>
      </c>
      <c r="D12" s="317">
        <v>10071.9</v>
      </c>
      <c r="E12" s="317">
        <v>10000.266666666666</v>
      </c>
      <c r="F12" s="318">
        <v>9896.6333333333332</v>
      </c>
      <c r="G12" s="318">
        <v>9721.3666666666668</v>
      </c>
      <c r="H12" s="318">
        <v>9617.7333333333336</v>
      </c>
      <c r="I12" s="318">
        <v>10175.533333333333</v>
      </c>
      <c r="J12" s="318">
        <v>10279.166666666664</v>
      </c>
      <c r="K12" s="318">
        <v>10454.433333333332</v>
      </c>
      <c r="L12" s="305">
        <v>10103.9</v>
      </c>
      <c r="M12" s="305">
        <v>9825</v>
      </c>
      <c r="N12" s="320">
        <v>11166750</v>
      </c>
      <c r="O12" s="321">
        <v>-2.7339539441450268E-2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14528</v>
      </c>
      <c r="E13" s="317">
        <v>14522</v>
      </c>
      <c r="F13" s="318">
        <v>14414</v>
      </c>
      <c r="G13" s="318">
        <v>14300</v>
      </c>
      <c r="H13" s="318">
        <v>14192</v>
      </c>
      <c r="I13" s="318">
        <v>14636</v>
      </c>
      <c r="J13" s="318">
        <v>14744</v>
      </c>
      <c r="K13" s="318">
        <v>14858</v>
      </c>
      <c r="L13" s="305">
        <v>14630</v>
      </c>
      <c r="M13" s="305">
        <v>14408</v>
      </c>
      <c r="N13" s="320">
        <v>1250</v>
      </c>
      <c r="O13" s="321">
        <v>4.1666666666666664E-2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1250.8</v>
      </c>
      <c r="E14" s="317">
        <v>1245.1333333333332</v>
      </c>
      <c r="F14" s="318">
        <v>1232.6666666666665</v>
      </c>
      <c r="G14" s="318">
        <v>1214.5333333333333</v>
      </c>
      <c r="H14" s="318">
        <v>1202.0666666666666</v>
      </c>
      <c r="I14" s="318">
        <v>1263.2666666666664</v>
      </c>
      <c r="J14" s="318">
        <v>1275.7333333333331</v>
      </c>
      <c r="K14" s="318">
        <v>1293.8666666666663</v>
      </c>
      <c r="L14" s="305">
        <v>1257.5999999999999</v>
      </c>
      <c r="M14" s="305">
        <v>1227</v>
      </c>
      <c r="N14" s="320">
        <v>2146100</v>
      </c>
      <c r="O14" s="321">
        <v>3.5538929155950433E-3</v>
      </c>
    </row>
    <row r="15" spans="1:15" ht="15">
      <c r="A15" s="278">
        <v>5</v>
      </c>
      <c r="B15" s="400" t="s">
        <v>40</v>
      </c>
      <c r="C15" s="278" t="s">
        <v>41</v>
      </c>
      <c r="D15" s="317">
        <v>149.65</v>
      </c>
      <c r="E15" s="317">
        <v>148.81666666666666</v>
      </c>
      <c r="F15" s="318">
        <v>147.63333333333333</v>
      </c>
      <c r="G15" s="318">
        <v>145.61666666666667</v>
      </c>
      <c r="H15" s="318">
        <v>144.43333333333334</v>
      </c>
      <c r="I15" s="318">
        <v>150.83333333333331</v>
      </c>
      <c r="J15" s="318">
        <v>152.01666666666665</v>
      </c>
      <c r="K15" s="318">
        <v>154.0333333333333</v>
      </c>
      <c r="L15" s="305">
        <v>150</v>
      </c>
      <c r="M15" s="305">
        <v>146.80000000000001</v>
      </c>
      <c r="N15" s="320">
        <v>19128000</v>
      </c>
      <c r="O15" s="321">
        <v>-7.0598006644518275E-3</v>
      </c>
    </row>
    <row r="16" spans="1:15" ht="15">
      <c r="A16" s="278">
        <v>6</v>
      </c>
      <c r="B16" s="400" t="s">
        <v>40</v>
      </c>
      <c r="C16" s="278" t="s">
        <v>42</v>
      </c>
      <c r="D16" s="317">
        <v>343.8</v>
      </c>
      <c r="E16" s="317">
        <v>341.56666666666661</v>
      </c>
      <c r="F16" s="318">
        <v>337.63333333333321</v>
      </c>
      <c r="G16" s="318">
        <v>331.46666666666658</v>
      </c>
      <c r="H16" s="318">
        <v>327.53333333333319</v>
      </c>
      <c r="I16" s="318">
        <v>347.73333333333323</v>
      </c>
      <c r="J16" s="318">
        <v>351.66666666666663</v>
      </c>
      <c r="K16" s="318">
        <v>357.83333333333326</v>
      </c>
      <c r="L16" s="305">
        <v>345.5</v>
      </c>
      <c r="M16" s="305">
        <v>335.4</v>
      </c>
      <c r="N16" s="320">
        <v>31990000</v>
      </c>
      <c r="O16" s="321">
        <v>-1.560549313358302E-3</v>
      </c>
    </row>
    <row r="17" spans="1:15" ht="15">
      <c r="A17" s="278">
        <v>7</v>
      </c>
      <c r="B17" s="400" t="s">
        <v>43</v>
      </c>
      <c r="C17" s="278" t="s">
        <v>44</v>
      </c>
      <c r="D17" s="317">
        <v>37.6</v>
      </c>
      <c r="E17" s="317">
        <v>37.616666666666667</v>
      </c>
      <c r="F17" s="318">
        <v>36.833333333333336</v>
      </c>
      <c r="G17" s="318">
        <v>36.06666666666667</v>
      </c>
      <c r="H17" s="318">
        <v>35.283333333333339</v>
      </c>
      <c r="I17" s="318">
        <v>38.383333333333333</v>
      </c>
      <c r="J17" s="318">
        <v>39.166666666666664</v>
      </c>
      <c r="K17" s="318">
        <v>39.93333333333333</v>
      </c>
      <c r="L17" s="305">
        <v>38.4</v>
      </c>
      <c r="M17" s="305">
        <v>36.85</v>
      </c>
      <c r="N17" s="320">
        <v>32540000</v>
      </c>
      <c r="O17" s="321">
        <v>-1.5431164901664145E-2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677.65</v>
      </c>
      <c r="E18" s="317">
        <v>674.15</v>
      </c>
      <c r="F18" s="318">
        <v>667.5</v>
      </c>
      <c r="G18" s="318">
        <v>657.35</v>
      </c>
      <c r="H18" s="318">
        <v>650.70000000000005</v>
      </c>
      <c r="I18" s="318">
        <v>684.3</v>
      </c>
      <c r="J18" s="318">
        <v>690.94999999999982</v>
      </c>
      <c r="K18" s="318">
        <v>701.09999999999991</v>
      </c>
      <c r="L18" s="305">
        <v>680.8</v>
      </c>
      <c r="M18" s="305">
        <v>664</v>
      </c>
      <c r="N18" s="320">
        <v>1340600</v>
      </c>
      <c r="O18" s="321">
        <v>-6.941552131056504E-2</v>
      </c>
    </row>
    <row r="19" spans="1:15" ht="15">
      <c r="A19" s="278">
        <v>9</v>
      </c>
      <c r="B19" s="400" t="s">
        <v>38</v>
      </c>
      <c r="C19" s="278" t="s">
        <v>47</v>
      </c>
      <c r="D19" s="317">
        <v>187.65</v>
      </c>
      <c r="E19" s="317">
        <v>187.5</v>
      </c>
      <c r="F19" s="318">
        <v>186.3</v>
      </c>
      <c r="G19" s="318">
        <v>184.95000000000002</v>
      </c>
      <c r="H19" s="318">
        <v>183.75000000000003</v>
      </c>
      <c r="I19" s="318">
        <v>188.85</v>
      </c>
      <c r="J19" s="318">
        <v>190.04999999999998</v>
      </c>
      <c r="K19" s="318">
        <v>191.39999999999998</v>
      </c>
      <c r="L19" s="305">
        <v>188.7</v>
      </c>
      <c r="M19" s="305">
        <v>186.15</v>
      </c>
      <c r="N19" s="320">
        <v>17290000</v>
      </c>
      <c r="O19" s="321">
        <v>2.2744077371269704E-2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1350.7</v>
      </c>
      <c r="E20" s="317">
        <v>1351.2</v>
      </c>
      <c r="F20" s="318">
        <v>1336.5500000000002</v>
      </c>
      <c r="G20" s="318">
        <v>1322.4</v>
      </c>
      <c r="H20" s="318">
        <v>1307.7500000000002</v>
      </c>
      <c r="I20" s="318">
        <v>1365.3500000000001</v>
      </c>
      <c r="J20" s="318">
        <v>1380.0000000000002</v>
      </c>
      <c r="K20" s="318">
        <v>1394.15</v>
      </c>
      <c r="L20" s="305">
        <v>1365.85</v>
      </c>
      <c r="M20" s="305">
        <v>1337.05</v>
      </c>
      <c r="N20" s="320">
        <v>989000</v>
      </c>
      <c r="O20" s="321">
        <v>5.2687599787120808E-2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106.15</v>
      </c>
      <c r="E21" s="317">
        <v>105.86666666666667</v>
      </c>
      <c r="F21" s="318">
        <v>104.88333333333335</v>
      </c>
      <c r="G21" s="318">
        <v>103.61666666666667</v>
      </c>
      <c r="H21" s="318">
        <v>102.63333333333335</v>
      </c>
      <c r="I21" s="318">
        <v>107.13333333333335</v>
      </c>
      <c r="J21" s="318">
        <v>108.11666666666667</v>
      </c>
      <c r="K21" s="318">
        <v>109.38333333333335</v>
      </c>
      <c r="L21" s="305">
        <v>106.85</v>
      </c>
      <c r="M21" s="305">
        <v>104.6</v>
      </c>
      <c r="N21" s="320">
        <v>8616000</v>
      </c>
      <c r="O21" s="321">
        <v>-8.1178244230546215E-4</v>
      </c>
    </row>
    <row r="22" spans="1:15" ht="15">
      <c r="A22" s="278">
        <v>12</v>
      </c>
      <c r="B22" s="400" t="s">
        <v>45</v>
      </c>
      <c r="C22" s="278" t="s">
        <v>50</v>
      </c>
      <c r="D22" s="317">
        <v>51.3</v>
      </c>
      <c r="E22" s="317">
        <v>50.949999999999996</v>
      </c>
      <c r="F22" s="318">
        <v>50.399999999999991</v>
      </c>
      <c r="G22" s="318">
        <v>49.499999999999993</v>
      </c>
      <c r="H22" s="318">
        <v>48.949999999999989</v>
      </c>
      <c r="I22" s="318">
        <v>51.849999999999994</v>
      </c>
      <c r="J22" s="318">
        <v>52.399999999999991</v>
      </c>
      <c r="K22" s="318">
        <v>53.3</v>
      </c>
      <c r="L22" s="305">
        <v>51.5</v>
      </c>
      <c r="M22" s="305">
        <v>50.05</v>
      </c>
      <c r="N22" s="320">
        <v>40938000</v>
      </c>
      <c r="O22" s="321">
        <v>-1.6826395493452337E-3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1599.7</v>
      </c>
      <c r="E23" s="317">
        <v>1600.1666666666667</v>
      </c>
      <c r="F23" s="318">
        <v>1586.6333333333334</v>
      </c>
      <c r="G23" s="318">
        <v>1573.5666666666666</v>
      </c>
      <c r="H23" s="318">
        <v>1560.0333333333333</v>
      </c>
      <c r="I23" s="318">
        <v>1613.2333333333336</v>
      </c>
      <c r="J23" s="318">
        <v>1626.7666666666669</v>
      </c>
      <c r="K23" s="318">
        <v>1639.8333333333337</v>
      </c>
      <c r="L23" s="305">
        <v>1613.7</v>
      </c>
      <c r="M23" s="305">
        <v>1587.1</v>
      </c>
      <c r="N23" s="320">
        <v>5221200</v>
      </c>
      <c r="O23" s="321">
        <v>-1.9106126359691146E-2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789.2</v>
      </c>
      <c r="E24" s="317">
        <v>789.85</v>
      </c>
      <c r="F24" s="318">
        <v>781.80000000000007</v>
      </c>
      <c r="G24" s="318">
        <v>774.40000000000009</v>
      </c>
      <c r="H24" s="318">
        <v>766.35000000000014</v>
      </c>
      <c r="I24" s="318">
        <v>797.25</v>
      </c>
      <c r="J24" s="318">
        <v>805.3</v>
      </c>
      <c r="K24" s="318">
        <v>812.69999999999993</v>
      </c>
      <c r="L24" s="305">
        <v>797.9</v>
      </c>
      <c r="M24" s="305">
        <v>782.45</v>
      </c>
      <c r="N24" s="320">
        <v>10146300</v>
      </c>
      <c r="O24" s="321">
        <v>1.5910046658790075E-2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405.1</v>
      </c>
      <c r="E25" s="317">
        <v>398.90000000000003</v>
      </c>
      <c r="F25" s="318">
        <v>390.00000000000006</v>
      </c>
      <c r="G25" s="318">
        <v>374.90000000000003</v>
      </c>
      <c r="H25" s="318">
        <v>366.00000000000006</v>
      </c>
      <c r="I25" s="318">
        <v>414.00000000000006</v>
      </c>
      <c r="J25" s="318">
        <v>422.90000000000003</v>
      </c>
      <c r="K25" s="318">
        <v>438.00000000000006</v>
      </c>
      <c r="L25" s="305">
        <v>407.8</v>
      </c>
      <c r="M25" s="305">
        <v>383.8</v>
      </c>
      <c r="N25" s="320">
        <v>69060000</v>
      </c>
      <c r="O25" s="321">
        <v>1.0730782065016948E-2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2683.95</v>
      </c>
      <c r="E26" s="317">
        <v>2678.4</v>
      </c>
      <c r="F26" s="318">
        <v>2656.8500000000004</v>
      </c>
      <c r="G26" s="318">
        <v>2629.7500000000005</v>
      </c>
      <c r="H26" s="318">
        <v>2608.2000000000007</v>
      </c>
      <c r="I26" s="318">
        <v>2705.5</v>
      </c>
      <c r="J26" s="318">
        <v>2727.05</v>
      </c>
      <c r="K26" s="318">
        <v>2754.1499999999996</v>
      </c>
      <c r="L26" s="305">
        <v>2699.95</v>
      </c>
      <c r="M26" s="305">
        <v>2651.3</v>
      </c>
      <c r="N26" s="320">
        <v>1872750</v>
      </c>
      <c r="O26" s="321">
        <v>3.83975602994178E-2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5428.1</v>
      </c>
      <c r="E27" s="317">
        <v>5313.3499999999995</v>
      </c>
      <c r="F27" s="318">
        <v>5144.9999999999991</v>
      </c>
      <c r="G27" s="318">
        <v>4861.8999999999996</v>
      </c>
      <c r="H27" s="318">
        <v>4693.5499999999993</v>
      </c>
      <c r="I27" s="318">
        <v>5596.4499999999989</v>
      </c>
      <c r="J27" s="318">
        <v>5764.7999999999993</v>
      </c>
      <c r="K27" s="318">
        <v>6047.8999999999987</v>
      </c>
      <c r="L27" s="305">
        <v>5481.7</v>
      </c>
      <c r="M27" s="305">
        <v>5030.25</v>
      </c>
      <c r="N27" s="320">
        <v>844125</v>
      </c>
      <c r="O27" s="321">
        <v>2.5824092359106789E-2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2530.9499999999998</v>
      </c>
      <c r="E28" s="317">
        <v>2483.2833333333333</v>
      </c>
      <c r="F28" s="318">
        <v>2423.0166666666664</v>
      </c>
      <c r="G28" s="318">
        <v>2315.083333333333</v>
      </c>
      <c r="H28" s="318">
        <v>2254.8166666666662</v>
      </c>
      <c r="I28" s="318">
        <v>2591.2166666666667</v>
      </c>
      <c r="J28" s="318">
        <v>2651.483333333334</v>
      </c>
      <c r="K28" s="318">
        <v>2759.416666666667</v>
      </c>
      <c r="L28" s="305">
        <v>2543.5500000000002</v>
      </c>
      <c r="M28" s="305">
        <v>2375.35</v>
      </c>
      <c r="N28" s="320">
        <v>6729750</v>
      </c>
      <c r="O28" s="321">
        <v>9.2669264490988792E-2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1218.55</v>
      </c>
      <c r="E29" s="317">
        <v>1208.9666666666667</v>
      </c>
      <c r="F29" s="318">
        <v>1193.9333333333334</v>
      </c>
      <c r="G29" s="318">
        <v>1169.3166666666666</v>
      </c>
      <c r="H29" s="318">
        <v>1154.2833333333333</v>
      </c>
      <c r="I29" s="318">
        <v>1233.5833333333335</v>
      </c>
      <c r="J29" s="318">
        <v>1248.6166666666668</v>
      </c>
      <c r="K29" s="318">
        <v>1273.2333333333336</v>
      </c>
      <c r="L29" s="305">
        <v>1224</v>
      </c>
      <c r="M29" s="305">
        <v>1184.3499999999999</v>
      </c>
      <c r="N29" s="320">
        <v>1588800</v>
      </c>
      <c r="O29" s="321">
        <v>3.8702928870292884E-2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272.5</v>
      </c>
      <c r="E30" s="317">
        <v>269.13333333333338</v>
      </c>
      <c r="F30" s="318">
        <v>263.91666666666674</v>
      </c>
      <c r="G30" s="318">
        <v>255.33333333333337</v>
      </c>
      <c r="H30" s="318">
        <v>250.11666666666673</v>
      </c>
      <c r="I30" s="318">
        <v>277.71666666666675</v>
      </c>
      <c r="J30" s="318">
        <v>282.93333333333334</v>
      </c>
      <c r="K30" s="318">
        <v>291.51666666666677</v>
      </c>
      <c r="L30" s="305">
        <v>274.35000000000002</v>
      </c>
      <c r="M30" s="305">
        <v>260.55</v>
      </c>
      <c r="N30" s="320">
        <v>11322600</v>
      </c>
      <c r="O30" s="321">
        <v>7.9047161245526885E-3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46.05</v>
      </c>
      <c r="E31" s="317">
        <v>45.683333333333337</v>
      </c>
      <c r="F31" s="318">
        <v>44.866666666666674</v>
      </c>
      <c r="G31" s="318">
        <v>43.683333333333337</v>
      </c>
      <c r="H31" s="318">
        <v>42.866666666666674</v>
      </c>
      <c r="I31" s="318">
        <v>46.866666666666674</v>
      </c>
      <c r="J31" s="318">
        <v>47.683333333333337</v>
      </c>
      <c r="K31" s="318">
        <v>48.866666666666674</v>
      </c>
      <c r="L31" s="305">
        <v>46.5</v>
      </c>
      <c r="M31" s="305">
        <v>44.5</v>
      </c>
      <c r="N31" s="320">
        <v>55799000</v>
      </c>
      <c r="O31" s="321">
        <v>5.8322585539792124E-2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1317.9</v>
      </c>
      <c r="E32" s="317">
        <v>1313.1000000000001</v>
      </c>
      <c r="F32" s="318">
        <v>1300.6000000000004</v>
      </c>
      <c r="G32" s="318">
        <v>1283.3000000000002</v>
      </c>
      <c r="H32" s="318">
        <v>1270.8000000000004</v>
      </c>
      <c r="I32" s="318">
        <v>1330.4000000000003</v>
      </c>
      <c r="J32" s="318">
        <v>1342.8999999999999</v>
      </c>
      <c r="K32" s="318">
        <v>1360.2000000000003</v>
      </c>
      <c r="L32" s="305">
        <v>1325.6</v>
      </c>
      <c r="M32" s="305">
        <v>1295.8</v>
      </c>
      <c r="N32" s="320">
        <v>1415150</v>
      </c>
      <c r="O32" s="321">
        <v>0.11481802426343155</v>
      </c>
    </row>
    <row r="33" spans="1:15" ht="15">
      <c r="A33" s="278">
        <v>23</v>
      </c>
      <c r="B33" s="400" t="s">
        <v>65</v>
      </c>
      <c r="C33" s="278" t="s">
        <v>66</v>
      </c>
      <c r="D33" s="317">
        <v>76.7</v>
      </c>
      <c r="E33" s="317">
        <v>74.966666666666683</v>
      </c>
      <c r="F33" s="318">
        <v>73.03333333333336</v>
      </c>
      <c r="G33" s="318">
        <v>69.366666666666674</v>
      </c>
      <c r="H33" s="318">
        <v>67.433333333333351</v>
      </c>
      <c r="I33" s="318">
        <v>78.633333333333368</v>
      </c>
      <c r="J33" s="318">
        <v>80.566666666666677</v>
      </c>
      <c r="K33" s="318">
        <v>84.233333333333377</v>
      </c>
      <c r="L33" s="305">
        <v>76.900000000000006</v>
      </c>
      <c r="M33" s="305">
        <v>71.3</v>
      </c>
      <c r="N33" s="320">
        <v>21794000</v>
      </c>
      <c r="O33" s="321">
        <v>-4.2510192605089273E-2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498.35</v>
      </c>
      <c r="E34" s="317">
        <v>498.68333333333339</v>
      </c>
      <c r="F34" s="318">
        <v>492.01666666666677</v>
      </c>
      <c r="G34" s="318">
        <v>485.68333333333339</v>
      </c>
      <c r="H34" s="318">
        <v>479.01666666666677</v>
      </c>
      <c r="I34" s="318">
        <v>505.01666666666677</v>
      </c>
      <c r="J34" s="318">
        <v>511.68333333333339</v>
      </c>
      <c r="K34" s="318">
        <v>518.01666666666677</v>
      </c>
      <c r="L34" s="305">
        <v>505.35</v>
      </c>
      <c r="M34" s="305">
        <v>492.35</v>
      </c>
      <c r="N34" s="320">
        <v>4109600</v>
      </c>
      <c r="O34" s="321">
        <v>1.0549093859886394E-2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360.65</v>
      </c>
      <c r="E35" s="317">
        <v>359.01666666666665</v>
      </c>
      <c r="F35" s="318">
        <v>355.58333333333331</v>
      </c>
      <c r="G35" s="318">
        <v>350.51666666666665</v>
      </c>
      <c r="H35" s="318">
        <v>347.08333333333331</v>
      </c>
      <c r="I35" s="318">
        <v>364.08333333333331</v>
      </c>
      <c r="J35" s="318">
        <v>367.51666666666671</v>
      </c>
      <c r="K35" s="318">
        <v>372.58333333333331</v>
      </c>
      <c r="L35" s="305">
        <v>362.45</v>
      </c>
      <c r="M35" s="305">
        <v>353.95</v>
      </c>
      <c r="N35" s="320">
        <v>6495000</v>
      </c>
      <c r="O35" s="321">
        <v>-1.2347556339527386E-2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560.29999999999995</v>
      </c>
      <c r="E36" s="317">
        <v>563.36666666666667</v>
      </c>
      <c r="F36" s="318">
        <v>554.43333333333339</v>
      </c>
      <c r="G36" s="318">
        <v>548.56666666666672</v>
      </c>
      <c r="H36" s="318">
        <v>539.63333333333344</v>
      </c>
      <c r="I36" s="318">
        <v>569.23333333333335</v>
      </c>
      <c r="J36" s="318">
        <v>578.16666666666652</v>
      </c>
      <c r="K36" s="318">
        <v>584.0333333333333</v>
      </c>
      <c r="L36" s="305">
        <v>572.29999999999995</v>
      </c>
      <c r="M36" s="305">
        <v>557.5</v>
      </c>
      <c r="N36" s="320">
        <v>84601806</v>
      </c>
      <c r="O36" s="321">
        <v>-1.2018968116955487E-3</v>
      </c>
    </row>
    <row r="37" spans="1:15" ht="15">
      <c r="A37" s="278">
        <v>27</v>
      </c>
      <c r="B37" s="400" t="s">
        <v>65</v>
      </c>
      <c r="C37" s="278" t="s">
        <v>71</v>
      </c>
      <c r="D37" s="317">
        <v>31.9</v>
      </c>
      <c r="E37" s="317">
        <v>30.849999999999998</v>
      </c>
      <c r="F37" s="318">
        <v>29.499999999999993</v>
      </c>
      <c r="G37" s="318">
        <v>27.099999999999994</v>
      </c>
      <c r="H37" s="318">
        <v>25.749999999999989</v>
      </c>
      <c r="I37" s="318">
        <v>33.25</v>
      </c>
      <c r="J37" s="318">
        <v>34.599999999999994</v>
      </c>
      <c r="K37" s="318">
        <v>37</v>
      </c>
      <c r="L37" s="305">
        <v>32.200000000000003</v>
      </c>
      <c r="M37" s="305">
        <v>28.45</v>
      </c>
      <c r="N37" s="320">
        <v>72494200</v>
      </c>
      <c r="O37" s="321">
        <v>0.43579596994292008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394.2</v>
      </c>
      <c r="E38" s="317">
        <v>396.5</v>
      </c>
      <c r="F38" s="318">
        <v>388.7</v>
      </c>
      <c r="G38" s="318">
        <v>383.2</v>
      </c>
      <c r="H38" s="318">
        <v>375.4</v>
      </c>
      <c r="I38" s="318">
        <v>402</v>
      </c>
      <c r="J38" s="318">
        <v>409.79999999999995</v>
      </c>
      <c r="K38" s="318">
        <v>415.3</v>
      </c>
      <c r="L38" s="305">
        <v>404.3</v>
      </c>
      <c r="M38" s="305">
        <v>391</v>
      </c>
      <c r="N38" s="320">
        <v>16787700</v>
      </c>
      <c r="O38" s="321">
        <v>5.690703735881842E-2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10637.9</v>
      </c>
      <c r="E39" s="317">
        <v>10617.45</v>
      </c>
      <c r="F39" s="318">
        <v>10559.900000000001</v>
      </c>
      <c r="G39" s="318">
        <v>10481.900000000001</v>
      </c>
      <c r="H39" s="318">
        <v>10424.350000000002</v>
      </c>
      <c r="I39" s="318">
        <v>10695.45</v>
      </c>
      <c r="J39" s="318">
        <v>10753</v>
      </c>
      <c r="K39" s="318">
        <v>10831</v>
      </c>
      <c r="L39" s="305">
        <v>10675</v>
      </c>
      <c r="M39" s="305">
        <v>10539.45</v>
      </c>
      <c r="N39" s="320">
        <v>136200</v>
      </c>
      <c r="O39" s="321">
        <v>6.3543667799615781E-3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370.45</v>
      </c>
      <c r="E40" s="317">
        <v>368.9666666666667</v>
      </c>
      <c r="F40" s="318">
        <v>361.63333333333338</v>
      </c>
      <c r="G40" s="318">
        <v>352.81666666666666</v>
      </c>
      <c r="H40" s="318">
        <v>345.48333333333335</v>
      </c>
      <c r="I40" s="318">
        <v>377.78333333333342</v>
      </c>
      <c r="J40" s="318">
        <v>385.11666666666667</v>
      </c>
      <c r="K40" s="318">
        <v>393.93333333333345</v>
      </c>
      <c r="L40" s="305">
        <v>376.3</v>
      </c>
      <c r="M40" s="305">
        <v>360.15</v>
      </c>
      <c r="N40" s="320">
        <v>19301400</v>
      </c>
      <c r="O40" s="321">
        <v>-2.3260141421659842E-3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3411.25</v>
      </c>
      <c r="E41" s="317">
        <v>3420.7000000000003</v>
      </c>
      <c r="F41" s="318">
        <v>3378.5500000000006</v>
      </c>
      <c r="G41" s="318">
        <v>3345.8500000000004</v>
      </c>
      <c r="H41" s="318">
        <v>3303.7000000000007</v>
      </c>
      <c r="I41" s="318">
        <v>3453.4000000000005</v>
      </c>
      <c r="J41" s="318">
        <v>3495.55</v>
      </c>
      <c r="K41" s="318">
        <v>3528.2500000000005</v>
      </c>
      <c r="L41" s="305">
        <v>3462.85</v>
      </c>
      <c r="M41" s="305">
        <v>3388</v>
      </c>
      <c r="N41" s="320">
        <v>1828200</v>
      </c>
      <c r="O41" s="321">
        <v>2.8812605514912774E-2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365.95</v>
      </c>
      <c r="E42" s="317">
        <v>365.5</v>
      </c>
      <c r="F42" s="318">
        <v>362.35</v>
      </c>
      <c r="G42" s="318">
        <v>358.75</v>
      </c>
      <c r="H42" s="318">
        <v>355.6</v>
      </c>
      <c r="I42" s="318">
        <v>369.1</v>
      </c>
      <c r="J42" s="318">
        <v>372.25</v>
      </c>
      <c r="K42" s="318">
        <v>375.85</v>
      </c>
      <c r="L42" s="305">
        <v>368.65</v>
      </c>
      <c r="M42" s="305">
        <v>361.9</v>
      </c>
      <c r="N42" s="320">
        <v>7095000</v>
      </c>
      <c r="O42" s="321">
        <v>-1.736745886654479E-2</v>
      </c>
    </row>
    <row r="43" spans="1:15" ht="15">
      <c r="A43" s="278">
        <v>33</v>
      </c>
      <c r="B43" s="400" t="s">
        <v>55</v>
      </c>
      <c r="C43" s="278" t="s">
        <v>78</v>
      </c>
      <c r="D43" s="317">
        <v>103.65</v>
      </c>
      <c r="E43" s="317">
        <v>102.48333333333335</v>
      </c>
      <c r="F43" s="318">
        <v>100.76666666666669</v>
      </c>
      <c r="G43" s="318">
        <v>97.88333333333334</v>
      </c>
      <c r="H43" s="318">
        <v>96.166666666666686</v>
      </c>
      <c r="I43" s="318">
        <v>105.3666666666667</v>
      </c>
      <c r="J43" s="318">
        <v>107.08333333333334</v>
      </c>
      <c r="K43" s="318">
        <v>109.96666666666671</v>
      </c>
      <c r="L43" s="305">
        <v>104.2</v>
      </c>
      <c r="M43" s="305">
        <v>99.6</v>
      </c>
      <c r="N43" s="320">
        <v>12309000</v>
      </c>
      <c r="O43" s="321">
        <v>4.1352938190555154E-2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305.39999999999998</v>
      </c>
      <c r="E44" s="317">
        <v>302.36666666666662</v>
      </c>
      <c r="F44" s="318">
        <v>297.73333333333323</v>
      </c>
      <c r="G44" s="318">
        <v>290.06666666666661</v>
      </c>
      <c r="H44" s="318">
        <v>285.43333333333322</v>
      </c>
      <c r="I44" s="318">
        <v>310.03333333333325</v>
      </c>
      <c r="J44" s="318">
        <v>314.66666666666657</v>
      </c>
      <c r="K44" s="318">
        <v>322.33333333333326</v>
      </c>
      <c r="L44" s="305">
        <v>307</v>
      </c>
      <c r="M44" s="305">
        <v>294.7</v>
      </c>
      <c r="N44" s="320">
        <v>2909200</v>
      </c>
      <c r="O44" s="321">
        <v>3.4639732555658297E-2</v>
      </c>
    </row>
    <row r="45" spans="1:15" ht="15">
      <c r="A45" s="278">
        <v>35</v>
      </c>
      <c r="B45" s="400" t="s">
        <v>58</v>
      </c>
      <c r="C45" s="278" t="s">
        <v>83</v>
      </c>
      <c r="D45" s="317">
        <v>176.8</v>
      </c>
      <c r="E45" s="317">
        <v>174.15</v>
      </c>
      <c r="F45" s="318">
        <v>170.65</v>
      </c>
      <c r="G45" s="318">
        <v>164.5</v>
      </c>
      <c r="H45" s="318">
        <v>161</v>
      </c>
      <c r="I45" s="318">
        <v>180.3</v>
      </c>
      <c r="J45" s="318">
        <v>183.8</v>
      </c>
      <c r="K45" s="318">
        <v>189.95000000000002</v>
      </c>
      <c r="L45" s="305">
        <v>177.65</v>
      </c>
      <c r="M45" s="305">
        <v>168</v>
      </c>
      <c r="N45" s="320">
        <v>7240000</v>
      </c>
      <c r="O45" s="321">
        <v>-6.580645161290323E-2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640.85</v>
      </c>
      <c r="E46" s="317">
        <v>640.4</v>
      </c>
      <c r="F46" s="318">
        <v>636.44999999999993</v>
      </c>
      <c r="G46" s="318">
        <v>632.04999999999995</v>
      </c>
      <c r="H46" s="318">
        <v>628.09999999999991</v>
      </c>
      <c r="I46" s="318">
        <v>644.79999999999995</v>
      </c>
      <c r="J46" s="318">
        <v>648.75</v>
      </c>
      <c r="K46" s="318">
        <v>653.15</v>
      </c>
      <c r="L46" s="305">
        <v>644.35</v>
      </c>
      <c r="M46" s="305">
        <v>636</v>
      </c>
      <c r="N46" s="320">
        <v>11471100</v>
      </c>
      <c r="O46" s="321">
        <v>-4.6163324453545986E-3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137.44999999999999</v>
      </c>
      <c r="E47" s="317">
        <v>135</v>
      </c>
      <c r="F47" s="318">
        <v>130.44999999999999</v>
      </c>
      <c r="G47" s="318">
        <v>123.44999999999999</v>
      </c>
      <c r="H47" s="318">
        <v>118.89999999999998</v>
      </c>
      <c r="I47" s="318">
        <v>142</v>
      </c>
      <c r="J47" s="318">
        <v>146.55000000000001</v>
      </c>
      <c r="K47" s="318">
        <v>153.55000000000001</v>
      </c>
      <c r="L47" s="305">
        <v>139.55000000000001</v>
      </c>
      <c r="M47" s="305">
        <v>128</v>
      </c>
      <c r="N47" s="320">
        <v>37976300</v>
      </c>
      <c r="O47" s="321">
        <v>-3.2048589967032738E-3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1349.9</v>
      </c>
      <c r="E48" s="317">
        <v>1349.2833333333335</v>
      </c>
      <c r="F48" s="318">
        <v>1339.5666666666671</v>
      </c>
      <c r="G48" s="318">
        <v>1329.2333333333336</v>
      </c>
      <c r="H48" s="318">
        <v>1319.5166666666671</v>
      </c>
      <c r="I48" s="318">
        <v>1359.616666666667</v>
      </c>
      <c r="J48" s="318">
        <v>1369.3333333333337</v>
      </c>
      <c r="K48" s="318">
        <v>1379.666666666667</v>
      </c>
      <c r="L48" s="305">
        <v>1359</v>
      </c>
      <c r="M48" s="305">
        <v>1338.95</v>
      </c>
      <c r="N48" s="320">
        <v>1847300</v>
      </c>
      <c r="O48" s="321">
        <v>-4.832311575910566E-2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399.85</v>
      </c>
      <c r="E49" s="317">
        <v>395.31666666666666</v>
      </c>
      <c r="F49" s="318">
        <v>388.23333333333335</v>
      </c>
      <c r="G49" s="318">
        <v>376.61666666666667</v>
      </c>
      <c r="H49" s="318">
        <v>369.53333333333336</v>
      </c>
      <c r="I49" s="318">
        <v>406.93333333333334</v>
      </c>
      <c r="J49" s="318">
        <v>414.01666666666671</v>
      </c>
      <c r="K49" s="318">
        <v>425.63333333333333</v>
      </c>
      <c r="L49" s="305">
        <v>402.4</v>
      </c>
      <c r="M49" s="305">
        <v>383.7</v>
      </c>
      <c r="N49" s="320">
        <v>5915955</v>
      </c>
      <c r="O49" s="321">
        <v>-1.0198744769874478E-2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369.65</v>
      </c>
      <c r="E50" s="317">
        <v>372.64999999999992</v>
      </c>
      <c r="F50" s="318">
        <v>363.34999999999985</v>
      </c>
      <c r="G50" s="318">
        <v>357.04999999999995</v>
      </c>
      <c r="H50" s="318">
        <v>347.74999999999989</v>
      </c>
      <c r="I50" s="318">
        <v>378.94999999999982</v>
      </c>
      <c r="J50" s="318">
        <v>388.24999999999989</v>
      </c>
      <c r="K50" s="318">
        <v>394.54999999999978</v>
      </c>
      <c r="L50" s="305">
        <v>381.95</v>
      </c>
      <c r="M50" s="305">
        <v>366.35</v>
      </c>
      <c r="N50" s="320">
        <v>1425300</v>
      </c>
      <c r="O50" s="321">
        <v>0.13172939494997618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440.85</v>
      </c>
      <c r="E51" s="317">
        <v>439.81666666666666</v>
      </c>
      <c r="F51" s="318">
        <v>436.08333333333331</v>
      </c>
      <c r="G51" s="318">
        <v>431.31666666666666</v>
      </c>
      <c r="H51" s="318">
        <v>427.58333333333331</v>
      </c>
      <c r="I51" s="318">
        <v>444.58333333333331</v>
      </c>
      <c r="J51" s="318">
        <v>448.31666666666666</v>
      </c>
      <c r="K51" s="318">
        <v>453.08333333333331</v>
      </c>
      <c r="L51" s="305">
        <v>443.55</v>
      </c>
      <c r="M51" s="305">
        <v>435.05</v>
      </c>
      <c r="N51" s="320">
        <v>14120000</v>
      </c>
      <c r="O51" s="321">
        <v>2.1984981452999187E-2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2315.0500000000002</v>
      </c>
      <c r="E52" s="317">
        <v>2316.5499999999997</v>
      </c>
      <c r="F52" s="318">
        <v>2298.9999999999995</v>
      </c>
      <c r="G52" s="318">
        <v>2282.9499999999998</v>
      </c>
      <c r="H52" s="318">
        <v>2265.3999999999996</v>
      </c>
      <c r="I52" s="318">
        <v>2332.5999999999995</v>
      </c>
      <c r="J52" s="318">
        <v>2350.1499999999996</v>
      </c>
      <c r="K52" s="318">
        <v>2366.1999999999994</v>
      </c>
      <c r="L52" s="305">
        <v>2334.1</v>
      </c>
      <c r="M52" s="305">
        <v>2300.5</v>
      </c>
      <c r="N52" s="320">
        <v>3329200</v>
      </c>
      <c r="O52" s="321">
        <v>6.7739204064352241E-3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148.15</v>
      </c>
      <c r="E53" s="317">
        <v>148.16666666666666</v>
      </c>
      <c r="F53" s="318">
        <v>145.68333333333331</v>
      </c>
      <c r="G53" s="318">
        <v>143.21666666666664</v>
      </c>
      <c r="H53" s="318">
        <v>140.73333333333329</v>
      </c>
      <c r="I53" s="318">
        <v>150.63333333333333</v>
      </c>
      <c r="J53" s="318">
        <v>153.11666666666667</v>
      </c>
      <c r="K53" s="318">
        <v>155.58333333333334</v>
      </c>
      <c r="L53" s="305">
        <v>150.65</v>
      </c>
      <c r="M53" s="305">
        <v>145.69999999999999</v>
      </c>
      <c r="N53" s="320">
        <v>28479000</v>
      </c>
      <c r="O53" s="321">
        <v>3.0447761194029851E-2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4015.5</v>
      </c>
      <c r="E54" s="317">
        <v>4020.7333333333336</v>
      </c>
      <c r="F54" s="318">
        <v>3988.0166666666673</v>
      </c>
      <c r="G54" s="318">
        <v>3960.5333333333338</v>
      </c>
      <c r="H54" s="318">
        <v>3927.8166666666675</v>
      </c>
      <c r="I54" s="318">
        <v>4048.2166666666672</v>
      </c>
      <c r="J54" s="318">
        <v>4080.9333333333334</v>
      </c>
      <c r="K54" s="318">
        <v>4108.416666666667</v>
      </c>
      <c r="L54" s="305">
        <v>4053.45</v>
      </c>
      <c r="M54" s="305">
        <v>3993.25</v>
      </c>
      <c r="N54" s="320">
        <v>3163500</v>
      </c>
      <c r="O54" s="321">
        <v>-1.2717484590777874E-2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17152.2</v>
      </c>
      <c r="E55" s="317">
        <v>17011.100000000002</v>
      </c>
      <c r="F55" s="318">
        <v>16799.300000000003</v>
      </c>
      <c r="G55" s="318">
        <v>16446.400000000001</v>
      </c>
      <c r="H55" s="318">
        <v>16234.600000000002</v>
      </c>
      <c r="I55" s="318">
        <v>17364.000000000004</v>
      </c>
      <c r="J55" s="318">
        <v>17575.8</v>
      </c>
      <c r="K55" s="318">
        <v>17928.700000000004</v>
      </c>
      <c r="L55" s="305">
        <v>17222.900000000001</v>
      </c>
      <c r="M55" s="305">
        <v>16658.2</v>
      </c>
      <c r="N55" s="320">
        <v>289665</v>
      </c>
      <c r="O55" s="321">
        <v>1.7904206346417401E-2</v>
      </c>
    </row>
    <row r="56" spans="1:15" ht="15">
      <c r="A56" s="278">
        <v>46</v>
      </c>
      <c r="B56" s="400" t="s">
        <v>58</v>
      </c>
      <c r="C56" s="278" t="s">
        <v>97</v>
      </c>
      <c r="D56" s="317">
        <v>48.95</v>
      </c>
      <c r="E56" s="317">
        <v>48.550000000000004</v>
      </c>
      <c r="F56" s="318">
        <v>47.900000000000006</v>
      </c>
      <c r="G56" s="318">
        <v>46.85</v>
      </c>
      <c r="H56" s="318">
        <v>46.2</v>
      </c>
      <c r="I56" s="318">
        <v>49.600000000000009</v>
      </c>
      <c r="J56" s="318">
        <v>50.25</v>
      </c>
      <c r="K56" s="318">
        <v>51.300000000000011</v>
      </c>
      <c r="L56" s="305">
        <v>49.2</v>
      </c>
      <c r="M56" s="305">
        <v>47.5</v>
      </c>
      <c r="N56" s="320">
        <v>13752100</v>
      </c>
      <c r="O56" s="321">
        <v>6.1217088001975492E-2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991.15</v>
      </c>
      <c r="E57" s="317">
        <v>997.76666666666677</v>
      </c>
      <c r="F57" s="318">
        <v>980.53333333333353</v>
      </c>
      <c r="G57" s="318">
        <v>969.91666666666674</v>
      </c>
      <c r="H57" s="318">
        <v>952.68333333333351</v>
      </c>
      <c r="I57" s="318">
        <v>1008.3833333333336</v>
      </c>
      <c r="J57" s="318">
        <v>1025.6166666666668</v>
      </c>
      <c r="K57" s="318">
        <v>1036.2333333333336</v>
      </c>
      <c r="L57" s="305">
        <v>1015</v>
      </c>
      <c r="M57" s="305">
        <v>987.15</v>
      </c>
      <c r="N57" s="320">
        <v>3240600</v>
      </c>
      <c r="O57" s="321">
        <v>-9.6596136154553813E-2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148.65</v>
      </c>
      <c r="E58" s="317">
        <v>147.75</v>
      </c>
      <c r="F58" s="318">
        <v>146.30000000000001</v>
      </c>
      <c r="G58" s="318">
        <v>143.95000000000002</v>
      </c>
      <c r="H58" s="318">
        <v>142.50000000000003</v>
      </c>
      <c r="I58" s="318">
        <v>150.1</v>
      </c>
      <c r="J58" s="318">
        <v>151.54999999999998</v>
      </c>
      <c r="K58" s="318">
        <v>153.89999999999998</v>
      </c>
      <c r="L58" s="305">
        <v>149.19999999999999</v>
      </c>
      <c r="M58" s="305">
        <v>145.4</v>
      </c>
      <c r="N58" s="320">
        <v>9444100</v>
      </c>
      <c r="O58" s="321">
        <v>4.3212672182394593E-2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48.3</v>
      </c>
      <c r="E59" s="317">
        <v>47.616666666666667</v>
      </c>
      <c r="F59" s="318">
        <v>46.733333333333334</v>
      </c>
      <c r="G59" s="318">
        <v>45.166666666666664</v>
      </c>
      <c r="H59" s="318">
        <v>44.283333333333331</v>
      </c>
      <c r="I59" s="318">
        <v>49.183333333333337</v>
      </c>
      <c r="J59" s="318">
        <v>50.066666666666677</v>
      </c>
      <c r="K59" s="318">
        <v>51.63333333333334</v>
      </c>
      <c r="L59" s="305">
        <v>48.5</v>
      </c>
      <c r="M59" s="305">
        <v>46.05</v>
      </c>
      <c r="N59" s="320">
        <v>63414000</v>
      </c>
      <c r="O59" s="321">
        <v>1.805280183658562E-2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97.25</v>
      </c>
      <c r="E60" s="317">
        <v>97.366666666666674</v>
      </c>
      <c r="F60" s="318">
        <v>95.683333333333351</v>
      </c>
      <c r="G60" s="318">
        <v>94.116666666666674</v>
      </c>
      <c r="H60" s="318">
        <v>92.433333333333351</v>
      </c>
      <c r="I60" s="318">
        <v>98.933333333333351</v>
      </c>
      <c r="J60" s="318">
        <v>100.61666666666669</v>
      </c>
      <c r="K60" s="318">
        <v>102.18333333333335</v>
      </c>
      <c r="L60" s="305">
        <v>99.05</v>
      </c>
      <c r="M60" s="305">
        <v>95.8</v>
      </c>
      <c r="N60" s="320">
        <v>33627440</v>
      </c>
      <c r="O60" s="321">
        <v>1.6058327819571044E-2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406.55</v>
      </c>
      <c r="E61" s="317">
        <v>405.18333333333334</v>
      </c>
      <c r="F61" s="318">
        <v>399.36666666666667</v>
      </c>
      <c r="G61" s="318">
        <v>392.18333333333334</v>
      </c>
      <c r="H61" s="318">
        <v>386.36666666666667</v>
      </c>
      <c r="I61" s="318">
        <v>412.36666666666667</v>
      </c>
      <c r="J61" s="318">
        <v>418.18333333333339</v>
      </c>
      <c r="K61" s="318">
        <v>425.36666666666667</v>
      </c>
      <c r="L61" s="305">
        <v>411</v>
      </c>
      <c r="M61" s="305">
        <v>398</v>
      </c>
      <c r="N61" s="320">
        <v>4649900</v>
      </c>
      <c r="O61" s="321">
        <v>8.7517833337231329E-2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20.45</v>
      </c>
      <c r="E62" s="317">
        <v>20.316666666666666</v>
      </c>
      <c r="F62" s="318">
        <v>20.133333333333333</v>
      </c>
      <c r="G62" s="318">
        <v>19.816666666666666</v>
      </c>
      <c r="H62" s="318">
        <v>19.633333333333333</v>
      </c>
      <c r="I62" s="318">
        <v>20.633333333333333</v>
      </c>
      <c r="J62" s="318">
        <v>20.816666666666663</v>
      </c>
      <c r="K62" s="318">
        <v>21.133333333333333</v>
      </c>
      <c r="L62" s="305">
        <v>20.5</v>
      </c>
      <c r="M62" s="305">
        <v>20</v>
      </c>
      <c r="N62" s="320">
        <v>75825000</v>
      </c>
      <c r="O62" s="321">
        <v>-2.3754345307068367E-2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642.95000000000005</v>
      </c>
      <c r="E63" s="317">
        <v>636.63333333333333</v>
      </c>
      <c r="F63" s="318">
        <v>627.36666666666667</v>
      </c>
      <c r="G63" s="318">
        <v>611.7833333333333</v>
      </c>
      <c r="H63" s="318">
        <v>602.51666666666665</v>
      </c>
      <c r="I63" s="318">
        <v>652.2166666666667</v>
      </c>
      <c r="J63" s="318">
        <v>661.48333333333335</v>
      </c>
      <c r="K63" s="318">
        <v>677.06666666666672</v>
      </c>
      <c r="L63" s="305">
        <v>645.9</v>
      </c>
      <c r="M63" s="305">
        <v>621.04999999999995</v>
      </c>
      <c r="N63" s="320">
        <v>6726200</v>
      </c>
      <c r="O63" s="321">
        <v>1.8843345754188251E-2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825.25</v>
      </c>
      <c r="E64" s="317">
        <v>822.5</v>
      </c>
      <c r="F64" s="318">
        <v>815</v>
      </c>
      <c r="G64" s="318">
        <v>804.75</v>
      </c>
      <c r="H64" s="318">
        <v>797.25</v>
      </c>
      <c r="I64" s="318">
        <v>832.75</v>
      </c>
      <c r="J64" s="318">
        <v>840.25</v>
      </c>
      <c r="K64" s="318">
        <v>850.5</v>
      </c>
      <c r="L64" s="305">
        <v>830</v>
      </c>
      <c r="M64" s="305">
        <v>812.25</v>
      </c>
      <c r="N64" s="320">
        <v>423150</v>
      </c>
      <c r="O64" s="321">
        <v>-7.621951219512195E-3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598.54999999999995</v>
      </c>
      <c r="E65" s="317">
        <v>594.13333333333333</v>
      </c>
      <c r="F65" s="318">
        <v>584.61666666666667</v>
      </c>
      <c r="G65" s="318">
        <v>570.68333333333339</v>
      </c>
      <c r="H65" s="318">
        <v>561.16666666666674</v>
      </c>
      <c r="I65" s="318">
        <v>608.06666666666661</v>
      </c>
      <c r="J65" s="318">
        <v>617.58333333333326</v>
      </c>
      <c r="K65" s="318">
        <v>631.51666666666654</v>
      </c>
      <c r="L65" s="305">
        <v>603.65</v>
      </c>
      <c r="M65" s="305">
        <v>580.20000000000005</v>
      </c>
      <c r="N65" s="320">
        <v>18880050</v>
      </c>
      <c r="O65" s="321">
        <v>3.8815231522221719E-3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549.35</v>
      </c>
      <c r="E66" s="317">
        <v>546.75</v>
      </c>
      <c r="F66" s="318">
        <v>542.85</v>
      </c>
      <c r="G66" s="318">
        <v>536.35</v>
      </c>
      <c r="H66" s="318">
        <v>532.45000000000005</v>
      </c>
      <c r="I66" s="318">
        <v>553.25</v>
      </c>
      <c r="J66" s="318">
        <v>557.15000000000009</v>
      </c>
      <c r="K66" s="318">
        <v>563.65</v>
      </c>
      <c r="L66" s="305">
        <v>550.65</v>
      </c>
      <c r="M66" s="305">
        <v>540.25</v>
      </c>
      <c r="N66" s="320">
        <v>5597000</v>
      </c>
      <c r="O66" s="321">
        <v>3.3801256002955304E-2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578.35</v>
      </c>
      <c r="E67" s="317">
        <v>577.46666666666658</v>
      </c>
      <c r="F67" s="318">
        <v>570.43333333333317</v>
      </c>
      <c r="G67" s="318">
        <v>562.51666666666654</v>
      </c>
      <c r="H67" s="318">
        <v>555.48333333333312</v>
      </c>
      <c r="I67" s="318">
        <v>585.38333333333321</v>
      </c>
      <c r="J67" s="318">
        <v>592.41666666666674</v>
      </c>
      <c r="K67" s="318">
        <v>600.33333333333326</v>
      </c>
      <c r="L67" s="305">
        <v>584.5</v>
      </c>
      <c r="M67" s="305">
        <v>569.54999999999995</v>
      </c>
      <c r="N67" s="320">
        <v>20686400</v>
      </c>
      <c r="O67" s="321">
        <v>-2.1910372674918913E-2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1854.35</v>
      </c>
      <c r="E68" s="317">
        <v>1835.75</v>
      </c>
      <c r="F68" s="318">
        <v>1803.6</v>
      </c>
      <c r="G68" s="318">
        <v>1752.85</v>
      </c>
      <c r="H68" s="318">
        <v>1720.6999999999998</v>
      </c>
      <c r="I68" s="318">
        <v>1886.5</v>
      </c>
      <c r="J68" s="318">
        <v>1918.65</v>
      </c>
      <c r="K68" s="318">
        <v>1969.4</v>
      </c>
      <c r="L68" s="305">
        <v>1867.9</v>
      </c>
      <c r="M68" s="305">
        <v>1785</v>
      </c>
      <c r="N68" s="320">
        <v>28677750</v>
      </c>
      <c r="O68" s="321">
        <v>1.8462946595446622E-3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1016.85</v>
      </c>
      <c r="E69" s="317">
        <v>1002.6999999999999</v>
      </c>
      <c r="F69" s="318">
        <v>985.39999999999986</v>
      </c>
      <c r="G69" s="318">
        <v>953.94999999999993</v>
      </c>
      <c r="H69" s="318">
        <v>936.64999999999986</v>
      </c>
      <c r="I69" s="318">
        <v>1034.1499999999999</v>
      </c>
      <c r="J69" s="318">
        <v>1051.4499999999998</v>
      </c>
      <c r="K69" s="318">
        <v>1082.8999999999999</v>
      </c>
      <c r="L69" s="305">
        <v>1020</v>
      </c>
      <c r="M69" s="305">
        <v>971.25</v>
      </c>
      <c r="N69" s="320">
        <v>36056150</v>
      </c>
      <c r="O69" s="321">
        <v>3.5291481755166739E-3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516.15</v>
      </c>
      <c r="E70" s="317">
        <v>511.38333333333338</v>
      </c>
      <c r="F70" s="318">
        <v>504.76666666666677</v>
      </c>
      <c r="G70" s="318">
        <v>493.38333333333338</v>
      </c>
      <c r="H70" s="318">
        <v>486.76666666666677</v>
      </c>
      <c r="I70" s="318">
        <v>522.76666666666677</v>
      </c>
      <c r="J70" s="318">
        <v>529.38333333333344</v>
      </c>
      <c r="K70" s="318">
        <v>540.76666666666677</v>
      </c>
      <c r="L70" s="305">
        <v>518</v>
      </c>
      <c r="M70" s="305">
        <v>500</v>
      </c>
      <c r="N70" s="320">
        <v>18993200</v>
      </c>
      <c r="O70" s="321">
        <v>9.8039215686274508E-3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2367.5500000000002</v>
      </c>
      <c r="E71" s="317">
        <v>2361.2666666666669</v>
      </c>
      <c r="F71" s="318">
        <v>2342.5333333333338</v>
      </c>
      <c r="G71" s="318">
        <v>2317.5166666666669</v>
      </c>
      <c r="H71" s="318">
        <v>2298.7833333333338</v>
      </c>
      <c r="I71" s="318">
        <v>2386.2833333333338</v>
      </c>
      <c r="J71" s="318">
        <v>2405.0166666666664</v>
      </c>
      <c r="K71" s="318">
        <v>2430.0333333333338</v>
      </c>
      <c r="L71" s="305">
        <v>2380</v>
      </c>
      <c r="M71" s="305">
        <v>2336.25</v>
      </c>
      <c r="N71" s="320">
        <v>2247400</v>
      </c>
      <c r="O71" s="321">
        <v>6.0294395168899791E-2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150.6</v>
      </c>
      <c r="E72" s="317">
        <v>149.56666666666669</v>
      </c>
      <c r="F72" s="318">
        <v>148.13333333333338</v>
      </c>
      <c r="G72" s="318">
        <v>145.66666666666669</v>
      </c>
      <c r="H72" s="318">
        <v>144.23333333333338</v>
      </c>
      <c r="I72" s="318">
        <v>152.03333333333339</v>
      </c>
      <c r="J72" s="318">
        <v>153.46666666666673</v>
      </c>
      <c r="K72" s="318">
        <v>155.93333333333339</v>
      </c>
      <c r="L72" s="305">
        <v>151</v>
      </c>
      <c r="M72" s="305">
        <v>147.1</v>
      </c>
      <c r="N72" s="320">
        <v>34578000</v>
      </c>
      <c r="O72" s="321">
        <v>-1.4496855164288067E-3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222.7</v>
      </c>
      <c r="E73" s="317">
        <v>220.08333333333334</v>
      </c>
      <c r="F73" s="318">
        <v>216.26666666666668</v>
      </c>
      <c r="G73" s="318">
        <v>209.83333333333334</v>
      </c>
      <c r="H73" s="318">
        <v>206.01666666666668</v>
      </c>
      <c r="I73" s="318">
        <v>226.51666666666668</v>
      </c>
      <c r="J73" s="318">
        <v>230.33333333333334</v>
      </c>
      <c r="K73" s="318">
        <v>236.76666666666668</v>
      </c>
      <c r="L73" s="305">
        <v>223.9</v>
      </c>
      <c r="M73" s="305">
        <v>213.65</v>
      </c>
      <c r="N73" s="320">
        <v>18900000</v>
      </c>
      <c r="O73" s="321">
        <v>2.8118217275649917E-2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2046.95</v>
      </c>
      <c r="E74" s="317">
        <v>2050.1666666666665</v>
      </c>
      <c r="F74" s="318">
        <v>2032.333333333333</v>
      </c>
      <c r="G74" s="318">
        <v>2017.7166666666665</v>
      </c>
      <c r="H74" s="318">
        <v>1999.883333333333</v>
      </c>
      <c r="I74" s="318">
        <v>2064.7833333333328</v>
      </c>
      <c r="J74" s="318">
        <v>2082.6166666666659</v>
      </c>
      <c r="K74" s="318">
        <v>2097.2333333333331</v>
      </c>
      <c r="L74" s="305">
        <v>2068</v>
      </c>
      <c r="M74" s="305">
        <v>2035.55</v>
      </c>
      <c r="N74" s="320">
        <v>19628700</v>
      </c>
      <c r="O74" s="321">
        <v>-1.0525519848771267E-2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155.35</v>
      </c>
      <c r="E75" s="317">
        <v>154.36666666666665</v>
      </c>
      <c r="F75" s="318">
        <v>151.5333333333333</v>
      </c>
      <c r="G75" s="318">
        <v>147.71666666666667</v>
      </c>
      <c r="H75" s="318">
        <v>144.88333333333333</v>
      </c>
      <c r="I75" s="318">
        <v>158.18333333333328</v>
      </c>
      <c r="J75" s="318">
        <v>161.01666666666659</v>
      </c>
      <c r="K75" s="318">
        <v>164.83333333333326</v>
      </c>
      <c r="L75" s="305">
        <v>157.19999999999999</v>
      </c>
      <c r="M75" s="305">
        <v>150.55000000000001</v>
      </c>
      <c r="N75" s="320">
        <v>15123400</v>
      </c>
      <c r="O75" s="321">
        <v>4.2525764312549549E-2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352.55</v>
      </c>
      <c r="E76" s="317">
        <v>348.41666666666669</v>
      </c>
      <c r="F76" s="318">
        <v>341.48333333333335</v>
      </c>
      <c r="G76" s="318">
        <v>330.41666666666669</v>
      </c>
      <c r="H76" s="318">
        <v>323.48333333333335</v>
      </c>
      <c r="I76" s="318">
        <v>359.48333333333335</v>
      </c>
      <c r="J76" s="318">
        <v>366.41666666666663</v>
      </c>
      <c r="K76" s="318">
        <v>377.48333333333335</v>
      </c>
      <c r="L76" s="305">
        <v>355.35</v>
      </c>
      <c r="M76" s="305">
        <v>337.35</v>
      </c>
      <c r="N76" s="320">
        <v>122656875</v>
      </c>
      <c r="O76" s="321">
        <v>6.0436751821780529E-2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392.35</v>
      </c>
      <c r="E77" s="317">
        <v>392.15000000000003</v>
      </c>
      <c r="F77" s="318">
        <v>387.70000000000005</v>
      </c>
      <c r="G77" s="318">
        <v>383.05</v>
      </c>
      <c r="H77" s="318">
        <v>378.6</v>
      </c>
      <c r="I77" s="318">
        <v>396.80000000000007</v>
      </c>
      <c r="J77" s="318">
        <v>401.25</v>
      </c>
      <c r="K77" s="318">
        <v>405.90000000000009</v>
      </c>
      <c r="L77" s="305">
        <v>396.6</v>
      </c>
      <c r="M77" s="305">
        <v>387.5</v>
      </c>
      <c r="N77" s="320">
        <v>8586000</v>
      </c>
      <c r="O77" s="321">
        <v>6.8907563025210089E-2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9.75</v>
      </c>
      <c r="E78" s="317">
        <v>9.7166666666666668</v>
      </c>
      <c r="F78" s="318">
        <v>9.1833333333333336</v>
      </c>
      <c r="G78" s="318">
        <v>8.6166666666666671</v>
      </c>
      <c r="H78" s="318">
        <v>8.0833333333333339</v>
      </c>
      <c r="I78" s="318">
        <v>10.283333333333333</v>
      </c>
      <c r="J78" s="318">
        <v>10.816666666666668</v>
      </c>
      <c r="K78" s="318">
        <v>11.383333333333333</v>
      </c>
      <c r="L78" s="305">
        <v>10.25</v>
      </c>
      <c r="M78" s="305">
        <v>9.15</v>
      </c>
      <c r="N78" s="320">
        <v>232988000</v>
      </c>
      <c r="O78" s="321">
        <v>-0.10043243243243244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25.65</v>
      </c>
      <c r="E79" s="317">
        <v>25.650000000000002</v>
      </c>
      <c r="F79" s="318">
        <v>25.300000000000004</v>
      </c>
      <c r="G79" s="318">
        <v>24.950000000000003</v>
      </c>
      <c r="H79" s="318">
        <v>24.600000000000005</v>
      </c>
      <c r="I79" s="318">
        <v>26.000000000000004</v>
      </c>
      <c r="J79" s="318">
        <v>26.350000000000005</v>
      </c>
      <c r="K79" s="318">
        <v>26.700000000000003</v>
      </c>
      <c r="L79" s="305">
        <v>26</v>
      </c>
      <c r="M79" s="305">
        <v>25.3</v>
      </c>
      <c r="N79" s="320">
        <v>138883000</v>
      </c>
      <c r="O79" s="321">
        <v>2.411273255513852E-2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449.7</v>
      </c>
      <c r="E80" s="317">
        <v>457.08333333333331</v>
      </c>
      <c r="F80" s="318">
        <v>440.66666666666663</v>
      </c>
      <c r="G80" s="318">
        <v>431.63333333333333</v>
      </c>
      <c r="H80" s="318">
        <v>415.21666666666664</v>
      </c>
      <c r="I80" s="318">
        <v>466.11666666666662</v>
      </c>
      <c r="J80" s="318">
        <v>482.53333333333325</v>
      </c>
      <c r="K80" s="318">
        <v>491.56666666666661</v>
      </c>
      <c r="L80" s="305">
        <v>473.5</v>
      </c>
      <c r="M80" s="305">
        <v>448.05</v>
      </c>
      <c r="N80" s="320">
        <v>9043375</v>
      </c>
      <c r="O80" s="321">
        <v>0.21796296296296297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1024.05</v>
      </c>
      <c r="E81" s="317">
        <v>1016.8666666666667</v>
      </c>
      <c r="F81" s="318">
        <v>1004.1833333333334</v>
      </c>
      <c r="G81" s="318">
        <v>984.31666666666672</v>
      </c>
      <c r="H81" s="318">
        <v>971.63333333333344</v>
      </c>
      <c r="I81" s="318">
        <v>1036.7333333333333</v>
      </c>
      <c r="J81" s="318">
        <v>1049.4166666666665</v>
      </c>
      <c r="K81" s="318">
        <v>1069.2833333333333</v>
      </c>
      <c r="L81" s="305">
        <v>1029.55</v>
      </c>
      <c r="M81" s="305">
        <v>997</v>
      </c>
      <c r="N81" s="320">
        <v>3205000</v>
      </c>
      <c r="O81" s="321">
        <v>-2.9863746655882538E-3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500.4</v>
      </c>
      <c r="E82" s="317">
        <v>495.84999999999997</v>
      </c>
      <c r="F82" s="318">
        <v>487.74999999999994</v>
      </c>
      <c r="G82" s="318">
        <v>475.09999999999997</v>
      </c>
      <c r="H82" s="318">
        <v>466.99999999999994</v>
      </c>
      <c r="I82" s="318">
        <v>508.49999999999994</v>
      </c>
      <c r="J82" s="318">
        <v>516.59999999999991</v>
      </c>
      <c r="K82" s="318">
        <v>529.25</v>
      </c>
      <c r="L82" s="305">
        <v>503.95</v>
      </c>
      <c r="M82" s="305">
        <v>483.2</v>
      </c>
      <c r="N82" s="320">
        <v>26566000</v>
      </c>
      <c r="O82" s="321">
        <v>7.0553531706373518E-2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209.95</v>
      </c>
      <c r="E83" s="317">
        <v>210.15</v>
      </c>
      <c r="F83" s="318">
        <v>205.8</v>
      </c>
      <c r="G83" s="318">
        <v>201.65</v>
      </c>
      <c r="H83" s="318">
        <v>197.3</v>
      </c>
      <c r="I83" s="318">
        <v>214.3</v>
      </c>
      <c r="J83" s="318">
        <v>218.64999999999998</v>
      </c>
      <c r="K83" s="318">
        <v>222.8</v>
      </c>
      <c r="L83" s="305">
        <v>214.5</v>
      </c>
      <c r="M83" s="305">
        <v>206</v>
      </c>
      <c r="N83" s="320">
        <v>12851200</v>
      </c>
      <c r="O83" s="321">
        <v>3.3220775044219331E-2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712.7</v>
      </c>
      <c r="E84" s="317">
        <v>711.25</v>
      </c>
      <c r="F84" s="318">
        <v>706.6</v>
      </c>
      <c r="G84" s="318">
        <v>700.5</v>
      </c>
      <c r="H84" s="318">
        <v>695.85</v>
      </c>
      <c r="I84" s="318">
        <v>717.35</v>
      </c>
      <c r="J84" s="318">
        <v>722.00000000000011</v>
      </c>
      <c r="K84" s="318">
        <v>728.1</v>
      </c>
      <c r="L84" s="305">
        <v>715.9</v>
      </c>
      <c r="M84" s="305">
        <v>705.15</v>
      </c>
      <c r="N84" s="320">
        <v>49974000</v>
      </c>
      <c r="O84" s="321">
        <v>-2.7060682982901481E-3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85</v>
      </c>
      <c r="E85" s="317">
        <v>84.8</v>
      </c>
      <c r="F85" s="318">
        <v>84</v>
      </c>
      <c r="G85" s="318">
        <v>83</v>
      </c>
      <c r="H85" s="318">
        <v>82.2</v>
      </c>
      <c r="I85" s="318">
        <v>85.8</v>
      </c>
      <c r="J85" s="318">
        <v>86.59999999999998</v>
      </c>
      <c r="K85" s="318">
        <v>87.6</v>
      </c>
      <c r="L85" s="305">
        <v>85.6</v>
      </c>
      <c r="M85" s="305">
        <v>83.8</v>
      </c>
      <c r="N85" s="320">
        <v>52935600</v>
      </c>
      <c r="O85" s="321">
        <v>4.3444322670682572E-2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186.95</v>
      </c>
      <c r="E86" s="317">
        <v>185.33333333333334</v>
      </c>
      <c r="F86" s="318">
        <v>182.61666666666667</v>
      </c>
      <c r="G86" s="318">
        <v>178.28333333333333</v>
      </c>
      <c r="H86" s="318">
        <v>175.56666666666666</v>
      </c>
      <c r="I86" s="318">
        <v>189.66666666666669</v>
      </c>
      <c r="J86" s="318">
        <v>192.38333333333333</v>
      </c>
      <c r="K86" s="318">
        <v>196.7166666666667</v>
      </c>
      <c r="L86" s="305">
        <v>188.05</v>
      </c>
      <c r="M86" s="305">
        <v>181</v>
      </c>
      <c r="N86" s="320">
        <v>71153600</v>
      </c>
      <c r="O86" s="321">
        <v>2.7509075740151977E-3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145.30000000000001</v>
      </c>
      <c r="E87" s="317">
        <v>144.08333333333334</v>
      </c>
      <c r="F87" s="318">
        <v>142.2166666666667</v>
      </c>
      <c r="G87" s="318">
        <v>139.13333333333335</v>
      </c>
      <c r="H87" s="318">
        <v>137.26666666666671</v>
      </c>
      <c r="I87" s="318">
        <v>147.16666666666669</v>
      </c>
      <c r="J87" s="318">
        <v>149.0333333333333</v>
      </c>
      <c r="K87" s="318">
        <v>152.11666666666667</v>
      </c>
      <c r="L87" s="305">
        <v>145.94999999999999</v>
      </c>
      <c r="M87" s="305">
        <v>141</v>
      </c>
      <c r="N87" s="320">
        <v>18685000</v>
      </c>
      <c r="O87" s="321">
        <v>-2.7582617746552174E-2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193.35</v>
      </c>
      <c r="E88" s="317">
        <v>191.95000000000002</v>
      </c>
      <c r="F88" s="318">
        <v>189.75000000000003</v>
      </c>
      <c r="G88" s="318">
        <v>186.15</v>
      </c>
      <c r="H88" s="318">
        <v>183.95000000000002</v>
      </c>
      <c r="I88" s="318">
        <v>195.55000000000004</v>
      </c>
      <c r="J88" s="318">
        <v>197.75000000000003</v>
      </c>
      <c r="K88" s="318">
        <v>201.35000000000005</v>
      </c>
      <c r="L88" s="305">
        <v>194.15</v>
      </c>
      <c r="M88" s="305">
        <v>188.35</v>
      </c>
      <c r="N88" s="320">
        <v>36298400</v>
      </c>
      <c r="O88" s="321">
        <v>3.8652153509826141E-2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1668.4</v>
      </c>
      <c r="E89" s="317">
        <v>1663.9666666666665</v>
      </c>
      <c r="F89" s="318">
        <v>1649.9333333333329</v>
      </c>
      <c r="G89" s="318">
        <v>1631.4666666666665</v>
      </c>
      <c r="H89" s="318">
        <v>1617.4333333333329</v>
      </c>
      <c r="I89" s="318">
        <v>1682.4333333333329</v>
      </c>
      <c r="J89" s="318">
        <v>1696.4666666666662</v>
      </c>
      <c r="K89" s="318">
        <v>1714.9333333333329</v>
      </c>
      <c r="L89" s="305">
        <v>1678</v>
      </c>
      <c r="M89" s="305">
        <v>1645.5</v>
      </c>
      <c r="N89" s="320">
        <v>2659500</v>
      </c>
      <c r="O89" s="321">
        <v>-2.7782855053920672E-2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375.15</v>
      </c>
      <c r="E90" s="317">
        <v>374.40000000000003</v>
      </c>
      <c r="F90" s="318">
        <v>363.80000000000007</v>
      </c>
      <c r="G90" s="318">
        <v>352.45000000000005</v>
      </c>
      <c r="H90" s="318">
        <v>341.85000000000008</v>
      </c>
      <c r="I90" s="318">
        <v>385.75000000000006</v>
      </c>
      <c r="J90" s="318">
        <v>396.35000000000008</v>
      </c>
      <c r="K90" s="318">
        <v>407.70000000000005</v>
      </c>
      <c r="L90" s="305">
        <v>385</v>
      </c>
      <c r="M90" s="305">
        <v>363.05</v>
      </c>
      <c r="N90" s="320">
        <v>2143400</v>
      </c>
      <c r="O90" s="321">
        <v>-7.7770576798444589E-3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1302.3</v>
      </c>
      <c r="E91" s="317">
        <v>1280.25</v>
      </c>
      <c r="F91" s="318">
        <v>1252.5</v>
      </c>
      <c r="G91" s="318">
        <v>1202.7</v>
      </c>
      <c r="H91" s="318">
        <v>1174.95</v>
      </c>
      <c r="I91" s="318">
        <v>1330.05</v>
      </c>
      <c r="J91" s="318">
        <v>1357.8</v>
      </c>
      <c r="K91" s="318">
        <v>1407.6</v>
      </c>
      <c r="L91" s="305">
        <v>1308</v>
      </c>
      <c r="M91" s="305">
        <v>1230.45</v>
      </c>
      <c r="N91" s="320">
        <v>11061200</v>
      </c>
      <c r="O91" s="321">
        <v>8.2400554198417617E-3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64</v>
      </c>
      <c r="E92" s="317">
        <v>63.183333333333337</v>
      </c>
      <c r="F92" s="318">
        <v>61.866666666666674</v>
      </c>
      <c r="G92" s="318">
        <v>59.733333333333334</v>
      </c>
      <c r="H92" s="318">
        <v>58.416666666666671</v>
      </c>
      <c r="I92" s="318">
        <v>65.316666666666677</v>
      </c>
      <c r="J92" s="318">
        <v>66.63333333333334</v>
      </c>
      <c r="K92" s="318">
        <v>68.76666666666668</v>
      </c>
      <c r="L92" s="305">
        <v>64.5</v>
      </c>
      <c r="M92" s="305">
        <v>61.05</v>
      </c>
      <c r="N92" s="320">
        <v>28984800</v>
      </c>
      <c r="O92" s="321">
        <v>0.13865929161821552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284.39999999999998</v>
      </c>
      <c r="E93" s="317">
        <v>285.63333333333338</v>
      </c>
      <c r="F93" s="318">
        <v>280.21666666666675</v>
      </c>
      <c r="G93" s="318">
        <v>276.03333333333336</v>
      </c>
      <c r="H93" s="318">
        <v>270.61666666666673</v>
      </c>
      <c r="I93" s="318">
        <v>289.81666666666678</v>
      </c>
      <c r="J93" s="318">
        <v>295.23333333333341</v>
      </c>
      <c r="K93" s="318">
        <v>299.4166666666668</v>
      </c>
      <c r="L93" s="305">
        <v>291.05</v>
      </c>
      <c r="M93" s="305">
        <v>281.45</v>
      </c>
      <c r="N93" s="320">
        <v>7503200</v>
      </c>
      <c r="O93" s="321">
        <v>-4.8146428808276409E-3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898.25</v>
      </c>
      <c r="E94" s="317">
        <v>891.58333333333337</v>
      </c>
      <c r="F94" s="318">
        <v>881.16666666666674</v>
      </c>
      <c r="G94" s="318">
        <v>864.08333333333337</v>
      </c>
      <c r="H94" s="318">
        <v>853.66666666666674</v>
      </c>
      <c r="I94" s="318">
        <v>908.66666666666674</v>
      </c>
      <c r="J94" s="318">
        <v>919.08333333333348</v>
      </c>
      <c r="K94" s="318">
        <v>936.16666666666674</v>
      </c>
      <c r="L94" s="305">
        <v>902</v>
      </c>
      <c r="M94" s="305">
        <v>874.5</v>
      </c>
      <c r="N94" s="320">
        <v>12846600</v>
      </c>
      <c r="O94" s="321">
        <v>5.1326064851660372E-2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921.25</v>
      </c>
      <c r="E95" s="317">
        <v>925.33333333333337</v>
      </c>
      <c r="F95" s="318">
        <v>913.06666666666672</v>
      </c>
      <c r="G95" s="318">
        <v>904.88333333333333</v>
      </c>
      <c r="H95" s="318">
        <v>892.61666666666667</v>
      </c>
      <c r="I95" s="318">
        <v>933.51666666666677</v>
      </c>
      <c r="J95" s="318">
        <v>945.78333333333342</v>
      </c>
      <c r="K95" s="318">
        <v>953.96666666666681</v>
      </c>
      <c r="L95" s="305">
        <v>937.6</v>
      </c>
      <c r="M95" s="305">
        <v>917.15</v>
      </c>
      <c r="N95" s="320">
        <v>7903400</v>
      </c>
      <c r="O95" s="321">
        <v>4.3863008994492358E-2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506.35</v>
      </c>
      <c r="E96" s="317">
        <v>502.61666666666662</v>
      </c>
      <c r="F96" s="318">
        <v>495.73333333333323</v>
      </c>
      <c r="G96" s="318">
        <v>485.11666666666662</v>
      </c>
      <c r="H96" s="318">
        <v>478.23333333333323</v>
      </c>
      <c r="I96" s="318">
        <v>513.23333333333323</v>
      </c>
      <c r="J96" s="318">
        <v>520.11666666666656</v>
      </c>
      <c r="K96" s="318">
        <v>530.73333333333323</v>
      </c>
      <c r="L96" s="305">
        <v>509.5</v>
      </c>
      <c r="M96" s="305">
        <v>492</v>
      </c>
      <c r="N96" s="320">
        <v>16820800</v>
      </c>
      <c r="O96" s="321">
        <v>-3.6133587650605979E-3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168.85</v>
      </c>
      <c r="E97" s="317">
        <v>168.23333333333332</v>
      </c>
      <c r="F97" s="318">
        <v>165.81666666666663</v>
      </c>
      <c r="G97" s="318">
        <v>162.7833333333333</v>
      </c>
      <c r="H97" s="318">
        <v>160.36666666666662</v>
      </c>
      <c r="I97" s="318">
        <v>171.26666666666665</v>
      </c>
      <c r="J97" s="318">
        <v>173.68333333333334</v>
      </c>
      <c r="K97" s="318">
        <v>176.71666666666667</v>
      </c>
      <c r="L97" s="305">
        <v>170.65</v>
      </c>
      <c r="M97" s="305">
        <v>165.2</v>
      </c>
      <c r="N97" s="320">
        <v>14221000</v>
      </c>
      <c r="O97" s="321">
        <v>8.3207653519796476E-2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149.44999999999999</v>
      </c>
      <c r="E98" s="317">
        <v>148.4</v>
      </c>
      <c r="F98" s="318">
        <v>144.60000000000002</v>
      </c>
      <c r="G98" s="318">
        <v>139.75000000000003</v>
      </c>
      <c r="H98" s="318">
        <v>135.95000000000005</v>
      </c>
      <c r="I98" s="318">
        <v>153.25</v>
      </c>
      <c r="J98" s="318">
        <v>157.05000000000001</v>
      </c>
      <c r="K98" s="318">
        <v>161.89999999999998</v>
      </c>
      <c r="L98" s="305">
        <v>152.19999999999999</v>
      </c>
      <c r="M98" s="305">
        <v>143.55000000000001</v>
      </c>
      <c r="N98" s="320">
        <v>18606000</v>
      </c>
      <c r="O98" s="321">
        <v>0.20802493182703544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332.4</v>
      </c>
      <c r="E99" s="317">
        <v>331.83333333333331</v>
      </c>
      <c r="F99" s="318">
        <v>329.71666666666664</v>
      </c>
      <c r="G99" s="318">
        <v>327.0333333333333</v>
      </c>
      <c r="H99" s="318">
        <v>324.91666666666663</v>
      </c>
      <c r="I99" s="318">
        <v>334.51666666666665</v>
      </c>
      <c r="J99" s="318">
        <v>336.63333333333333</v>
      </c>
      <c r="K99" s="318">
        <v>339.31666666666666</v>
      </c>
      <c r="L99" s="305">
        <v>333.95</v>
      </c>
      <c r="M99" s="305">
        <v>329.15</v>
      </c>
      <c r="N99" s="320">
        <v>10804200</v>
      </c>
      <c r="O99" s="321">
        <v>-7.1494210623047234E-3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5726.4</v>
      </c>
      <c r="E100" s="317">
        <v>5711.5166666666664</v>
      </c>
      <c r="F100" s="318">
        <v>5663.0333333333328</v>
      </c>
      <c r="G100" s="318">
        <v>5599.6666666666661</v>
      </c>
      <c r="H100" s="318">
        <v>5551.1833333333325</v>
      </c>
      <c r="I100" s="318">
        <v>5774.8833333333332</v>
      </c>
      <c r="J100" s="318">
        <v>5823.3666666666668</v>
      </c>
      <c r="K100" s="318">
        <v>5886.7333333333336</v>
      </c>
      <c r="L100" s="305">
        <v>5760</v>
      </c>
      <c r="M100" s="305">
        <v>5648.15</v>
      </c>
      <c r="N100" s="320">
        <v>3111000</v>
      </c>
      <c r="O100" s="321">
        <v>4.5021867764342678E-4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611.54999999999995</v>
      </c>
      <c r="E101" s="317">
        <v>609.4</v>
      </c>
      <c r="F101" s="318">
        <v>602.5</v>
      </c>
      <c r="G101" s="318">
        <v>593.45000000000005</v>
      </c>
      <c r="H101" s="318">
        <v>586.55000000000007</v>
      </c>
      <c r="I101" s="318">
        <v>618.44999999999993</v>
      </c>
      <c r="J101" s="318">
        <v>625.3499999999998</v>
      </c>
      <c r="K101" s="318">
        <v>634.39999999999986</v>
      </c>
      <c r="L101" s="305">
        <v>616.29999999999995</v>
      </c>
      <c r="M101" s="305">
        <v>600.35</v>
      </c>
      <c r="N101" s="320">
        <v>12817500</v>
      </c>
      <c r="O101" s="321">
        <v>4.270896888346553E-2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488</v>
      </c>
      <c r="E102" s="317">
        <v>489.5</v>
      </c>
      <c r="F102" s="318">
        <v>481.5</v>
      </c>
      <c r="G102" s="318">
        <v>475</v>
      </c>
      <c r="H102" s="318">
        <v>467</v>
      </c>
      <c r="I102" s="318">
        <v>496</v>
      </c>
      <c r="J102" s="318">
        <v>504</v>
      </c>
      <c r="K102" s="318">
        <v>510.5</v>
      </c>
      <c r="L102" s="305">
        <v>497.5</v>
      </c>
      <c r="M102" s="305">
        <v>483</v>
      </c>
      <c r="N102" s="320">
        <v>1989000</v>
      </c>
      <c r="O102" s="321">
        <v>-1.6709511568123392E-2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1079.45</v>
      </c>
      <c r="E103" s="317">
        <v>1066.5666666666666</v>
      </c>
      <c r="F103" s="318">
        <v>1045.1333333333332</v>
      </c>
      <c r="G103" s="318">
        <v>1010.8166666666666</v>
      </c>
      <c r="H103" s="318">
        <v>989.38333333333321</v>
      </c>
      <c r="I103" s="318">
        <v>1100.8833333333332</v>
      </c>
      <c r="J103" s="318">
        <v>1122.3166666666666</v>
      </c>
      <c r="K103" s="318">
        <v>1156.6333333333332</v>
      </c>
      <c r="L103" s="305">
        <v>1088</v>
      </c>
      <c r="M103" s="305">
        <v>1032.25</v>
      </c>
      <c r="N103" s="320">
        <v>1034400</v>
      </c>
      <c r="O103" s="321">
        <v>-1.8782014797951052E-2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901.3</v>
      </c>
      <c r="E104" s="317">
        <v>901.94999999999993</v>
      </c>
      <c r="F104" s="318">
        <v>889.39999999999986</v>
      </c>
      <c r="G104" s="318">
        <v>877.49999999999989</v>
      </c>
      <c r="H104" s="318">
        <v>864.94999999999982</v>
      </c>
      <c r="I104" s="318">
        <v>913.84999999999991</v>
      </c>
      <c r="J104" s="318">
        <v>926.39999999999986</v>
      </c>
      <c r="K104" s="318">
        <v>938.3</v>
      </c>
      <c r="L104" s="305">
        <v>914.5</v>
      </c>
      <c r="M104" s="305">
        <v>890.05</v>
      </c>
      <c r="N104" s="320">
        <v>1660000</v>
      </c>
      <c r="O104" s="321">
        <v>6.2467997951868921E-2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96.85</v>
      </c>
      <c r="E105" s="317">
        <v>96.899999999999991</v>
      </c>
      <c r="F105" s="318">
        <v>95.749999999999986</v>
      </c>
      <c r="G105" s="318">
        <v>94.649999999999991</v>
      </c>
      <c r="H105" s="318">
        <v>93.499999999999986</v>
      </c>
      <c r="I105" s="318">
        <v>97.999999999999986</v>
      </c>
      <c r="J105" s="318">
        <v>99.149999999999991</v>
      </c>
      <c r="K105" s="318">
        <v>100.24999999999999</v>
      </c>
      <c r="L105" s="305">
        <v>98.05</v>
      </c>
      <c r="M105" s="305">
        <v>95.8</v>
      </c>
      <c r="N105" s="320">
        <v>23704000</v>
      </c>
      <c r="O105" s="321">
        <v>-4.4519109617807643E-3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63056.6</v>
      </c>
      <c r="E106" s="317">
        <v>63021.116666666661</v>
      </c>
      <c r="F106" s="318">
        <v>62592.18333333332</v>
      </c>
      <c r="G106" s="318">
        <v>62127.766666666656</v>
      </c>
      <c r="H106" s="318">
        <v>61698.833333333314</v>
      </c>
      <c r="I106" s="318">
        <v>63485.533333333326</v>
      </c>
      <c r="J106" s="318">
        <v>63914.46666666666</v>
      </c>
      <c r="K106" s="318">
        <v>64378.883333333331</v>
      </c>
      <c r="L106" s="305">
        <v>63450.05</v>
      </c>
      <c r="M106" s="305">
        <v>62556.7</v>
      </c>
      <c r="N106" s="320">
        <v>15940</v>
      </c>
      <c r="O106" s="321">
        <v>-1.878522229179712E-3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1145.95</v>
      </c>
      <c r="E107" s="317">
        <v>1106.6499999999999</v>
      </c>
      <c r="F107" s="318">
        <v>1060.4999999999998</v>
      </c>
      <c r="G107" s="318">
        <v>975.05</v>
      </c>
      <c r="H107" s="318">
        <v>928.89999999999986</v>
      </c>
      <c r="I107" s="318">
        <v>1192.0999999999997</v>
      </c>
      <c r="J107" s="318">
        <v>1238.2499999999998</v>
      </c>
      <c r="K107" s="318">
        <v>1323.6999999999996</v>
      </c>
      <c r="L107" s="305">
        <v>1152.8</v>
      </c>
      <c r="M107" s="305">
        <v>1021.2</v>
      </c>
      <c r="N107" s="320">
        <v>3771000</v>
      </c>
      <c r="O107" s="321">
        <v>1.0845771144278606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30.35</v>
      </c>
      <c r="E108" s="317">
        <v>30.05</v>
      </c>
      <c r="F108" s="318">
        <v>29.6</v>
      </c>
      <c r="G108" s="318">
        <v>28.85</v>
      </c>
      <c r="H108" s="318">
        <v>28.400000000000002</v>
      </c>
      <c r="I108" s="318">
        <v>30.8</v>
      </c>
      <c r="J108" s="318">
        <v>31.249999999999996</v>
      </c>
      <c r="K108" s="318">
        <v>32</v>
      </c>
      <c r="L108" s="305">
        <v>30.5</v>
      </c>
      <c r="M108" s="305">
        <v>29.3</v>
      </c>
      <c r="N108" s="320">
        <v>36698100</v>
      </c>
      <c r="O108" s="321">
        <v>2.3126076847158797E-2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2763.7</v>
      </c>
      <c r="E109" s="317">
        <v>2769.2333333333336</v>
      </c>
      <c r="F109" s="318">
        <v>2739.4666666666672</v>
      </c>
      <c r="G109" s="318">
        <v>2715.2333333333336</v>
      </c>
      <c r="H109" s="318">
        <v>2685.4666666666672</v>
      </c>
      <c r="I109" s="318">
        <v>2793.4666666666672</v>
      </c>
      <c r="J109" s="318">
        <v>2823.2333333333336</v>
      </c>
      <c r="K109" s="318">
        <v>2847.4666666666672</v>
      </c>
      <c r="L109" s="305">
        <v>2799</v>
      </c>
      <c r="M109" s="305">
        <v>2745</v>
      </c>
      <c r="N109" s="320">
        <v>791800</v>
      </c>
      <c r="O109" s="321">
        <v>9.305289993626514E-3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29.45</v>
      </c>
      <c r="E110" s="317">
        <v>28.916666666666668</v>
      </c>
      <c r="F110" s="318">
        <v>28.133333333333336</v>
      </c>
      <c r="G110" s="318">
        <v>26.81666666666667</v>
      </c>
      <c r="H110" s="318">
        <v>26.033333333333339</v>
      </c>
      <c r="I110" s="318">
        <v>30.233333333333334</v>
      </c>
      <c r="J110" s="318">
        <v>31.016666666666666</v>
      </c>
      <c r="K110" s="318">
        <v>32.333333333333329</v>
      </c>
      <c r="L110" s="305">
        <v>29.7</v>
      </c>
      <c r="M110" s="305">
        <v>27.6</v>
      </c>
      <c r="N110" s="320">
        <v>25116000</v>
      </c>
      <c r="O110" s="321">
        <v>0.10652920962199312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16221</v>
      </c>
      <c r="E111" s="317">
        <v>16188.966666666667</v>
      </c>
      <c r="F111" s="318">
        <v>16083.033333333335</v>
      </c>
      <c r="G111" s="318">
        <v>15945.066666666668</v>
      </c>
      <c r="H111" s="318">
        <v>15839.133333333335</v>
      </c>
      <c r="I111" s="318">
        <v>16326.933333333334</v>
      </c>
      <c r="J111" s="318">
        <v>16432.866666666669</v>
      </c>
      <c r="K111" s="318">
        <v>16570.833333333336</v>
      </c>
      <c r="L111" s="305">
        <v>16294.9</v>
      </c>
      <c r="M111" s="305">
        <v>16051</v>
      </c>
      <c r="N111" s="320">
        <v>492250</v>
      </c>
      <c r="O111" s="321">
        <v>6.9062873276142897E-2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1373.7</v>
      </c>
      <c r="E112" s="317">
        <v>1368.0999999999997</v>
      </c>
      <c r="F112" s="318">
        <v>1338.1999999999994</v>
      </c>
      <c r="G112" s="318">
        <v>1302.6999999999996</v>
      </c>
      <c r="H112" s="318">
        <v>1272.7999999999993</v>
      </c>
      <c r="I112" s="318">
        <v>1403.5999999999995</v>
      </c>
      <c r="J112" s="318">
        <v>1433.4999999999995</v>
      </c>
      <c r="K112" s="318">
        <v>1468.9999999999995</v>
      </c>
      <c r="L112" s="305">
        <v>1398</v>
      </c>
      <c r="M112" s="305">
        <v>1332.6</v>
      </c>
      <c r="N112" s="320">
        <v>443250</v>
      </c>
      <c r="O112" s="321">
        <v>8.4403669724770647E-2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82.55</v>
      </c>
      <c r="E113" s="317">
        <v>83.05</v>
      </c>
      <c r="F113" s="318">
        <v>80.899999999999991</v>
      </c>
      <c r="G113" s="318">
        <v>79.25</v>
      </c>
      <c r="H113" s="318">
        <v>77.099999999999994</v>
      </c>
      <c r="I113" s="318">
        <v>84.699999999999989</v>
      </c>
      <c r="J113" s="318">
        <v>86.85</v>
      </c>
      <c r="K113" s="318">
        <v>88.499999999999986</v>
      </c>
      <c r="L113" s="305">
        <v>85.2</v>
      </c>
      <c r="M113" s="305">
        <v>81.400000000000006</v>
      </c>
      <c r="N113" s="320">
        <v>27683100</v>
      </c>
      <c r="O113" s="321">
        <v>-5.7798667860169566E-2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92.8</v>
      </c>
      <c r="E114" s="317">
        <v>92.333333333333329</v>
      </c>
      <c r="F114" s="318">
        <v>90.516666666666652</v>
      </c>
      <c r="G114" s="318">
        <v>88.23333333333332</v>
      </c>
      <c r="H114" s="318">
        <v>86.416666666666643</v>
      </c>
      <c r="I114" s="318">
        <v>94.61666666666666</v>
      </c>
      <c r="J114" s="318">
        <v>96.433333333333351</v>
      </c>
      <c r="K114" s="318">
        <v>98.716666666666669</v>
      </c>
      <c r="L114" s="305">
        <v>94.15</v>
      </c>
      <c r="M114" s="305">
        <v>90.05</v>
      </c>
      <c r="N114" s="320">
        <v>54319800</v>
      </c>
      <c r="O114" s="321">
        <v>2.7246447439830761E-3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83.85</v>
      </c>
      <c r="E115" s="317">
        <v>83.3</v>
      </c>
      <c r="F115" s="318">
        <v>82.449999999999989</v>
      </c>
      <c r="G115" s="318">
        <v>81.05</v>
      </c>
      <c r="H115" s="318">
        <v>80.199999999999989</v>
      </c>
      <c r="I115" s="318">
        <v>84.699999999999989</v>
      </c>
      <c r="J115" s="318">
        <v>85.549999999999983</v>
      </c>
      <c r="K115" s="318">
        <v>86.949999999999989</v>
      </c>
      <c r="L115" s="305">
        <v>84.15</v>
      </c>
      <c r="M115" s="305">
        <v>81.900000000000006</v>
      </c>
      <c r="N115" s="320">
        <v>54480500</v>
      </c>
      <c r="O115" s="321">
        <v>3.3283642101749437E-2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18064.2</v>
      </c>
      <c r="E116" s="317">
        <v>18002.649999999998</v>
      </c>
      <c r="F116" s="318">
        <v>17861.549999999996</v>
      </c>
      <c r="G116" s="318">
        <v>17658.899999999998</v>
      </c>
      <c r="H116" s="318">
        <v>17517.799999999996</v>
      </c>
      <c r="I116" s="318">
        <v>18205.299999999996</v>
      </c>
      <c r="J116" s="318">
        <v>18346.399999999994</v>
      </c>
      <c r="K116" s="318">
        <v>18549.049999999996</v>
      </c>
      <c r="L116" s="305">
        <v>18143.75</v>
      </c>
      <c r="M116" s="305">
        <v>17800</v>
      </c>
      <c r="N116" s="320">
        <v>140685</v>
      </c>
      <c r="O116" s="321">
        <v>2.3945558426434733E-2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1041.05</v>
      </c>
      <c r="E117" s="317">
        <v>1032.6333333333334</v>
      </c>
      <c r="F117" s="318">
        <v>1020.2666666666669</v>
      </c>
      <c r="G117" s="318">
        <v>999.48333333333346</v>
      </c>
      <c r="H117" s="318">
        <v>987.1166666666669</v>
      </c>
      <c r="I117" s="318">
        <v>1053.416666666667</v>
      </c>
      <c r="J117" s="318">
        <v>1065.7833333333333</v>
      </c>
      <c r="K117" s="318">
        <v>1086.5666666666668</v>
      </c>
      <c r="L117" s="305">
        <v>1045</v>
      </c>
      <c r="M117" s="305">
        <v>1011.85</v>
      </c>
      <c r="N117" s="320">
        <v>3943474</v>
      </c>
      <c r="O117" s="321">
        <v>3.096847362065391E-2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260.35000000000002</v>
      </c>
      <c r="E118" s="317">
        <v>262.15000000000003</v>
      </c>
      <c r="F118" s="318">
        <v>257.75000000000006</v>
      </c>
      <c r="G118" s="318">
        <v>255.15000000000003</v>
      </c>
      <c r="H118" s="318">
        <v>250.75000000000006</v>
      </c>
      <c r="I118" s="318">
        <v>264.75000000000006</v>
      </c>
      <c r="J118" s="318">
        <v>269.15000000000003</v>
      </c>
      <c r="K118" s="318">
        <v>271.75000000000006</v>
      </c>
      <c r="L118" s="305">
        <v>266.55</v>
      </c>
      <c r="M118" s="305">
        <v>259.55</v>
      </c>
      <c r="N118" s="320">
        <v>11784000</v>
      </c>
      <c r="O118" s="321">
        <v>-5.5769230769230772E-2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85.75</v>
      </c>
      <c r="E119" s="317">
        <v>84.766666666666666</v>
      </c>
      <c r="F119" s="318">
        <v>83.533333333333331</v>
      </c>
      <c r="G119" s="318">
        <v>81.316666666666663</v>
      </c>
      <c r="H119" s="318">
        <v>80.083333333333329</v>
      </c>
      <c r="I119" s="318">
        <v>86.983333333333334</v>
      </c>
      <c r="J119" s="318">
        <v>88.216666666666654</v>
      </c>
      <c r="K119" s="318">
        <v>90.433333333333337</v>
      </c>
      <c r="L119" s="305">
        <v>86</v>
      </c>
      <c r="M119" s="305">
        <v>82.55</v>
      </c>
      <c r="N119" s="320">
        <v>49488400</v>
      </c>
      <c r="O119" s="321">
        <v>1.7852588625350677E-2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1389.05</v>
      </c>
      <c r="E120" s="317">
        <v>1404.3</v>
      </c>
      <c r="F120" s="318">
        <v>1364.6999999999998</v>
      </c>
      <c r="G120" s="318">
        <v>1340.35</v>
      </c>
      <c r="H120" s="318">
        <v>1300.7499999999998</v>
      </c>
      <c r="I120" s="318">
        <v>1428.6499999999999</v>
      </c>
      <c r="J120" s="318">
        <v>1468.2499999999998</v>
      </c>
      <c r="K120" s="318">
        <v>1492.6</v>
      </c>
      <c r="L120" s="305">
        <v>1443.9</v>
      </c>
      <c r="M120" s="305">
        <v>1379.95</v>
      </c>
      <c r="N120" s="320">
        <v>3272000</v>
      </c>
      <c r="O120" s="321">
        <v>1.6306879950302843E-2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34</v>
      </c>
      <c r="E121" s="317">
        <v>33.75</v>
      </c>
      <c r="F121" s="318">
        <v>33.25</v>
      </c>
      <c r="G121" s="318">
        <v>32.5</v>
      </c>
      <c r="H121" s="318">
        <v>32</v>
      </c>
      <c r="I121" s="318">
        <v>34.5</v>
      </c>
      <c r="J121" s="318">
        <v>35</v>
      </c>
      <c r="K121" s="318">
        <v>35.75</v>
      </c>
      <c r="L121" s="305">
        <v>34.25</v>
      </c>
      <c r="M121" s="305">
        <v>33</v>
      </c>
      <c r="N121" s="320">
        <v>77679500</v>
      </c>
      <c r="O121" s="321">
        <v>6.2046230270529339E-3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165.3</v>
      </c>
      <c r="E122" s="317">
        <v>163.56666666666666</v>
      </c>
      <c r="F122" s="318">
        <v>161.18333333333334</v>
      </c>
      <c r="G122" s="318">
        <v>157.06666666666666</v>
      </c>
      <c r="H122" s="318">
        <v>154.68333333333334</v>
      </c>
      <c r="I122" s="318">
        <v>167.68333333333334</v>
      </c>
      <c r="J122" s="318">
        <v>170.06666666666666</v>
      </c>
      <c r="K122" s="318">
        <v>174.18333333333334</v>
      </c>
      <c r="L122" s="305">
        <v>165.95</v>
      </c>
      <c r="M122" s="305">
        <v>159.44999999999999</v>
      </c>
      <c r="N122" s="320">
        <v>38472000</v>
      </c>
      <c r="O122" s="321">
        <v>3.5475792988313858E-3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990.9</v>
      </c>
      <c r="E123" s="317">
        <v>984.1</v>
      </c>
      <c r="F123" s="318">
        <v>962.35</v>
      </c>
      <c r="G123" s="318">
        <v>933.8</v>
      </c>
      <c r="H123" s="318">
        <v>912.05</v>
      </c>
      <c r="I123" s="318">
        <v>1012.6500000000001</v>
      </c>
      <c r="J123" s="318">
        <v>1034.4000000000001</v>
      </c>
      <c r="K123" s="318">
        <v>1062.9500000000003</v>
      </c>
      <c r="L123" s="305">
        <v>1005.85</v>
      </c>
      <c r="M123" s="305">
        <v>955.55</v>
      </c>
      <c r="N123" s="320">
        <v>1618400</v>
      </c>
      <c r="O123" s="321">
        <v>-4.4291338582677165E-3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616.9</v>
      </c>
      <c r="E124" s="317">
        <v>616.29999999999995</v>
      </c>
      <c r="F124" s="318">
        <v>610.64999999999986</v>
      </c>
      <c r="G124" s="318">
        <v>604.39999999999986</v>
      </c>
      <c r="H124" s="318">
        <v>598.74999999999977</v>
      </c>
      <c r="I124" s="318">
        <v>622.54999999999995</v>
      </c>
      <c r="J124" s="318">
        <v>628.20000000000005</v>
      </c>
      <c r="K124" s="318">
        <v>634.45000000000005</v>
      </c>
      <c r="L124" s="305">
        <v>621.95000000000005</v>
      </c>
      <c r="M124" s="305">
        <v>610.04999999999995</v>
      </c>
      <c r="N124" s="320">
        <v>843400</v>
      </c>
      <c r="O124" s="321">
        <v>-3.5949019831971192E-2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164.65</v>
      </c>
      <c r="E125" s="317">
        <v>163.26666666666668</v>
      </c>
      <c r="F125" s="318">
        <v>160.98333333333335</v>
      </c>
      <c r="G125" s="318">
        <v>157.31666666666666</v>
      </c>
      <c r="H125" s="318">
        <v>155.03333333333333</v>
      </c>
      <c r="I125" s="318">
        <v>166.93333333333337</v>
      </c>
      <c r="J125" s="318">
        <v>169.21666666666673</v>
      </c>
      <c r="K125" s="318">
        <v>172.88333333333338</v>
      </c>
      <c r="L125" s="305">
        <v>165.55</v>
      </c>
      <c r="M125" s="305">
        <v>159.6</v>
      </c>
      <c r="N125" s="320">
        <v>22025700</v>
      </c>
      <c r="O125" s="321">
        <v>0.10214467284481896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107.1</v>
      </c>
      <c r="E126" s="317">
        <v>105.66666666666667</v>
      </c>
      <c r="F126" s="318">
        <v>103.73333333333335</v>
      </c>
      <c r="G126" s="318">
        <v>100.36666666666667</v>
      </c>
      <c r="H126" s="318">
        <v>98.433333333333351</v>
      </c>
      <c r="I126" s="318">
        <v>109.03333333333335</v>
      </c>
      <c r="J126" s="318">
        <v>110.96666666666665</v>
      </c>
      <c r="K126" s="318">
        <v>114.33333333333334</v>
      </c>
      <c r="L126" s="305">
        <v>107.6</v>
      </c>
      <c r="M126" s="305">
        <v>102.3</v>
      </c>
      <c r="N126" s="320">
        <v>18282000</v>
      </c>
      <c r="O126" s="321">
        <v>2.1454911163258466E-2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1654.05</v>
      </c>
      <c r="E127" s="317">
        <v>1639.75</v>
      </c>
      <c r="F127" s="318">
        <v>1617.5</v>
      </c>
      <c r="G127" s="318">
        <v>1580.95</v>
      </c>
      <c r="H127" s="318">
        <v>1558.7</v>
      </c>
      <c r="I127" s="318">
        <v>1676.3</v>
      </c>
      <c r="J127" s="318">
        <v>1698.55</v>
      </c>
      <c r="K127" s="318">
        <v>1735.1</v>
      </c>
      <c r="L127" s="305">
        <v>1662</v>
      </c>
      <c r="M127" s="305">
        <v>1603.2</v>
      </c>
      <c r="N127" s="320">
        <v>31321110</v>
      </c>
      <c r="O127" s="321">
        <v>2.1947602570439942E-2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29.75</v>
      </c>
      <c r="E128" s="317">
        <v>29.466666666666669</v>
      </c>
      <c r="F128" s="318">
        <v>28.983333333333338</v>
      </c>
      <c r="G128" s="318">
        <v>28.216666666666669</v>
      </c>
      <c r="H128" s="318">
        <v>27.733333333333338</v>
      </c>
      <c r="I128" s="318">
        <v>30.233333333333338</v>
      </c>
      <c r="J128" s="318">
        <v>30.716666666666672</v>
      </c>
      <c r="K128" s="318">
        <v>31.483333333333338</v>
      </c>
      <c r="L128" s="305">
        <v>29.95</v>
      </c>
      <c r="M128" s="305">
        <v>28.7</v>
      </c>
      <c r="N128" s="320">
        <v>57607000</v>
      </c>
      <c r="O128" s="321">
        <v>4.0632107186534122E-2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773</v>
      </c>
      <c r="E129" s="317">
        <v>775.86666666666667</v>
      </c>
      <c r="F129" s="318">
        <v>765.2833333333333</v>
      </c>
      <c r="G129" s="318">
        <v>757.56666666666661</v>
      </c>
      <c r="H129" s="318">
        <v>746.98333333333323</v>
      </c>
      <c r="I129" s="318">
        <v>783.58333333333337</v>
      </c>
      <c r="J129" s="318">
        <v>794.16666666666663</v>
      </c>
      <c r="K129" s="318">
        <v>801.88333333333344</v>
      </c>
      <c r="L129" s="305">
        <v>786.45</v>
      </c>
      <c r="M129" s="305">
        <v>768.15</v>
      </c>
      <c r="N129" s="320">
        <v>5491500</v>
      </c>
      <c r="O129" s="321">
        <v>6.0456169277273977E-3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179.95</v>
      </c>
      <c r="E130" s="317">
        <v>177.33333333333334</v>
      </c>
      <c r="F130" s="318">
        <v>173.91666666666669</v>
      </c>
      <c r="G130" s="318">
        <v>167.88333333333335</v>
      </c>
      <c r="H130" s="318">
        <v>164.4666666666667</v>
      </c>
      <c r="I130" s="318">
        <v>183.36666666666667</v>
      </c>
      <c r="J130" s="318">
        <v>186.78333333333336</v>
      </c>
      <c r="K130" s="318">
        <v>192.81666666666666</v>
      </c>
      <c r="L130" s="305">
        <v>180.75</v>
      </c>
      <c r="M130" s="305">
        <v>171.3</v>
      </c>
      <c r="N130" s="320">
        <v>125403000</v>
      </c>
      <c r="O130" s="321">
        <v>-5.9785420274859981E-2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21851.8</v>
      </c>
      <c r="E131" s="317">
        <v>21753.016666666666</v>
      </c>
      <c r="F131" s="318">
        <v>21546.033333333333</v>
      </c>
      <c r="G131" s="318">
        <v>21240.266666666666</v>
      </c>
      <c r="H131" s="318">
        <v>21033.283333333333</v>
      </c>
      <c r="I131" s="318">
        <v>22058.783333333333</v>
      </c>
      <c r="J131" s="318">
        <v>22265.766666666663</v>
      </c>
      <c r="K131" s="318">
        <v>22571.533333333333</v>
      </c>
      <c r="L131" s="305">
        <v>21960</v>
      </c>
      <c r="M131" s="305">
        <v>21447.25</v>
      </c>
      <c r="N131" s="320">
        <v>144450</v>
      </c>
      <c r="O131" s="321">
        <v>2.0487460261391734E-2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1042.9000000000001</v>
      </c>
      <c r="E132" s="317">
        <v>1041.6166666666666</v>
      </c>
      <c r="F132" s="318">
        <v>1028.4333333333332</v>
      </c>
      <c r="G132" s="318">
        <v>1013.9666666666667</v>
      </c>
      <c r="H132" s="318">
        <v>1000.7833333333333</v>
      </c>
      <c r="I132" s="318">
        <v>1056.083333333333</v>
      </c>
      <c r="J132" s="318">
        <v>1069.2666666666664</v>
      </c>
      <c r="K132" s="318">
        <v>1083.7333333333329</v>
      </c>
      <c r="L132" s="305">
        <v>1054.8</v>
      </c>
      <c r="M132" s="305">
        <v>1027.1500000000001</v>
      </c>
      <c r="N132" s="320">
        <v>2291300</v>
      </c>
      <c r="O132" s="321">
        <v>4.8030739673390969E-4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3614.7</v>
      </c>
      <c r="E133" s="317">
        <v>3619.0666666666671</v>
      </c>
      <c r="F133" s="318">
        <v>3578.4333333333343</v>
      </c>
      <c r="G133" s="318">
        <v>3542.1666666666674</v>
      </c>
      <c r="H133" s="318">
        <v>3501.5333333333347</v>
      </c>
      <c r="I133" s="318">
        <v>3655.3333333333339</v>
      </c>
      <c r="J133" s="318">
        <v>3695.9666666666662</v>
      </c>
      <c r="K133" s="318">
        <v>3732.2333333333336</v>
      </c>
      <c r="L133" s="305">
        <v>3659.7</v>
      </c>
      <c r="M133" s="305">
        <v>3582.8</v>
      </c>
      <c r="N133" s="320">
        <v>576500</v>
      </c>
      <c r="O133" s="321">
        <v>6.5619223659889092E-2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668.05</v>
      </c>
      <c r="E134" s="317">
        <v>661.0333333333333</v>
      </c>
      <c r="F134" s="318">
        <v>649.86666666666656</v>
      </c>
      <c r="G134" s="318">
        <v>631.68333333333328</v>
      </c>
      <c r="H134" s="318">
        <v>620.51666666666654</v>
      </c>
      <c r="I134" s="318">
        <v>679.21666666666658</v>
      </c>
      <c r="J134" s="318">
        <v>690.38333333333333</v>
      </c>
      <c r="K134" s="318">
        <v>708.56666666666661</v>
      </c>
      <c r="L134" s="305">
        <v>672.2</v>
      </c>
      <c r="M134" s="305">
        <v>642.85</v>
      </c>
      <c r="N134" s="320">
        <v>2931350</v>
      </c>
      <c r="O134" s="321">
        <v>8.2722801224503831E-3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483.45</v>
      </c>
      <c r="E135" s="317">
        <v>484.55</v>
      </c>
      <c r="F135" s="318">
        <v>481.15000000000003</v>
      </c>
      <c r="G135" s="318">
        <v>478.85</v>
      </c>
      <c r="H135" s="318">
        <v>475.45000000000005</v>
      </c>
      <c r="I135" s="318">
        <v>486.85</v>
      </c>
      <c r="J135" s="318">
        <v>490.25</v>
      </c>
      <c r="K135" s="318">
        <v>492.55</v>
      </c>
      <c r="L135" s="305">
        <v>487.95</v>
      </c>
      <c r="M135" s="305">
        <v>482.25</v>
      </c>
      <c r="N135" s="320">
        <v>34011800</v>
      </c>
      <c r="O135" s="321">
        <v>-1.2274766838161017E-3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394.6</v>
      </c>
      <c r="E136" s="317">
        <v>391.48333333333329</v>
      </c>
      <c r="F136" s="318">
        <v>384.01666666666659</v>
      </c>
      <c r="G136" s="318">
        <v>373.43333333333328</v>
      </c>
      <c r="H136" s="318">
        <v>365.96666666666658</v>
      </c>
      <c r="I136" s="318">
        <v>402.06666666666661</v>
      </c>
      <c r="J136" s="318">
        <v>409.5333333333333</v>
      </c>
      <c r="K136" s="318">
        <v>420.11666666666662</v>
      </c>
      <c r="L136" s="305">
        <v>398.95</v>
      </c>
      <c r="M136" s="305">
        <v>380.9</v>
      </c>
      <c r="N136" s="320">
        <v>4617000</v>
      </c>
      <c r="O136" s="321">
        <v>-6.4437689969604861E-2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303.25</v>
      </c>
      <c r="E137" s="317">
        <v>304.76666666666665</v>
      </c>
      <c r="F137" s="318">
        <v>300.73333333333329</v>
      </c>
      <c r="G137" s="318">
        <v>298.21666666666664</v>
      </c>
      <c r="H137" s="318">
        <v>294.18333333333328</v>
      </c>
      <c r="I137" s="318">
        <v>307.2833333333333</v>
      </c>
      <c r="J137" s="318">
        <v>311.31666666666661</v>
      </c>
      <c r="K137" s="318">
        <v>313.83333333333331</v>
      </c>
      <c r="L137" s="305">
        <v>308.8</v>
      </c>
      <c r="M137" s="305">
        <v>302.25</v>
      </c>
      <c r="N137" s="320">
        <v>2001800</v>
      </c>
      <c r="O137" s="321">
        <v>-6.1201519486001034E-2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372.4</v>
      </c>
      <c r="E138" s="317">
        <v>370.56666666666661</v>
      </c>
      <c r="F138" s="318">
        <v>367.23333333333323</v>
      </c>
      <c r="G138" s="318">
        <v>362.06666666666661</v>
      </c>
      <c r="H138" s="318">
        <v>358.73333333333323</v>
      </c>
      <c r="I138" s="318">
        <v>375.73333333333323</v>
      </c>
      <c r="J138" s="318">
        <v>379.06666666666661</v>
      </c>
      <c r="K138" s="318">
        <v>384.23333333333323</v>
      </c>
      <c r="L138" s="305">
        <v>373.9</v>
      </c>
      <c r="M138" s="305">
        <v>365.4</v>
      </c>
      <c r="N138" s="320">
        <v>12344400</v>
      </c>
      <c r="O138" s="321">
        <v>-2.4744027303754267E-2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96.4</v>
      </c>
      <c r="E139" s="317">
        <v>95.95</v>
      </c>
      <c r="F139" s="318">
        <v>94.550000000000011</v>
      </c>
      <c r="G139" s="318">
        <v>92.7</v>
      </c>
      <c r="H139" s="318">
        <v>91.300000000000011</v>
      </c>
      <c r="I139" s="318">
        <v>97.800000000000011</v>
      </c>
      <c r="J139" s="318">
        <v>99.200000000000017</v>
      </c>
      <c r="K139" s="318">
        <v>101.05000000000001</v>
      </c>
      <c r="L139" s="305">
        <v>97.35</v>
      </c>
      <c r="M139" s="305">
        <v>94.1</v>
      </c>
      <c r="N139" s="320">
        <v>94736500</v>
      </c>
      <c r="O139" s="321">
        <v>2.0307897339348138E-3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43.05</v>
      </c>
      <c r="E140" s="317">
        <v>42.583333333333329</v>
      </c>
      <c r="F140" s="318">
        <v>41.766666666666659</v>
      </c>
      <c r="G140" s="318">
        <v>40.483333333333327</v>
      </c>
      <c r="H140" s="318">
        <v>39.666666666666657</v>
      </c>
      <c r="I140" s="318">
        <v>43.86666666666666</v>
      </c>
      <c r="J140" s="318">
        <v>44.683333333333323</v>
      </c>
      <c r="K140" s="318">
        <v>45.966666666666661</v>
      </c>
      <c r="L140" s="305">
        <v>43.4</v>
      </c>
      <c r="M140" s="305">
        <v>41.3</v>
      </c>
      <c r="N140" s="320">
        <v>56961000</v>
      </c>
      <c r="O140" s="321">
        <v>3.1201629327902242E-2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317.75</v>
      </c>
      <c r="E141" s="317">
        <v>314.5</v>
      </c>
      <c r="F141" s="318">
        <v>310.10000000000002</v>
      </c>
      <c r="G141" s="318">
        <v>302.45000000000005</v>
      </c>
      <c r="H141" s="318">
        <v>298.05000000000007</v>
      </c>
      <c r="I141" s="318">
        <v>322.14999999999998</v>
      </c>
      <c r="J141" s="318">
        <v>326.54999999999995</v>
      </c>
      <c r="K141" s="318">
        <v>334.19999999999993</v>
      </c>
      <c r="L141" s="305">
        <v>318.89999999999998</v>
      </c>
      <c r="M141" s="305">
        <v>306.85000000000002</v>
      </c>
      <c r="N141" s="320">
        <v>22944000</v>
      </c>
      <c r="O141" s="321">
        <v>-3.1113813722509376E-2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2041.05</v>
      </c>
      <c r="E142" s="317">
        <v>2042.0333333333331</v>
      </c>
      <c r="F142" s="318">
        <v>2021.7166666666662</v>
      </c>
      <c r="G142" s="318">
        <v>2002.3833333333332</v>
      </c>
      <c r="H142" s="318">
        <v>1982.0666666666664</v>
      </c>
      <c r="I142" s="318">
        <v>2061.3666666666659</v>
      </c>
      <c r="J142" s="318">
        <v>2081.6833333333334</v>
      </c>
      <c r="K142" s="318">
        <v>2101.016666666666</v>
      </c>
      <c r="L142" s="305">
        <v>2062.35</v>
      </c>
      <c r="M142" s="305">
        <v>2022.7</v>
      </c>
      <c r="N142" s="320">
        <v>14096850</v>
      </c>
      <c r="O142" s="321">
        <v>-4.740892403275911E-3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536.95000000000005</v>
      </c>
      <c r="E143" s="317">
        <v>536.06666666666672</v>
      </c>
      <c r="F143" s="318">
        <v>532.33333333333348</v>
      </c>
      <c r="G143" s="318">
        <v>527.71666666666681</v>
      </c>
      <c r="H143" s="318">
        <v>523.98333333333358</v>
      </c>
      <c r="I143" s="318">
        <v>540.68333333333339</v>
      </c>
      <c r="J143" s="318">
        <v>544.41666666666674</v>
      </c>
      <c r="K143" s="318">
        <v>549.0333333333333</v>
      </c>
      <c r="L143" s="305">
        <v>539.79999999999995</v>
      </c>
      <c r="M143" s="305">
        <v>531.45000000000005</v>
      </c>
      <c r="N143" s="320">
        <v>17152800</v>
      </c>
      <c r="O143" s="321">
        <v>2.048975512243878E-2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975.35</v>
      </c>
      <c r="E144" s="317">
        <v>969.33333333333337</v>
      </c>
      <c r="F144" s="318">
        <v>961.01666666666677</v>
      </c>
      <c r="G144" s="318">
        <v>946.68333333333339</v>
      </c>
      <c r="H144" s="318">
        <v>938.36666666666679</v>
      </c>
      <c r="I144" s="318">
        <v>983.66666666666674</v>
      </c>
      <c r="J144" s="318">
        <v>991.98333333333335</v>
      </c>
      <c r="K144" s="318">
        <v>1006.3166666666667</v>
      </c>
      <c r="L144" s="305">
        <v>977.65</v>
      </c>
      <c r="M144" s="305">
        <v>955</v>
      </c>
      <c r="N144" s="320">
        <v>7112250</v>
      </c>
      <c r="O144" s="321">
        <v>9.3666844065992544E-3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2516.75</v>
      </c>
      <c r="E145" s="317">
        <v>2523.9166666666665</v>
      </c>
      <c r="F145" s="318">
        <v>2497.833333333333</v>
      </c>
      <c r="G145" s="318">
        <v>2478.9166666666665</v>
      </c>
      <c r="H145" s="318">
        <v>2452.833333333333</v>
      </c>
      <c r="I145" s="318">
        <v>2542.833333333333</v>
      </c>
      <c r="J145" s="318">
        <v>2568.9166666666661</v>
      </c>
      <c r="K145" s="318">
        <v>2587.833333333333</v>
      </c>
      <c r="L145" s="305">
        <v>2550</v>
      </c>
      <c r="M145" s="305">
        <v>2505</v>
      </c>
      <c r="N145" s="320">
        <v>1080500</v>
      </c>
      <c r="O145" s="321">
        <v>-8.7155963302752298E-3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321.14999999999998</v>
      </c>
      <c r="E146" s="317">
        <v>321.98333333333329</v>
      </c>
      <c r="F146" s="318">
        <v>318.51666666666659</v>
      </c>
      <c r="G146" s="318">
        <v>315.88333333333333</v>
      </c>
      <c r="H146" s="318">
        <v>312.41666666666663</v>
      </c>
      <c r="I146" s="318">
        <v>324.61666666666656</v>
      </c>
      <c r="J146" s="318">
        <v>328.08333333333326</v>
      </c>
      <c r="K146" s="318">
        <v>330.71666666666653</v>
      </c>
      <c r="L146" s="305">
        <v>325.45</v>
      </c>
      <c r="M146" s="305">
        <v>319.35000000000002</v>
      </c>
      <c r="N146" s="320">
        <v>1749000</v>
      </c>
      <c r="O146" s="321">
        <v>6.3868613138686137E-2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360.75</v>
      </c>
      <c r="E147" s="317">
        <v>359.2</v>
      </c>
      <c r="F147" s="318">
        <v>356.2</v>
      </c>
      <c r="G147" s="318">
        <v>351.65</v>
      </c>
      <c r="H147" s="318">
        <v>348.65</v>
      </c>
      <c r="I147" s="318">
        <v>363.75</v>
      </c>
      <c r="J147" s="318">
        <v>366.75</v>
      </c>
      <c r="K147" s="318">
        <v>371.3</v>
      </c>
      <c r="L147" s="305">
        <v>362.2</v>
      </c>
      <c r="M147" s="305">
        <v>354.65</v>
      </c>
      <c r="N147" s="320">
        <v>4512500</v>
      </c>
      <c r="O147" s="321">
        <v>7.8010965252809997E-2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1014</v>
      </c>
      <c r="E148" s="317">
        <v>1010.8333333333334</v>
      </c>
      <c r="F148" s="318">
        <v>998.76666666666677</v>
      </c>
      <c r="G148" s="318">
        <v>983.53333333333342</v>
      </c>
      <c r="H148" s="318">
        <v>971.46666666666681</v>
      </c>
      <c r="I148" s="318">
        <v>1026.0666666666666</v>
      </c>
      <c r="J148" s="318">
        <v>1038.1333333333332</v>
      </c>
      <c r="K148" s="318">
        <v>1053.3666666666668</v>
      </c>
      <c r="L148" s="305">
        <v>1022.9</v>
      </c>
      <c r="M148" s="305">
        <v>995.6</v>
      </c>
      <c r="N148" s="320">
        <v>1019900</v>
      </c>
      <c r="O148" s="321">
        <v>-2.8018679119412943E-2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203</v>
      </c>
      <c r="E149" s="317">
        <v>200.93333333333331</v>
      </c>
      <c r="F149" s="318">
        <v>197.16666666666663</v>
      </c>
      <c r="G149" s="318">
        <v>191.33333333333331</v>
      </c>
      <c r="H149" s="318">
        <v>187.56666666666663</v>
      </c>
      <c r="I149" s="318">
        <v>206.76666666666662</v>
      </c>
      <c r="J149" s="318">
        <v>210.53333333333333</v>
      </c>
      <c r="K149" s="318">
        <v>216.36666666666662</v>
      </c>
      <c r="L149" s="305">
        <v>204.7</v>
      </c>
      <c r="M149" s="305">
        <v>195.1</v>
      </c>
      <c r="N149" s="320">
        <v>3224800</v>
      </c>
      <c r="O149" s="321">
        <v>5.6964929531301216E-2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3838.85</v>
      </c>
      <c r="E150" s="317">
        <v>3832.6333333333337</v>
      </c>
      <c r="F150" s="318">
        <v>3782.2666666666673</v>
      </c>
      <c r="G150" s="318">
        <v>3725.6833333333338</v>
      </c>
      <c r="H150" s="318">
        <v>3675.3166666666675</v>
      </c>
      <c r="I150" s="318">
        <v>3889.2166666666672</v>
      </c>
      <c r="J150" s="318">
        <v>3939.583333333333</v>
      </c>
      <c r="K150" s="318">
        <v>3996.166666666667</v>
      </c>
      <c r="L150" s="305">
        <v>3883</v>
      </c>
      <c r="M150" s="305">
        <v>3776.05</v>
      </c>
      <c r="N150" s="320">
        <v>2431800</v>
      </c>
      <c r="O150" s="321">
        <v>2.5560686015831135E-3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428.05</v>
      </c>
      <c r="E151" s="317">
        <v>427.76666666666665</v>
      </c>
      <c r="F151" s="318">
        <v>423.58333333333331</v>
      </c>
      <c r="G151" s="318">
        <v>419.11666666666667</v>
      </c>
      <c r="H151" s="318">
        <v>414.93333333333334</v>
      </c>
      <c r="I151" s="318">
        <v>432.23333333333329</v>
      </c>
      <c r="J151" s="318">
        <v>436.41666666666669</v>
      </c>
      <c r="K151" s="318">
        <v>440.88333333333327</v>
      </c>
      <c r="L151" s="305">
        <v>431.95</v>
      </c>
      <c r="M151" s="305">
        <v>423.3</v>
      </c>
      <c r="N151" s="320">
        <v>10606000</v>
      </c>
      <c r="O151" s="321">
        <v>-8.9147214383164825E-3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107.15</v>
      </c>
      <c r="E152" s="317">
        <v>105.68333333333334</v>
      </c>
      <c r="F152" s="318">
        <v>103.36666666666667</v>
      </c>
      <c r="G152" s="318">
        <v>99.583333333333343</v>
      </c>
      <c r="H152" s="318">
        <v>97.26666666666668</v>
      </c>
      <c r="I152" s="318">
        <v>109.46666666666667</v>
      </c>
      <c r="J152" s="318">
        <v>111.78333333333333</v>
      </c>
      <c r="K152" s="318">
        <v>115.56666666666666</v>
      </c>
      <c r="L152" s="305">
        <v>108</v>
      </c>
      <c r="M152" s="305">
        <v>101.9</v>
      </c>
      <c r="N152" s="320">
        <v>105134500</v>
      </c>
      <c r="O152" s="321">
        <v>4.0005816581808538E-2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544.75</v>
      </c>
      <c r="E153" s="317">
        <v>543.73333333333335</v>
      </c>
      <c r="F153" s="318">
        <v>539.7166666666667</v>
      </c>
      <c r="G153" s="318">
        <v>534.68333333333339</v>
      </c>
      <c r="H153" s="318">
        <v>530.66666666666674</v>
      </c>
      <c r="I153" s="318">
        <v>548.76666666666665</v>
      </c>
      <c r="J153" s="318">
        <v>552.7833333333333</v>
      </c>
      <c r="K153" s="318">
        <v>557.81666666666661</v>
      </c>
      <c r="L153" s="305">
        <v>547.75</v>
      </c>
      <c r="M153" s="305">
        <v>538.70000000000005</v>
      </c>
      <c r="N153" s="320">
        <v>3802000</v>
      </c>
      <c r="O153" s="321">
        <v>5.9938667410091996E-2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217.75</v>
      </c>
      <c r="E154" s="317">
        <v>217.1</v>
      </c>
      <c r="F154" s="318">
        <v>215.39999999999998</v>
      </c>
      <c r="G154" s="318">
        <v>213.04999999999998</v>
      </c>
      <c r="H154" s="318">
        <v>211.34999999999997</v>
      </c>
      <c r="I154" s="318">
        <v>219.45</v>
      </c>
      <c r="J154" s="318">
        <v>221.14999999999998</v>
      </c>
      <c r="K154" s="318">
        <v>223.5</v>
      </c>
      <c r="L154" s="305">
        <v>218.8</v>
      </c>
      <c r="M154" s="305">
        <v>214.75</v>
      </c>
      <c r="N154" s="320">
        <v>27337600</v>
      </c>
      <c r="O154" s="321">
        <v>6.7169455573886398E-3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174.8</v>
      </c>
      <c r="E155" s="317">
        <v>172.11666666666667</v>
      </c>
      <c r="F155" s="318">
        <v>168.28333333333336</v>
      </c>
      <c r="G155" s="318">
        <v>161.76666666666668</v>
      </c>
      <c r="H155" s="318">
        <v>157.93333333333337</v>
      </c>
      <c r="I155" s="318">
        <v>178.63333333333335</v>
      </c>
      <c r="J155" s="318">
        <v>182.46666666666667</v>
      </c>
      <c r="K155" s="318">
        <v>188.98333333333335</v>
      </c>
      <c r="L155" s="305">
        <v>175.95</v>
      </c>
      <c r="M155" s="305">
        <v>165.6</v>
      </c>
      <c r="N155" s="320">
        <v>33112900</v>
      </c>
      <c r="O155" s="321">
        <v>0.11279178400758151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C21" sqref="C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44001</v>
      </c>
    </row>
    <row r="7" spans="1:15">
      <c r="A7"/>
    </row>
    <row r="8" spans="1:15" ht="28.5" customHeight="1">
      <c r="A8" s="553" t="s">
        <v>16</v>
      </c>
      <c r="B8" s="554" t="s">
        <v>18</v>
      </c>
      <c r="C8" s="552" t="s">
        <v>19</v>
      </c>
      <c r="D8" s="552" t="s">
        <v>20</v>
      </c>
      <c r="E8" s="552" t="s">
        <v>21</v>
      </c>
      <c r="F8" s="552"/>
      <c r="G8" s="552"/>
      <c r="H8" s="552" t="s">
        <v>22</v>
      </c>
      <c r="I8" s="552"/>
      <c r="J8" s="552"/>
      <c r="K8" s="275"/>
      <c r="L8" s="283"/>
      <c r="M8" s="283"/>
    </row>
    <row r="9" spans="1:15" ht="36" customHeight="1">
      <c r="A9" s="548"/>
      <c r="B9" s="550"/>
      <c r="C9" s="555" t="s">
        <v>23</v>
      </c>
      <c r="D9" s="55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10091.65</v>
      </c>
      <c r="D10" s="304">
        <v>10015.966666666665</v>
      </c>
      <c r="E10" s="304">
        <v>9920.7333333333299</v>
      </c>
      <c r="F10" s="304">
        <v>9749.8166666666639</v>
      </c>
      <c r="G10" s="304">
        <v>9654.5833333333285</v>
      </c>
      <c r="H10" s="304">
        <v>10186.883333333331</v>
      </c>
      <c r="I10" s="304">
        <v>10282.116666666665</v>
      </c>
      <c r="J10" s="304">
        <v>10453.033333333333</v>
      </c>
      <c r="K10" s="303">
        <v>10111.200000000001</v>
      </c>
      <c r="L10" s="303">
        <v>9845.0499999999993</v>
      </c>
      <c r="M10" s="308"/>
    </row>
    <row r="11" spans="1:15">
      <c r="A11" s="302">
        <v>2</v>
      </c>
      <c r="B11" s="278" t="s">
        <v>221</v>
      </c>
      <c r="C11" s="305">
        <v>20956.3</v>
      </c>
      <c r="D11" s="280">
        <v>20671.666666666664</v>
      </c>
      <c r="E11" s="280">
        <v>20314.98333333333</v>
      </c>
      <c r="F11" s="280">
        <v>19673.666666666664</v>
      </c>
      <c r="G11" s="280">
        <v>19316.98333333333</v>
      </c>
      <c r="H11" s="280">
        <v>21312.98333333333</v>
      </c>
      <c r="I11" s="280">
        <v>21669.666666666664</v>
      </c>
      <c r="J11" s="280">
        <v>22310.98333333333</v>
      </c>
      <c r="K11" s="305">
        <v>21028.35</v>
      </c>
      <c r="L11" s="305">
        <v>20030.349999999999</v>
      </c>
      <c r="M11" s="308"/>
    </row>
    <row r="12" spans="1:15">
      <c r="A12" s="302">
        <v>3</v>
      </c>
      <c r="B12" s="286" t="s">
        <v>222</v>
      </c>
      <c r="C12" s="305">
        <v>1425.9</v>
      </c>
      <c r="D12" s="280">
        <v>1412.7166666666665</v>
      </c>
      <c r="E12" s="280">
        <v>1394.883333333333</v>
      </c>
      <c r="F12" s="280">
        <v>1363.8666666666666</v>
      </c>
      <c r="G12" s="280">
        <v>1346.0333333333331</v>
      </c>
      <c r="H12" s="280">
        <v>1443.7333333333329</v>
      </c>
      <c r="I12" s="280">
        <v>1461.5666666666664</v>
      </c>
      <c r="J12" s="280">
        <v>1492.5833333333328</v>
      </c>
      <c r="K12" s="305">
        <v>1430.55</v>
      </c>
      <c r="L12" s="305">
        <v>1381.7</v>
      </c>
      <c r="M12" s="308"/>
    </row>
    <row r="13" spans="1:15">
      <c r="A13" s="302">
        <v>4</v>
      </c>
      <c r="B13" s="278" t="s">
        <v>223</v>
      </c>
      <c r="C13" s="305">
        <v>2957.6</v>
      </c>
      <c r="D13" s="280">
        <v>2942.4166666666665</v>
      </c>
      <c r="E13" s="280">
        <v>2919.583333333333</v>
      </c>
      <c r="F13" s="280">
        <v>2881.5666666666666</v>
      </c>
      <c r="G13" s="280">
        <v>2858.7333333333331</v>
      </c>
      <c r="H13" s="280">
        <v>2980.4333333333329</v>
      </c>
      <c r="I13" s="280">
        <v>3003.266666666666</v>
      </c>
      <c r="J13" s="280">
        <v>3041.2833333333328</v>
      </c>
      <c r="K13" s="305">
        <v>2965.25</v>
      </c>
      <c r="L13" s="305">
        <v>2904.4</v>
      </c>
      <c r="M13" s="308"/>
    </row>
    <row r="14" spans="1:15">
      <c r="A14" s="302">
        <v>5</v>
      </c>
      <c r="B14" s="278" t="s">
        <v>224</v>
      </c>
      <c r="C14" s="305">
        <v>14551.25</v>
      </c>
      <c r="D14" s="280">
        <v>14539.4</v>
      </c>
      <c r="E14" s="280">
        <v>14454.849999999999</v>
      </c>
      <c r="F14" s="280">
        <v>14358.449999999999</v>
      </c>
      <c r="G14" s="280">
        <v>14273.899999999998</v>
      </c>
      <c r="H14" s="280">
        <v>14635.8</v>
      </c>
      <c r="I14" s="280">
        <v>14720.349999999999</v>
      </c>
      <c r="J14" s="280">
        <v>14816.75</v>
      </c>
      <c r="K14" s="305">
        <v>14623.95</v>
      </c>
      <c r="L14" s="305">
        <v>14443</v>
      </c>
      <c r="M14" s="308"/>
    </row>
    <row r="15" spans="1:15">
      <c r="A15" s="302">
        <v>6</v>
      </c>
      <c r="B15" s="278" t="s">
        <v>225</v>
      </c>
      <c r="C15" s="305">
        <v>2456.0500000000002</v>
      </c>
      <c r="D15" s="280">
        <v>2436.4500000000003</v>
      </c>
      <c r="E15" s="280">
        <v>2405.0000000000005</v>
      </c>
      <c r="F15" s="280">
        <v>2353.9500000000003</v>
      </c>
      <c r="G15" s="280">
        <v>2322.5000000000005</v>
      </c>
      <c r="H15" s="280">
        <v>2487.5000000000005</v>
      </c>
      <c r="I15" s="280">
        <v>2518.9500000000003</v>
      </c>
      <c r="J15" s="280">
        <v>2570.0000000000005</v>
      </c>
      <c r="K15" s="305">
        <v>2467.9</v>
      </c>
      <c r="L15" s="305">
        <v>2385.4</v>
      </c>
      <c r="M15" s="308"/>
    </row>
    <row r="16" spans="1:15">
      <c r="A16" s="302">
        <v>7</v>
      </c>
      <c r="B16" s="278" t="s">
        <v>226</v>
      </c>
      <c r="C16" s="305">
        <v>4035.6</v>
      </c>
      <c r="D16" s="280">
        <v>4016.8999999999996</v>
      </c>
      <c r="E16" s="280">
        <v>3991.5999999999995</v>
      </c>
      <c r="F16" s="280">
        <v>3947.6</v>
      </c>
      <c r="G16" s="280">
        <v>3922.2999999999997</v>
      </c>
      <c r="H16" s="280">
        <v>4060.8999999999992</v>
      </c>
      <c r="I16" s="280">
        <v>4086.1999999999994</v>
      </c>
      <c r="J16" s="280">
        <v>4130.1999999999989</v>
      </c>
      <c r="K16" s="305">
        <v>4042.2</v>
      </c>
      <c r="L16" s="305">
        <v>3972.9</v>
      </c>
      <c r="M16" s="308"/>
    </row>
    <row r="17" spans="1:13">
      <c r="A17" s="302">
        <v>8</v>
      </c>
      <c r="B17" s="278" t="s">
        <v>39</v>
      </c>
      <c r="C17" s="278">
        <v>1253.3499999999999</v>
      </c>
      <c r="D17" s="280">
        <v>1245.5333333333333</v>
      </c>
      <c r="E17" s="280">
        <v>1232.8166666666666</v>
      </c>
      <c r="F17" s="280">
        <v>1212.2833333333333</v>
      </c>
      <c r="G17" s="280">
        <v>1199.5666666666666</v>
      </c>
      <c r="H17" s="280">
        <v>1266.0666666666666</v>
      </c>
      <c r="I17" s="280">
        <v>1278.7833333333333</v>
      </c>
      <c r="J17" s="280">
        <v>1299.3166666666666</v>
      </c>
      <c r="K17" s="278">
        <v>1258.25</v>
      </c>
      <c r="L17" s="278">
        <v>1225</v>
      </c>
      <c r="M17" s="278">
        <v>6.44001</v>
      </c>
    </row>
    <row r="18" spans="1:13">
      <c r="A18" s="302">
        <v>9</v>
      </c>
      <c r="B18" s="278" t="s">
        <v>227</v>
      </c>
      <c r="C18" s="278">
        <v>473.85</v>
      </c>
      <c r="D18" s="280">
        <v>473.63333333333338</v>
      </c>
      <c r="E18" s="280">
        <v>465.26666666666677</v>
      </c>
      <c r="F18" s="280">
        <v>456.68333333333339</v>
      </c>
      <c r="G18" s="280">
        <v>448.31666666666678</v>
      </c>
      <c r="H18" s="280">
        <v>482.21666666666675</v>
      </c>
      <c r="I18" s="280">
        <v>490.58333333333343</v>
      </c>
      <c r="J18" s="280">
        <v>499.16666666666674</v>
      </c>
      <c r="K18" s="278">
        <v>482</v>
      </c>
      <c r="L18" s="278">
        <v>465.05</v>
      </c>
      <c r="M18" s="278">
        <v>6.9084399999999997</v>
      </c>
    </row>
    <row r="19" spans="1:13">
      <c r="A19" s="302">
        <v>10</v>
      </c>
      <c r="B19" s="278" t="s">
        <v>42</v>
      </c>
      <c r="C19" s="278">
        <v>343.8</v>
      </c>
      <c r="D19" s="280">
        <v>341.48333333333329</v>
      </c>
      <c r="E19" s="280">
        <v>337.46666666666658</v>
      </c>
      <c r="F19" s="280">
        <v>331.13333333333327</v>
      </c>
      <c r="G19" s="280">
        <v>327.11666666666656</v>
      </c>
      <c r="H19" s="280">
        <v>347.81666666666661</v>
      </c>
      <c r="I19" s="280">
        <v>351.83333333333337</v>
      </c>
      <c r="J19" s="280">
        <v>358.16666666666663</v>
      </c>
      <c r="K19" s="278">
        <v>345.5</v>
      </c>
      <c r="L19" s="278">
        <v>335.15</v>
      </c>
      <c r="M19" s="278">
        <v>25.022310000000001</v>
      </c>
    </row>
    <row r="20" spans="1:13">
      <c r="A20" s="302">
        <v>11</v>
      </c>
      <c r="B20" s="278" t="s">
        <v>44</v>
      </c>
      <c r="C20" s="278">
        <v>37.6</v>
      </c>
      <c r="D20" s="280">
        <v>37.56666666666667</v>
      </c>
      <c r="E20" s="280">
        <v>36.733333333333341</v>
      </c>
      <c r="F20" s="280">
        <v>35.866666666666674</v>
      </c>
      <c r="G20" s="280">
        <v>35.033333333333346</v>
      </c>
      <c r="H20" s="280">
        <v>38.433333333333337</v>
      </c>
      <c r="I20" s="280">
        <v>39.266666666666666</v>
      </c>
      <c r="J20" s="280">
        <v>40.133333333333333</v>
      </c>
      <c r="K20" s="278">
        <v>38.4</v>
      </c>
      <c r="L20" s="278">
        <v>36.700000000000003</v>
      </c>
      <c r="M20" s="278">
        <v>96.789410000000004</v>
      </c>
    </row>
    <row r="21" spans="1:13">
      <c r="A21" s="302">
        <v>12</v>
      </c>
      <c r="B21" s="278" t="s">
        <v>228</v>
      </c>
      <c r="C21" s="278">
        <v>55.15</v>
      </c>
      <c r="D21" s="280">
        <v>54.383333333333326</v>
      </c>
      <c r="E21" s="280">
        <v>52.966666666666654</v>
      </c>
      <c r="F21" s="280">
        <v>50.783333333333331</v>
      </c>
      <c r="G21" s="280">
        <v>49.36666666666666</v>
      </c>
      <c r="H21" s="280">
        <v>56.566666666666649</v>
      </c>
      <c r="I21" s="280">
        <v>57.98333333333332</v>
      </c>
      <c r="J21" s="280">
        <v>60.166666666666643</v>
      </c>
      <c r="K21" s="278">
        <v>55.8</v>
      </c>
      <c r="L21" s="278">
        <v>52.2</v>
      </c>
      <c r="M21" s="278">
        <v>28.258600000000001</v>
      </c>
    </row>
    <row r="22" spans="1:13">
      <c r="A22" s="302">
        <v>13</v>
      </c>
      <c r="B22" s="278" t="s">
        <v>229</v>
      </c>
      <c r="C22" s="278">
        <v>133.69999999999999</v>
      </c>
      <c r="D22" s="280">
        <v>133.70000000000002</v>
      </c>
      <c r="E22" s="280">
        <v>131.50000000000003</v>
      </c>
      <c r="F22" s="280">
        <v>129.30000000000001</v>
      </c>
      <c r="G22" s="280">
        <v>127.10000000000002</v>
      </c>
      <c r="H22" s="280">
        <v>135.90000000000003</v>
      </c>
      <c r="I22" s="280">
        <v>138.10000000000002</v>
      </c>
      <c r="J22" s="280">
        <v>140.30000000000004</v>
      </c>
      <c r="K22" s="278">
        <v>135.9</v>
      </c>
      <c r="L22" s="278">
        <v>131.5</v>
      </c>
      <c r="M22" s="278">
        <v>16.735710000000001</v>
      </c>
    </row>
    <row r="23" spans="1:13">
      <c r="A23" s="302">
        <v>14</v>
      </c>
      <c r="B23" s="278" t="s">
        <v>230</v>
      </c>
      <c r="C23" s="278">
        <v>1459.3</v>
      </c>
      <c r="D23" s="280">
        <v>1457.7833333333335</v>
      </c>
      <c r="E23" s="280">
        <v>1444.5166666666671</v>
      </c>
      <c r="F23" s="280">
        <v>1429.7333333333336</v>
      </c>
      <c r="G23" s="280">
        <v>1416.4666666666672</v>
      </c>
      <c r="H23" s="280">
        <v>1472.5666666666671</v>
      </c>
      <c r="I23" s="280">
        <v>1485.8333333333335</v>
      </c>
      <c r="J23" s="280">
        <v>1500.616666666667</v>
      </c>
      <c r="K23" s="278">
        <v>1471.05</v>
      </c>
      <c r="L23" s="278">
        <v>1443</v>
      </c>
      <c r="M23" s="278">
        <v>0.80391999999999997</v>
      </c>
    </row>
    <row r="24" spans="1:13">
      <c r="A24" s="302">
        <v>15</v>
      </c>
      <c r="B24" s="278" t="s">
        <v>231</v>
      </c>
      <c r="C24" s="278">
        <v>2302.5</v>
      </c>
      <c r="D24" s="280">
        <v>2315.7666666666669</v>
      </c>
      <c r="E24" s="280">
        <v>2276.4833333333336</v>
      </c>
      <c r="F24" s="280">
        <v>2250.4666666666667</v>
      </c>
      <c r="G24" s="280">
        <v>2211.1833333333334</v>
      </c>
      <c r="H24" s="280">
        <v>2341.7833333333338</v>
      </c>
      <c r="I24" s="280">
        <v>2381.0666666666675</v>
      </c>
      <c r="J24" s="280">
        <v>2407.0833333333339</v>
      </c>
      <c r="K24" s="278">
        <v>2355.0500000000002</v>
      </c>
      <c r="L24" s="278">
        <v>2289.75</v>
      </c>
      <c r="M24" s="278">
        <v>1.10846</v>
      </c>
    </row>
    <row r="25" spans="1:13">
      <c r="A25" s="302">
        <v>16</v>
      </c>
      <c r="B25" s="278" t="s">
        <v>46</v>
      </c>
      <c r="C25" s="278">
        <v>679.4</v>
      </c>
      <c r="D25" s="280">
        <v>675.85</v>
      </c>
      <c r="E25" s="280">
        <v>668.7</v>
      </c>
      <c r="F25" s="280">
        <v>658</v>
      </c>
      <c r="G25" s="280">
        <v>650.85</v>
      </c>
      <c r="H25" s="280">
        <v>686.55000000000007</v>
      </c>
      <c r="I25" s="280">
        <v>693.69999999999993</v>
      </c>
      <c r="J25" s="280">
        <v>704.40000000000009</v>
      </c>
      <c r="K25" s="278">
        <v>683</v>
      </c>
      <c r="L25" s="278">
        <v>665.15</v>
      </c>
      <c r="M25" s="278">
        <v>8.7507199999999994</v>
      </c>
    </row>
    <row r="26" spans="1:13">
      <c r="A26" s="302">
        <v>17</v>
      </c>
      <c r="B26" s="278" t="s">
        <v>47</v>
      </c>
      <c r="C26" s="278">
        <v>187.35</v>
      </c>
      <c r="D26" s="280">
        <v>187.35</v>
      </c>
      <c r="E26" s="280">
        <v>185.7</v>
      </c>
      <c r="F26" s="280">
        <v>184.04999999999998</v>
      </c>
      <c r="G26" s="280">
        <v>182.39999999999998</v>
      </c>
      <c r="H26" s="280">
        <v>189</v>
      </c>
      <c r="I26" s="280">
        <v>190.65000000000003</v>
      </c>
      <c r="J26" s="280">
        <v>192.3</v>
      </c>
      <c r="K26" s="278">
        <v>189</v>
      </c>
      <c r="L26" s="278">
        <v>185.7</v>
      </c>
      <c r="M26" s="278">
        <v>32.599690000000002</v>
      </c>
    </row>
    <row r="27" spans="1:13">
      <c r="A27" s="302">
        <v>18</v>
      </c>
      <c r="B27" s="278" t="s">
        <v>48</v>
      </c>
      <c r="C27" s="278">
        <v>1347.45</v>
      </c>
      <c r="D27" s="280">
        <v>1350.7166666666665</v>
      </c>
      <c r="E27" s="280">
        <v>1332.9333333333329</v>
      </c>
      <c r="F27" s="280">
        <v>1318.4166666666665</v>
      </c>
      <c r="G27" s="280">
        <v>1300.633333333333</v>
      </c>
      <c r="H27" s="280">
        <v>1365.2333333333329</v>
      </c>
      <c r="I27" s="280">
        <v>1383.0166666666662</v>
      </c>
      <c r="J27" s="280">
        <v>1397.5333333333328</v>
      </c>
      <c r="K27" s="278">
        <v>1368.5</v>
      </c>
      <c r="L27" s="278">
        <v>1336.2</v>
      </c>
      <c r="M27" s="278">
        <v>5.9159199999999998</v>
      </c>
    </row>
    <row r="28" spans="1:13">
      <c r="A28" s="302">
        <v>19</v>
      </c>
      <c r="B28" s="278" t="s">
        <v>49</v>
      </c>
      <c r="C28" s="278">
        <v>106.05</v>
      </c>
      <c r="D28" s="280">
        <v>105.83333333333333</v>
      </c>
      <c r="E28" s="280">
        <v>105.01666666666665</v>
      </c>
      <c r="F28" s="280">
        <v>103.98333333333332</v>
      </c>
      <c r="G28" s="280">
        <v>103.16666666666664</v>
      </c>
      <c r="H28" s="280">
        <v>106.86666666666666</v>
      </c>
      <c r="I28" s="280">
        <v>107.68333333333335</v>
      </c>
      <c r="J28" s="280">
        <v>108.71666666666667</v>
      </c>
      <c r="K28" s="278">
        <v>106.65</v>
      </c>
      <c r="L28" s="278">
        <v>104.8</v>
      </c>
      <c r="M28" s="278">
        <v>60.934359999999998</v>
      </c>
    </row>
    <row r="29" spans="1:13">
      <c r="A29" s="302">
        <v>20</v>
      </c>
      <c r="B29" s="278" t="s">
        <v>50</v>
      </c>
      <c r="C29" s="278">
        <v>51.15</v>
      </c>
      <c r="D29" s="280">
        <v>50.883333333333333</v>
      </c>
      <c r="E29" s="280">
        <v>50.366666666666667</v>
      </c>
      <c r="F29" s="280">
        <v>49.583333333333336</v>
      </c>
      <c r="G29" s="280">
        <v>49.06666666666667</v>
      </c>
      <c r="H29" s="280">
        <v>51.666666666666664</v>
      </c>
      <c r="I29" s="280">
        <v>52.18333333333333</v>
      </c>
      <c r="J29" s="280">
        <v>52.966666666666661</v>
      </c>
      <c r="K29" s="278">
        <v>51.4</v>
      </c>
      <c r="L29" s="278">
        <v>50.1</v>
      </c>
      <c r="M29" s="278">
        <v>175.49323999999999</v>
      </c>
    </row>
    <row r="30" spans="1:13">
      <c r="A30" s="302">
        <v>21</v>
      </c>
      <c r="B30" s="278" t="s">
        <v>52</v>
      </c>
      <c r="C30" s="278">
        <v>1597.8</v>
      </c>
      <c r="D30" s="280">
        <v>1599.1000000000001</v>
      </c>
      <c r="E30" s="280">
        <v>1586.0000000000002</v>
      </c>
      <c r="F30" s="280">
        <v>1574.2</v>
      </c>
      <c r="G30" s="280">
        <v>1561.1000000000001</v>
      </c>
      <c r="H30" s="280">
        <v>1610.9000000000003</v>
      </c>
      <c r="I30" s="280">
        <v>1624.0000000000002</v>
      </c>
      <c r="J30" s="280">
        <v>1635.8000000000004</v>
      </c>
      <c r="K30" s="278">
        <v>1612.2</v>
      </c>
      <c r="L30" s="278">
        <v>1587.3</v>
      </c>
      <c r="M30" s="278">
        <v>14.172929999999999</v>
      </c>
    </row>
    <row r="31" spans="1:13">
      <c r="A31" s="302">
        <v>22</v>
      </c>
      <c r="B31" s="278" t="s">
        <v>54</v>
      </c>
      <c r="C31" s="278">
        <v>787.3</v>
      </c>
      <c r="D31" s="280">
        <v>789.4666666666667</v>
      </c>
      <c r="E31" s="280">
        <v>780.83333333333337</v>
      </c>
      <c r="F31" s="280">
        <v>774.36666666666667</v>
      </c>
      <c r="G31" s="280">
        <v>765.73333333333335</v>
      </c>
      <c r="H31" s="280">
        <v>795.93333333333339</v>
      </c>
      <c r="I31" s="280">
        <v>804.56666666666661</v>
      </c>
      <c r="J31" s="280">
        <v>811.03333333333342</v>
      </c>
      <c r="K31" s="278">
        <v>798.1</v>
      </c>
      <c r="L31" s="278">
        <v>783</v>
      </c>
      <c r="M31" s="278">
        <v>28.46172</v>
      </c>
    </row>
    <row r="32" spans="1:13">
      <c r="A32" s="302">
        <v>23</v>
      </c>
      <c r="B32" s="278" t="s">
        <v>232</v>
      </c>
      <c r="C32" s="278">
        <v>2350.85</v>
      </c>
      <c r="D32" s="280">
        <v>2345.3833333333337</v>
      </c>
      <c r="E32" s="280">
        <v>2325.7666666666673</v>
      </c>
      <c r="F32" s="280">
        <v>2300.6833333333338</v>
      </c>
      <c r="G32" s="280">
        <v>2281.0666666666675</v>
      </c>
      <c r="H32" s="280">
        <v>2370.4666666666672</v>
      </c>
      <c r="I32" s="280">
        <v>2390.083333333333</v>
      </c>
      <c r="J32" s="280">
        <v>2415.166666666667</v>
      </c>
      <c r="K32" s="278">
        <v>2365</v>
      </c>
      <c r="L32" s="278">
        <v>2320.3000000000002</v>
      </c>
      <c r="M32" s="278">
        <v>1.99698</v>
      </c>
    </row>
    <row r="33" spans="1:13">
      <c r="A33" s="302">
        <v>24</v>
      </c>
      <c r="B33" s="278" t="s">
        <v>56</v>
      </c>
      <c r="C33" s="278">
        <v>405.4</v>
      </c>
      <c r="D33" s="280">
        <v>399.15000000000003</v>
      </c>
      <c r="E33" s="280">
        <v>390.25000000000006</v>
      </c>
      <c r="F33" s="280">
        <v>375.1</v>
      </c>
      <c r="G33" s="280">
        <v>366.20000000000005</v>
      </c>
      <c r="H33" s="280">
        <v>414.30000000000007</v>
      </c>
      <c r="I33" s="280">
        <v>423.20000000000005</v>
      </c>
      <c r="J33" s="280">
        <v>438.35000000000008</v>
      </c>
      <c r="K33" s="278">
        <v>408.05</v>
      </c>
      <c r="L33" s="278">
        <v>384</v>
      </c>
      <c r="M33" s="278">
        <v>437.74453</v>
      </c>
    </row>
    <row r="34" spans="1:13">
      <c r="A34" s="302">
        <v>25</v>
      </c>
      <c r="B34" s="278" t="s">
        <v>57</v>
      </c>
      <c r="C34" s="278">
        <v>2678.35</v>
      </c>
      <c r="D34" s="280">
        <v>2673.8833333333332</v>
      </c>
      <c r="E34" s="280">
        <v>2650.6166666666663</v>
      </c>
      <c r="F34" s="280">
        <v>2622.8833333333332</v>
      </c>
      <c r="G34" s="280">
        <v>2599.6166666666663</v>
      </c>
      <c r="H34" s="280">
        <v>2701.6166666666663</v>
      </c>
      <c r="I34" s="280">
        <v>2724.8833333333328</v>
      </c>
      <c r="J34" s="280">
        <v>2752.6166666666663</v>
      </c>
      <c r="K34" s="278">
        <v>2697.15</v>
      </c>
      <c r="L34" s="278">
        <v>2646.15</v>
      </c>
      <c r="M34" s="278">
        <v>5.7958100000000004</v>
      </c>
    </row>
    <row r="35" spans="1:13">
      <c r="A35" s="302">
        <v>26</v>
      </c>
      <c r="B35" s="278" t="s">
        <v>60</v>
      </c>
      <c r="C35" s="278">
        <v>2525.9499999999998</v>
      </c>
      <c r="D35" s="280">
        <v>2480.2166666666667</v>
      </c>
      <c r="E35" s="280">
        <v>2418.7333333333336</v>
      </c>
      <c r="F35" s="280">
        <v>2311.5166666666669</v>
      </c>
      <c r="G35" s="280">
        <v>2250.0333333333338</v>
      </c>
      <c r="H35" s="280">
        <v>2587.4333333333334</v>
      </c>
      <c r="I35" s="280">
        <v>2648.9166666666661</v>
      </c>
      <c r="J35" s="280">
        <v>2756.1333333333332</v>
      </c>
      <c r="K35" s="278">
        <v>2541.6999999999998</v>
      </c>
      <c r="L35" s="278">
        <v>2373</v>
      </c>
      <c r="M35" s="278">
        <v>127.3883</v>
      </c>
    </row>
    <row r="36" spans="1:13">
      <c r="A36" s="302">
        <v>27</v>
      </c>
      <c r="B36" s="278" t="s">
        <v>59</v>
      </c>
      <c r="C36" s="278">
        <v>5427.55</v>
      </c>
      <c r="D36" s="280">
        <v>5316.0333333333328</v>
      </c>
      <c r="E36" s="280">
        <v>5133.0666666666657</v>
      </c>
      <c r="F36" s="280">
        <v>4838.583333333333</v>
      </c>
      <c r="G36" s="280">
        <v>4655.6166666666659</v>
      </c>
      <c r="H36" s="280">
        <v>5610.5166666666655</v>
      </c>
      <c r="I36" s="280">
        <v>5793.4833333333327</v>
      </c>
      <c r="J36" s="280">
        <v>6087.9666666666653</v>
      </c>
      <c r="K36" s="278">
        <v>5499</v>
      </c>
      <c r="L36" s="278">
        <v>5021.55</v>
      </c>
      <c r="M36" s="278">
        <v>18.062080000000002</v>
      </c>
    </row>
    <row r="37" spans="1:13">
      <c r="A37" s="302">
        <v>28</v>
      </c>
      <c r="B37" s="278" t="s">
        <v>233</v>
      </c>
      <c r="C37" s="278">
        <v>2403.1</v>
      </c>
      <c r="D37" s="280">
        <v>2390.9666666666667</v>
      </c>
      <c r="E37" s="280">
        <v>2361.9333333333334</v>
      </c>
      <c r="F37" s="280">
        <v>2320.7666666666669</v>
      </c>
      <c r="G37" s="280">
        <v>2291.7333333333336</v>
      </c>
      <c r="H37" s="280">
        <v>2432.1333333333332</v>
      </c>
      <c r="I37" s="280">
        <v>2461.166666666667</v>
      </c>
      <c r="J37" s="280">
        <v>2502.333333333333</v>
      </c>
      <c r="K37" s="278">
        <v>2420</v>
      </c>
      <c r="L37" s="278">
        <v>2349.8000000000002</v>
      </c>
      <c r="M37" s="278">
        <v>0.51687000000000005</v>
      </c>
    </row>
    <row r="38" spans="1:13">
      <c r="A38" s="302">
        <v>29</v>
      </c>
      <c r="B38" s="278" t="s">
        <v>61</v>
      </c>
      <c r="C38" s="278">
        <v>1221.8</v>
      </c>
      <c r="D38" s="280">
        <v>1210.6499999999999</v>
      </c>
      <c r="E38" s="280">
        <v>1194.3999999999996</v>
      </c>
      <c r="F38" s="280">
        <v>1166.9999999999998</v>
      </c>
      <c r="G38" s="280">
        <v>1150.7499999999995</v>
      </c>
      <c r="H38" s="280">
        <v>1238.0499999999997</v>
      </c>
      <c r="I38" s="280">
        <v>1254.3000000000002</v>
      </c>
      <c r="J38" s="280">
        <v>1281.6999999999998</v>
      </c>
      <c r="K38" s="278">
        <v>1226.9000000000001</v>
      </c>
      <c r="L38" s="278">
        <v>1183.25</v>
      </c>
      <c r="M38" s="278">
        <v>6.5063599999999999</v>
      </c>
    </row>
    <row r="39" spans="1:13">
      <c r="A39" s="302">
        <v>30</v>
      </c>
      <c r="B39" s="278" t="s">
        <v>234</v>
      </c>
      <c r="C39" s="278">
        <v>271.64999999999998</v>
      </c>
      <c r="D39" s="280">
        <v>268.43333333333334</v>
      </c>
      <c r="E39" s="280">
        <v>263.41666666666669</v>
      </c>
      <c r="F39" s="280">
        <v>255.18333333333334</v>
      </c>
      <c r="G39" s="280">
        <v>250.16666666666669</v>
      </c>
      <c r="H39" s="280">
        <v>276.66666666666669</v>
      </c>
      <c r="I39" s="280">
        <v>281.68333333333334</v>
      </c>
      <c r="J39" s="280">
        <v>289.91666666666669</v>
      </c>
      <c r="K39" s="278">
        <v>273.45</v>
      </c>
      <c r="L39" s="278">
        <v>260.2</v>
      </c>
      <c r="M39" s="278">
        <v>114.99101</v>
      </c>
    </row>
    <row r="40" spans="1:13">
      <c r="A40" s="302">
        <v>31</v>
      </c>
      <c r="B40" s="278" t="s">
        <v>62</v>
      </c>
      <c r="C40" s="278">
        <v>45.95</v>
      </c>
      <c r="D40" s="280">
        <v>45.65</v>
      </c>
      <c r="E40" s="280">
        <v>44.849999999999994</v>
      </c>
      <c r="F40" s="280">
        <v>43.749999999999993</v>
      </c>
      <c r="G40" s="280">
        <v>42.949999999999989</v>
      </c>
      <c r="H40" s="280">
        <v>46.75</v>
      </c>
      <c r="I40" s="280">
        <v>47.55</v>
      </c>
      <c r="J40" s="280">
        <v>48.650000000000006</v>
      </c>
      <c r="K40" s="278">
        <v>46.45</v>
      </c>
      <c r="L40" s="278">
        <v>44.55</v>
      </c>
      <c r="M40" s="278">
        <v>304.60777999999999</v>
      </c>
    </row>
    <row r="41" spans="1:13">
      <c r="A41" s="302">
        <v>32</v>
      </c>
      <c r="B41" s="278" t="s">
        <v>63</v>
      </c>
      <c r="C41" s="278">
        <v>51.2</v>
      </c>
      <c r="D41" s="280">
        <v>50.65</v>
      </c>
      <c r="E41" s="280">
        <v>48.599999999999994</v>
      </c>
      <c r="F41" s="280">
        <v>45.999999999999993</v>
      </c>
      <c r="G41" s="280">
        <v>43.949999999999989</v>
      </c>
      <c r="H41" s="280">
        <v>53.25</v>
      </c>
      <c r="I41" s="280">
        <v>55.3</v>
      </c>
      <c r="J41" s="280">
        <v>57.900000000000006</v>
      </c>
      <c r="K41" s="278">
        <v>52.7</v>
      </c>
      <c r="L41" s="278">
        <v>48.05</v>
      </c>
      <c r="M41" s="278">
        <v>85.323610000000002</v>
      </c>
    </row>
    <row r="42" spans="1:13">
      <c r="A42" s="302">
        <v>33</v>
      </c>
      <c r="B42" s="278" t="s">
        <v>64</v>
      </c>
      <c r="C42" s="278">
        <v>1314.7</v>
      </c>
      <c r="D42" s="280">
        <v>1311.1000000000001</v>
      </c>
      <c r="E42" s="280">
        <v>1298.6000000000004</v>
      </c>
      <c r="F42" s="280">
        <v>1282.5000000000002</v>
      </c>
      <c r="G42" s="280">
        <v>1270.0000000000005</v>
      </c>
      <c r="H42" s="280">
        <v>1327.2000000000003</v>
      </c>
      <c r="I42" s="280">
        <v>1339.6999999999998</v>
      </c>
      <c r="J42" s="280">
        <v>1355.8000000000002</v>
      </c>
      <c r="K42" s="278">
        <v>1323.6</v>
      </c>
      <c r="L42" s="278">
        <v>1295</v>
      </c>
      <c r="M42" s="278">
        <v>9.04556</v>
      </c>
    </row>
    <row r="43" spans="1:13">
      <c r="A43" s="302">
        <v>34</v>
      </c>
      <c r="B43" s="278" t="s">
        <v>67</v>
      </c>
      <c r="C43" s="278">
        <v>499.35</v>
      </c>
      <c r="D43" s="280">
        <v>498.56666666666666</v>
      </c>
      <c r="E43" s="280">
        <v>492.5333333333333</v>
      </c>
      <c r="F43" s="280">
        <v>485.71666666666664</v>
      </c>
      <c r="G43" s="280">
        <v>479.68333333333328</v>
      </c>
      <c r="H43" s="280">
        <v>505.38333333333333</v>
      </c>
      <c r="I43" s="280">
        <v>511.41666666666674</v>
      </c>
      <c r="J43" s="280">
        <v>518.23333333333335</v>
      </c>
      <c r="K43" s="278">
        <v>504.6</v>
      </c>
      <c r="L43" s="278">
        <v>491.75</v>
      </c>
      <c r="M43" s="278">
        <v>9.0211699999999997</v>
      </c>
    </row>
    <row r="44" spans="1:13">
      <c r="A44" s="302">
        <v>35</v>
      </c>
      <c r="B44" s="278" t="s">
        <v>66</v>
      </c>
      <c r="C44" s="278">
        <v>76.849999999999994</v>
      </c>
      <c r="D44" s="280">
        <v>75.25</v>
      </c>
      <c r="E44" s="280">
        <v>73.25</v>
      </c>
      <c r="F44" s="280">
        <v>69.650000000000006</v>
      </c>
      <c r="G44" s="280">
        <v>67.650000000000006</v>
      </c>
      <c r="H44" s="280">
        <v>78.849999999999994</v>
      </c>
      <c r="I44" s="280">
        <v>80.849999999999994</v>
      </c>
      <c r="J44" s="280">
        <v>84.449999999999989</v>
      </c>
      <c r="K44" s="278">
        <v>77.25</v>
      </c>
      <c r="L44" s="278">
        <v>71.650000000000006</v>
      </c>
      <c r="M44" s="278">
        <v>333.92838</v>
      </c>
    </row>
    <row r="45" spans="1:13">
      <c r="A45" s="302">
        <v>36</v>
      </c>
      <c r="B45" s="278" t="s">
        <v>68</v>
      </c>
      <c r="C45" s="278">
        <v>360.35</v>
      </c>
      <c r="D45" s="280">
        <v>359.90000000000003</v>
      </c>
      <c r="E45" s="280">
        <v>356.20000000000005</v>
      </c>
      <c r="F45" s="280">
        <v>352.05</v>
      </c>
      <c r="G45" s="280">
        <v>348.35</v>
      </c>
      <c r="H45" s="280">
        <v>364.05000000000007</v>
      </c>
      <c r="I45" s="280">
        <v>367.75</v>
      </c>
      <c r="J45" s="280">
        <v>371.90000000000009</v>
      </c>
      <c r="K45" s="278">
        <v>363.6</v>
      </c>
      <c r="L45" s="278">
        <v>355.75</v>
      </c>
      <c r="M45" s="278">
        <v>14.7958</v>
      </c>
    </row>
    <row r="46" spans="1:13">
      <c r="A46" s="302">
        <v>37</v>
      </c>
      <c r="B46" s="278" t="s">
        <v>71</v>
      </c>
      <c r="C46" s="278">
        <v>31.75</v>
      </c>
      <c r="D46" s="280">
        <v>30.8</v>
      </c>
      <c r="E46" s="280">
        <v>29.450000000000003</v>
      </c>
      <c r="F46" s="280">
        <v>27.150000000000002</v>
      </c>
      <c r="G46" s="280">
        <v>25.800000000000004</v>
      </c>
      <c r="H46" s="280">
        <v>33.1</v>
      </c>
      <c r="I46" s="280">
        <v>34.450000000000003</v>
      </c>
      <c r="J46" s="280">
        <v>36.75</v>
      </c>
      <c r="K46" s="278">
        <v>32.15</v>
      </c>
      <c r="L46" s="278">
        <v>28.5</v>
      </c>
      <c r="M46" s="278">
        <v>2509.4978900000001</v>
      </c>
    </row>
    <row r="47" spans="1:13">
      <c r="A47" s="302">
        <v>38</v>
      </c>
      <c r="B47" s="278" t="s">
        <v>75</v>
      </c>
      <c r="C47" s="278">
        <v>370.25</v>
      </c>
      <c r="D47" s="280">
        <v>368.81666666666666</v>
      </c>
      <c r="E47" s="280">
        <v>361.18333333333334</v>
      </c>
      <c r="F47" s="280">
        <v>352.11666666666667</v>
      </c>
      <c r="G47" s="280">
        <v>344.48333333333335</v>
      </c>
      <c r="H47" s="280">
        <v>377.88333333333333</v>
      </c>
      <c r="I47" s="280">
        <v>385.51666666666665</v>
      </c>
      <c r="J47" s="280">
        <v>394.58333333333331</v>
      </c>
      <c r="K47" s="278">
        <v>376.45</v>
      </c>
      <c r="L47" s="278">
        <v>359.75</v>
      </c>
      <c r="M47" s="278">
        <v>61.509880000000003</v>
      </c>
    </row>
    <row r="48" spans="1:13">
      <c r="A48" s="302">
        <v>39</v>
      </c>
      <c r="B48" s="278" t="s">
        <v>70</v>
      </c>
      <c r="C48" s="278">
        <v>560.9</v>
      </c>
      <c r="D48" s="280">
        <v>564</v>
      </c>
      <c r="E48" s="280">
        <v>555.1</v>
      </c>
      <c r="F48" s="280">
        <v>549.30000000000007</v>
      </c>
      <c r="G48" s="280">
        <v>540.40000000000009</v>
      </c>
      <c r="H48" s="280">
        <v>569.79999999999995</v>
      </c>
      <c r="I48" s="280">
        <v>578.70000000000005</v>
      </c>
      <c r="J48" s="280">
        <v>584.49999999999989</v>
      </c>
      <c r="K48" s="278">
        <v>572.9</v>
      </c>
      <c r="L48" s="278">
        <v>558.20000000000005</v>
      </c>
      <c r="M48" s="278">
        <v>193.29827</v>
      </c>
    </row>
    <row r="49" spans="1:13">
      <c r="A49" s="302">
        <v>40</v>
      </c>
      <c r="B49" s="278" t="s">
        <v>126</v>
      </c>
      <c r="C49" s="278">
        <v>209.3</v>
      </c>
      <c r="D49" s="280">
        <v>209.6</v>
      </c>
      <c r="E49" s="280">
        <v>205.2</v>
      </c>
      <c r="F49" s="280">
        <v>201.1</v>
      </c>
      <c r="G49" s="280">
        <v>196.7</v>
      </c>
      <c r="H49" s="280">
        <v>213.7</v>
      </c>
      <c r="I49" s="280">
        <v>218.10000000000002</v>
      </c>
      <c r="J49" s="280">
        <v>222.2</v>
      </c>
      <c r="K49" s="278">
        <v>214</v>
      </c>
      <c r="L49" s="278">
        <v>205.5</v>
      </c>
      <c r="M49" s="278">
        <v>141.71896000000001</v>
      </c>
    </row>
    <row r="50" spans="1:13">
      <c r="A50" s="302">
        <v>41</v>
      </c>
      <c r="B50" s="278" t="s">
        <v>72</v>
      </c>
      <c r="C50" s="278">
        <v>393.85</v>
      </c>
      <c r="D50" s="280">
        <v>396.55</v>
      </c>
      <c r="E50" s="280">
        <v>388.5</v>
      </c>
      <c r="F50" s="280">
        <v>383.15</v>
      </c>
      <c r="G50" s="280">
        <v>375.09999999999997</v>
      </c>
      <c r="H50" s="280">
        <v>401.90000000000003</v>
      </c>
      <c r="I50" s="280">
        <v>409.9500000000001</v>
      </c>
      <c r="J50" s="280">
        <v>415.30000000000007</v>
      </c>
      <c r="K50" s="278">
        <v>404.6</v>
      </c>
      <c r="L50" s="278">
        <v>391.2</v>
      </c>
      <c r="M50" s="278">
        <v>78.782880000000006</v>
      </c>
    </row>
    <row r="51" spans="1:13">
      <c r="A51" s="302">
        <v>42</v>
      </c>
      <c r="B51" s="278" t="s">
        <v>235</v>
      </c>
      <c r="C51" s="278">
        <v>1045.95</v>
      </c>
      <c r="D51" s="280">
        <v>1047.6499999999999</v>
      </c>
      <c r="E51" s="280">
        <v>1028.2999999999997</v>
      </c>
      <c r="F51" s="280">
        <v>1010.6499999999999</v>
      </c>
      <c r="G51" s="280">
        <v>991.29999999999973</v>
      </c>
      <c r="H51" s="280">
        <v>1065.2999999999997</v>
      </c>
      <c r="I51" s="280">
        <v>1084.6499999999996</v>
      </c>
      <c r="J51" s="280">
        <v>1102.2999999999997</v>
      </c>
      <c r="K51" s="278">
        <v>1067</v>
      </c>
      <c r="L51" s="278">
        <v>1030</v>
      </c>
      <c r="M51" s="278">
        <v>1.0202</v>
      </c>
    </row>
    <row r="52" spans="1:13">
      <c r="A52" s="302">
        <v>43</v>
      </c>
      <c r="B52" s="278" t="s">
        <v>73</v>
      </c>
      <c r="C52" s="278">
        <v>10607.5</v>
      </c>
      <c r="D52" s="280">
        <v>10589.35</v>
      </c>
      <c r="E52" s="280">
        <v>10498.150000000001</v>
      </c>
      <c r="F52" s="280">
        <v>10388.800000000001</v>
      </c>
      <c r="G52" s="280">
        <v>10297.600000000002</v>
      </c>
      <c r="H52" s="280">
        <v>10698.7</v>
      </c>
      <c r="I52" s="280">
        <v>10789.900000000001</v>
      </c>
      <c r="J52" s="280">
        <v>10899.25</v>
      </c>
      <c r="K52" s="278">
        <v>10680.55</v>
      </c>
      <c r="L52" s="278">
        <v>10480</v>
      </c>
      <c r="M52" s="278">
        <v>0.27623999999999999</v>
      </c>
    </row>
    <row r="53" spans="1:13">
      <c r="A53" s="302">
        <v>44</v>
      </c>
      <c r="B53" s="278" t="s">
        <v>76</v>
      </c>
      <c r="C53" s="278">
        <v>3404.25</v>
      </c>
      <c r="D53" s="280">
        <v>3414.2666666666664</v>
      </c>
      <c r="E53" s="280">
        <v>3371.5333333333328</v>
      </c>
      <c r="F53" s="280">
        <v>3338.8166666666666</v>
      </c>
      <c r="G53" s="280">
        <v>3296.083333333333</v>
      </c>
      <c r="H53" s="280">
        <v>3446.9833333333327</v>
      </c>
      <c r="I53" s="280">
        <v>3489.7166666666662</v>
      </c>
      <c r="J53" s="280">
        <v>3522.4333333333325</v>
      </c>
      <c r="K53" s="278">
        <v>3457</v>
      </c>
      <c r="L53" s="278">
        <v>3381.55</v>
      </c>
      <c r="M53" s="278">
        <v>8.9802</v>
      </c>
    </row>
    <row r="54" spans="1:13">
      <c r="A54" s="302">
        <v>45</v>
      </c>
      <c r="B54" s="278" t="s">
        <v>82</v>
      </c>
      <c r="C54" s="278">
        <v>603.5</v>
      </c>
      <c r="D54" s="280">
        <v>606.31666666666672</v>
      </c>
      <c r="E54" s="280">
        <v>598.63333333333344</v>
      </c>
      <c r="F54" s="280">
        <v>593.76666666666677</v>
      </c>
      <c r="G54" s="280">
        <v>586.08333333333348</v>
      </c>
      <c r="H54" s="280">
        <v>611.18333333333339</v>
      </c>
      <c r="I54" s="280">
        <v>618.86666666666656</v>
      </c>
      <c r="J54" s="280">
        <v>623.73333333333335</v>
      </c>
      <c r="K54" s="278">
        <v>614</v>
      </c>
      <c r="L54" s="278">
        <v>601.45000000000005</v>
      </c>
      <c r="M54" s="278">
        <v>1.40666</v>
      </c>
    </row>
    <row r="55" spans="1:13">
      <c r="A55" s="302">
        <v>46</v>
      </c>
      <c r="B55" s="278" t="s">
        <v>77</v>
      </c>
      <c r="C55" s="278">
        <v>365.65</v>
      </c>
      <c r="D55" s="280">
        <v>365.63333333333338</v>
      </c>
      <c r="E55" s="280">
        <v>362.26666666666677</v>
      </c>
      <c r="F55" s="280">
        <v>358.88333333333338</v>
      </c>
      <c r="G55" s="280">
        <v>355.51666666666677</v>
      </c>
      <c r="H55" s="280">
        <v>369.01666666666677</v>
      </c>
      <c r="I55" s="280">
        <v>372.38333333333344</v>
      </c>
      <c r="J55" s="280">
        <v>375.76666666666677</v>
      </c>
      <c r="K55" s="278">
        <v>369</v>
      </c>
      <c r="L55" s="278">
        <v>362.25</v>
      </c>
      <c r="M55" s="278">
        <v>22.83494</v>
      </c>
    </row>
    <row r="56" spans="1:13">
      <c r="A56" s="302">
        <v>47</v>
      </c>
      <c r="B56" s="278" t="s">
        <v>78</v>
      </c>
      <c r="C56" s="278">
        <v>103.4</v>
      </c>
      <c r="D56" s="280">
        <v>102.3</v>
      </c>
      <c r="E56" s="280">
        <v>100.6</v>
      </c>
      <c r="F56" s="280">
        <v>97.8</v>
      </c>
      <c r="G56" s="280">
        <v>96.1</v>
      </c>
      <c r="H56" s="280">
        <v>105.1</v>
      </c>
      <c r="I56" s="280">
        <v>106.80000000000001</v>
      </c>
      <c r="J56" s="280">
        <v>109.6</v>
      </c>
      <c r="K56" s="278">
        <v>104</v>
      </c>
      <c r="L56" s="278">
        <v>99.5</v>
      </c>
      <c r="M56" s="278">
        <v>137.43375</v>
      </c>
    </row>
    <row r="57" spans="1:13">
      <c r="A57" s="302">
        <v>48</v>
      </c>
      <c r="B57" s="278" t="s">
        <v>79</v>
      </c>
      <c r="C57" s="278">
        <v>118.6</v>
      </c>
      <c r="D57" s="280">
        <v>118.96666666666665</v>
      </c>
      <c r="E57" s="280">
        <v>117.63333333333331</v>
      </c>
      <c r="F57" s="280">
        <v>116.66666666666666</v>
      </c>
      <c r="G57" s="280">
        <v>115.33333333333331</v>
      </c>
      <c r="H57" s="280">
        <v>119.93333333333331</v>
      </c>
      <c r="I57" s="280">
        <v>121.26666666666665</v>
      </c>
      <c r="J57" s="280">
        <v>122.23333333333331</v>
      </c>
      <c r="K57" s="278">
        <v>120.3</v>
      </c>
      <c r="L57" s="278">
        <v>118</v>
      </c>
      <c r="M57" s="278">
        <v>8.3773499999999999</v>
      </c>
    </row>
    <row r="58" spans="1:13">
      <c r="A58" s="302">
        <v>49</v>
      </c>
      <c r="B58" s="278" t="s">
        <v>83</v>
      </c>
      <c r="C58" s="278">
        <v>178</v>
      </c>
      <c r="D58" s="280">
        <v>175</v>
      </c>
      <c r="E58" s="280">
        <v>171.2</v>
      </c>
      <c r="F58" s="280">
        <v>164.39999999999998</v>
      </c>
      <c r="G58" s="280">
        <v>160.59999999999997</v>
      </c>
      <c r="H58" s="280">
        <v>181.8</v>
      </c>
      <c r="I58" s="280">
        <v>185.60000000000002</v>
      </c>
      <c r="J58" s="280">
        <v>192.40000000000003</v>
      </c>
      <c r="K58" s="278">
        <v>178.8</v>
      </c>
      <c r="L58" s="278">
        <v>168.2</v>
      </c>
      <c r="M58" s="278">
        <v>262.57427000000001</v>
      </c>
    </row>
    <row r="59" spans="1:13">
      <c r="A59" s="302">
        <v>50</v>
      </c>
      <c r="B59" s="278" t="s">
        <v>84</v>
      </c>
      <c r="C59" s="278">
        <v>642.04999999999995</v>
      </c>
      <c r="D59" s="280">
        <v>641.08333333333337</v>
      </c>
      <c r="E59" s="280">
        <v>637.36666666666679</v>
      </c>
      <c r="F59" s="280">
        <v>632.68333333333339</v>
      </c>
      <c r="G59" s="280">
        <v>628.96666666666681</v>
      </c>
      <c r="H59" s="280">
        <v>645.76666666666677</v>
      </c>
      <c r="I59" s="280">
        <v>649.48333333333323</v>
      </c>
      <c r="J59" s="280">
        <v>654.16666666666674</v>
      </c>
      <c r="K59" s="278">
        <v>644.79999999999995</v>
      </c>
      <c r="L59" s="278">
        <v>636.4</v>
      </c>
      <c r="M59" s="278">
        <v>21.615310000000001</v>
      </c>
    </row>
    <row r="60" spans="1:13">
      <c r="A60" s="302">
        <v>51</v>
      </c>
      <c r="B60" s="278" t="s">
        <v>236</v>
      </c>
      <c r="C60" s="278">
        <v>136.80000000000001</v>
      </c>
      <c r="D60" s="280">
        <v>135.56666666666669</v>
      </c>
      <c r="E60" s="280">
        <v>133.23333333333338</v>
      </c>
      <c r="F60" s="280">
        <v>129.66666666666669</v>
      </c>
      <c r="G60" s="280">
        <v>127.33333333333337</v>
      </c>
      <c r="H60" s="280">
        <v>139.13333333333338</v>
      </c>
      <c r="I60" s="280">
        <v>141.4666666666667</v>
      </c>
      <c r="J60" s="280">
        <v>145.03333333333339</v>
      </c>
      <c r="K60" s="278">
        <v>137.9</v>
      </c>
      <c r="L60" s="278">
        <v>132</v>
      </c>
      <c r="M60" s="278">
        <v>7.6629800000000001</v>
      </c>
    </row>
    <row r="61" spans="1:13">
      <c r="A61" s="302">
        <v>52</v>
      </c>
      <c r="B61" s="278" t="s">
        <v>85</v>
      </c>
      <c r="C61" s="278">
        <v>137.6</v>
      </c>
      <c r="D61" s="280">
        <v>135.14999999999998</v>
      </c>
      <c r="E61" s="280">
        <v>130.59999999999997</v>
      </c>
      <c r="F61" s="280">
        <v>123.6</v>
      </c>
      <c r="G61" s="280">
        <v>119.04999999999998</v>
      </c>
      <c r="H61" s="280">
        <v>142.14999999999995</v>
      </c>
      <c r="I61" s="280">
        <v>146.69999999999996</v>
      </c>
      <c r="J61" s="280">
        <v>153.69999999999993</v>
      </c>
      <c r="K61" s="278">
        <v>139.69999999999999</v>
      </c>
      <c r="L61" s="278">
        <v>128.15</v>
      </c>
      <c r="M61" s="278">
        <v>345.87382000000002</v>
      </c>
    </row>
    <row r="62" spans="1:13">
      <c r="A62" s="302">
        <v>53</v>
      </c>
      <c r="B62" s="278" t="s">
        <v>86</v>
      </c>
      <c r="C62" s="278">
        <v>1352.45</v>
      </c>
      <c r="D62" s="280">
        <v>1350.05</v>
      </c>
      <c r="E62" s="280">
        <v>1337.5</v>
      </c>
      <c r="F62" s="280">
        <v>1322.55</v>
      </c>
      <c r="G62" s="280">
        <v>1310</v>
      </c>
      <c r="H62" s="280">
        <v>1365</v>
      </c>
      <c r="I62" s="280">
        <v>1377.5499999999997</v>
      </c>
      <c r="J62" s="280">
        <v>1392.5</v>
      </c>
      <c r="K62" s="278">
        <v>1362.6</v>
      </c>
      <c r="L62" s="278">
        <v>1335.1</v>
      </c>
      <c r="M62" s="278">
        <v>6.4761199999999999</v>
      </c>
    </row>
    <row r="63" spans="1:13">
      <c r="A63" s="302">
        <v>54</v>
      </c>
      <c r="B63" s="278" t="s">
        <v>87</v>
      </c>
      <c r="C63" s="278">
        <v>400.5</v>
      </c>
      <c r="D63" s="280">
        <v>395.55</v>
      </c>
      <c r="E63" s="280">
        <v>388</v>
      </c>
      <c r="F63" s="280">
        <v>375.5</v>
      </c>
      <c r="G63" s="280">
        <v>367.95</v>
      </c>
      <c r="H63" s="280">
        <v>408.05</v>
      </c>
      <c r="I63" s="280">
        <v>415.60000000000008</v>
      </c>
      <c r="J63" s="280">
        <v>428.1</v>
      </c>
      <c r="K63" s="278">
        <v>403.1</v>
      </c>
      <c r="L63" s="278">
        <v>383.05</v>
      </c>
      <c r="M63" s="278">
        <v>23.140540000000001</v>
      </c>
    </row>
    <row r="64" spans="1:13">
      <c r="A64" s="302">
        <v>55</v>
      </c>
      <c r="B64" s="278" t="s">
        <v>237</v>
      </c>
      <c r="C64" s="278">
        <v>740.35</v>
      </c>
      <c r="D64" s="280">
        <v>736.94999999999993</v>
      </c>
      <c r="E64" s="280">
        <v>726.89999999999986</v>
      </c>
      <c r="F64" s="280">
        <v>713.44999999999993</v>
      </c>
      <c r="G64" s="280">
        <v>703.39999999999986</v>
      </c>
      <c r="H64" s="280">
        <v>750.39999999999986</v>
      </c>
      <c r="I64" s="280">
        <v>760.44999999999982</v>
      </c>
      <c r="J64" s="280">
        <v>773.89999999999986</v>
      </c>
      <c r="K64" s="278">
        <v>747</v>
      </c>
      <c r="L64" s="278">
        <v>723.5</v>
      </c>
      <c r="M64" s="278">
        <v>9.8492200000000008</v>
      </c>
    </row>
    <row r="65" spans="1:13">
      <c r="A65" s="302">
        <v>56</v>
      </c>
      <c r="B65" s="278" t="s">
        <v>238</v>
      </c>
      <c r="C65" s="278">
        <v>229.55</v>
      </c>
      <c r="D65" s="280">
        <v>229.76666666666668</v>
      </c>
      <c r="E65" s="280">
        <v>226.88333333333335</v>
      </c>
      <c r="F65" s="280">
        <v>224.21666666666667</v>
      </c>
      <c r="G65" s="280">
        <v>221.33333333333334</v>
      </c>
      <c r="H65" s="280">
        <v>232.43333333333337</v>
      </c>
      <c r="I65" s="280">
        <v>235.31666666666669</v>
      </c>
      <c r="J65" s="280">
        <v>237.98333333333338</v>
      </c>
      <c r="K65" s="278">
        <v>232.65</v>
      </c>
      <c r="L65" s="278">
        <v>227.1</v>
      </c>
      <c r="M65" s="278">
        <v>3.6477200000000001</v>
      </c>
    </row>
    <row r="66" spans="1:13">
      <c r="A66" s="302">
        <v>57</v>
      </c>
      <c r="B66" s="278" t="s">
        <v>88</v>
      </c>
      <c r="C66" s="278">
        <v>369.65</v>
      </c>
      <c r="D66" s="280">
        <v>373.66666666666669</v>
      </c>
      <c r="E66" s="280">
        <v>364.33333333333337</v>
      </c>
      <c r="F66" s="280">
        <v>359.01666666666671</v>
      </c>
      <c r="G66" s="280">
        <v>349.68333333333339</v>
      </c>
      <c r="H66" s="280">
        <v>378.98333333333335</v>
      </c>
      <c r="I66" s="280">
        <v>388.31666666666672</v>
      </c>
      <c r="J66" s="280">
        <v>393.63333333333333</v>
      </c>
      <c r="K66" s="278">
        <v>383</v>
      </c>
      <c r="L66" s="278">
        <v>368.35</v>
      </c>
      <c r="M66" s="278">
        <v>24.615379999999998</v>
      </c>
    </row>
    <row r="67" spans="1:13">
      <c r="A67" s="302">
        <v>58</v>
      </c>
      <c r="B67" s="278" t="s">
        <v>94</v>
      </c>
      <c r="C67" s="278">
        <v>147.69999999999999</v>
      </c>
      <c r="D67" s="280">
        <v>147.96666666666667</v>
      </c>
      <c r="E67" s="280">
        <v>145.73333333333335</v>
      </c>
      <c r="F67" s="280">
        <v>143.76666666666668</v>
      </c>
      <c r="G67" s="280">
        <v>141.53333333333336</v>
      </c>
      <c r="H67" s="280">
        <v>149.93333333333334</v>
      </c>
      <c r="I67" s="280">
        <v>152.16666666666663</v>
      </c>
      <c r="J67" s="280">
        <v>154.13333333333333</v>
      </c>
      <c r="K67" s="278">
        <v>150.19999999999999</v>
      </c>
      <c r="L67" s="278">
        <v>146</v>
      </c>
      <c r="M67" s="278">
        <v>64.705619999999996</v>
      </c>
    </row>
    <row r="68" spans="1:13">
      <c r="A68" s="302">
        <v>59</v>
      </c>
      <c r="B68" s="278" t="s">
        <v>89</v>
      </c>
      <c r="C68" s="278">
        <v>440</v>
      </c>
      <c r="D68" s="280">
        <v>440.01666666666665</v>
      </c>
      <c r="E68" s="280">
        <v>436.48333333333329</v>
      </c>
      <c r="F68" s="280">
        <v>432.96666666666664</v>
      </c>
      <c r="G68" s="280">
        <v>429.43333333333328</v>
      </c>
      <c r="H68" s="280">
        <v>443.5333333333333</v>
      </c>
      <c r="I68" s="280">
        <v>447.06666666666661</v>
      </c>
      <c r="J68" s="280">
        <v>450.58333333333331</v>
      </c>
      <c r="K68" s="278">
        <v>443.55</v>
      </c>
      <c r="L68" s="278">
        <v>436.5</v>
      </c>
      <c r="M68" s="278">
        <v>39.470820000000003</v>
      </c>
    </row>
    <row r="69" spans="1:13">
      <c r="A69" s="302">
        <v>60</v>
      </c>
      <c r="B69" s="278" t="s">
        <v>239</v>
      </c>
      <c r="C69" s="278">
        <v>574.35</v>
      </c>
      <c r="D69" s="280">
        <v>574.46666666666658</v>
      </c>
      <c r="E69" s="280">
        <v>564.93333333333317</v>
      </c>
      <c r="F69" s="280">
        <v>555.51666666666654</v>
      </c>
      <c r="G69" s="280">
        <v>545.98333333333312</v>
      </c>
      <c r="H69" s="280">
        <v>583.88333333333321</v>
      </c>
      <c r="I69" s="280">
        <v>593.41666666666674</v>
      </c>
      <c r="J69" s="280">
        <v>602.83333333333326</v>
      </c>
      <c r="K69" s="278">
        <v>584</v>
      </c>
      <c r="L69" s="278">
        <v>565.04999999999995</v>
      </c>
      <c r="M69" s="278">
        <v>2.6983199999999998</v>
      </c>
    </row>
    <row r="70" spans="1:13">
      <c r="A70" s="302">
        <v>61</v>
      </c>
      <c r="B70" s="278" t="s">
        <v>92</v>
      </c>
      <c r="C70" s="278">
        <v>2310.4499999999998</v>
      </c>
      <c r="D70" s="280">
        <v>2313</v>
      </c>
      <c r="E70" s="280">
        <v>2294</v>
      </c>
      <c r="F70" s="280">
        <v>2277.5500000000002</v>
      </c>
      <c r="G70" s="280">
        <v>2258.5500000000002</v>
      </c>
      <c r="H70" s="280">
        <v>2329.4499999999998</v>
      </c>
      <c r="I70" s="280">
        <v>2348.4499999999998</v>
      </c>
      <c r="J70" s="280">
        <v>2364.8999999999996</v>
      </c>
      <c r="K70" s="278">
        <v>2332</v>
      </c>
      <c r="L70" s="278">
        <v>2296.5500000000002</v>
      </c>
      <c r="M70" s="278">
        <v>3.0446599999999999</v>
      </c>
    </row>
    <row r="71" spans="1:13">
      <c r="A71" s="302">
        <v>62</v>
      </c>
      <c r="B71" s="278" t="s">
        <v>95</v>
      </c>
      <c r="C71" s="278">
        <v>4007</v>
      </c>
      <c r="D71" s="280">
        <v>4017.15</v>
      </c>
      <c r="E71" s="280">
        <v>3981.8500000000004</v>
      </c>
      <c r="F71" s="280">
        <v>3956.7000000000003</v>
      </c>
      <c r="G71" s="280">
        <v>3921.4000000000005</v>
      </c>
      <c r="H71" s="280">
        <v>4042.3</v>
      </c>
      <c r="I71" s="280">
        <v>4077.6000000000004</v>
      </c>
      <c r="J71" s="280">
        <v>4102.75</v>
      </c>
      <c r="K71" s="278">
        <v>4052.45</v>
      </c>
      <c r="L71" s="278">
        <v>3992</v>
      </c>
      <c r="M71" s="278">
        <v>7.2287699999999999</v>
      </c>
    </row>
    <row r="72" spans="1:13">
      <c r="A72" s="302">
        <v>63</v>
      </c>
      <c r="B72" s="278" t="s">
        <v>240</v>
      </c>
      <c r="C72" s="278">
        <v>43.25</v>
      </c>
      <c r="D72" s="280">
        <v>42.466666666666661</v>
      </c>
      <c r="E72" s="280">
        <v>41.333333333333321</v>
      </c>
      <c r="F72" s="280">
        <v>39.416666666666657</v>
      </c>
      <c r="G72" s="280">
        <v>38.283333333333317</v>
      </c>
      <c r="H72" s="280">
        <v>44.383333333333326</v>
      </c>
      <c r="I72" s="280">
        <v>45.516666666666666</v>
      </c>
      <c r="J72" s="280">
        <v>47.43333333333333</v>
      </c>
      <c r="K72" s="278">
        <v>43.6</v>
      </c>
      <c r="L72" s="278">
        <v>40.549999999999997</v>
      </c>
      <c r="M72" s="278">
        <v>26.292249999999999</v>
      </c>
    </row>
    <row r="73" spans="1:13">
      <c r="A73" s="302">
        <v>64</v>
      </c>
      <c r="B73" s="278" t="s">
        <v>96</v>
      </c>
      <c r="C73" s="278">
        <v>17116.05</v>
      </c>
      <c r="D73" s="280">
        <v>16968.716666666667</v>
      </c>
      <c r="E73" s="280">
        <v>16757.433333333334</v>
      </c>
      <c r="F73" s="280">
        <v>16398.816666666666</v>
      </c>
      <c r="G73" s="280">
        <v>16187.533333333333</v>
      </c>
      <c r="H73" s="280">
        <v>17327.333333333336</v>
      </c>
      <c r="I73" s="280">
        <v>17538.616666666669</v>
      </c>
      <c r="J73" s="280">
        <v>17897.233333333337</v>
      </c>
      <c r="K73" s="278">
        <v>17180</v>
      </c>
      <c r="L73" s="278">
        <v>16610.099999999999</v>
      </c>
      <c r="M73" s="278">
        <v>2.0895299999999999</v>
      </c>
    </row>
    <row r="74" spans="1:13">
      <c r="A74" s="302">
        <v>65</v>
      </c>
      <c r="B74" s="278" t="s">
        <v>241</v>
      </c>
      <c r="C74" s="278">
        <v>200.55</v>
      </c>
      <c r="D74" s="280">
        <v>201.19999999999996</v>
      </c>
      <c r="E74" s="280">
        <v>197.54999999999993</v>
      </c>
      <c r="F74" s="280">
        <v>194.54999999999995</v>
      </c>
      <c r="G74" s="280">
        <v>190.89999999999992</v>
      </c>
      <c r="H74" s="280">
        <v>204.19999999999993</v>
      </c>
      <c r="I74" s="280">
        <v>207.84999999999997</v>
      </c>
      <c r="J74" s="280">
        <v>210.84999999999994</v>
      </c>
      <c r="K74" s="278">
        <v>204.85</v>
      </c>
      <c r="L74" s="278">
        <v>198.2</v>
      </c>
      <c r="M74" s="278">
        <v>6.56393</v>
      </c>
    </row>
    <row r="75" spans="1:13">
      <c r="A75" s="302">
        <v>66</v>
      </c>
      <c r="B75" s="278" t="s">
        <v>242</v>
      </c>
      <c r="C75" s="278">
        <v>884.55</v>
      </c>
      <c r="D75" s="280">
        <v>875.0333333333333</v>
      </c>
      <c r="E75" s="280">
        <v>851.06666666666661</v>
      </c>
      <c r="F75" s="280">
        <v>817.58333333333326</v>
      </c>
      <c r="G75" s="280">
        <v>793.61666666666656</v>
      </c>
      <c r="H75" s="280">
        <v>908.51666666666665</v>
      </c>
      <c r="I75" s="280">
        <v>932.48333333333335</v>
      </c>
      <c r="J75" s="280">
        <v>965.9666666666667</v>
      </c>
      <c r="K75" s="278">
        <v>899</v>
      </c>
      <c r="L75" s="278">
        <v>841.55</v>
      </c>
      <c r="M75" s="278">
        <v>1.6443099999999999</v>
      </c>
    </row>
    <row r="76" spans="1:13">
      <c r="A76" s="302">
        <v>67</v>
      </c>
      <c r="B76" s="278" t="s">
        <v>243</v>
      </c>
      <c r="C76" s="278">
        <v>67.95</v>
      </c>
      <c r="D76" s="280">
        <v>67.583333333333329</v>
      </c>
      <c r="E76" s="280">
        <v>65.166666666666657</v>
      </c>
      <c r="F76" s="280">
        <v>62.383333333333326</v>
      </c>
      <c r="G76" s="280">
        <v>59.966666666666654</v>
      </c>
      <c r="H76" s="280">
        <v>70.36666666666666</v>
      </c>
      <c r="I76" s="280">
        <v>72.783333333333317</v>
      </c>
      <c r="J76" s="280">
        <v>75.566666666666663</v>
      </c>
      <c r="K76" s="278">
        <v>70</v>
      </c>
      <c r="L76" s="278">
        <v>64.8</v>
      </c>
      <c r="M76" s="278">
        <v>37.181249999999999</v>
      </c>
    </row>
    <row r="77" spans="1:13">
      <c r="A77" s="302">
        <v>68</v>
      </c>
      <c r="B77" s="278" t="s">
        <v>98</v>
      </c>
      <c r="C77" s="278">
        <v>981.5</v>
      </c>
      <c r="D77" s="280">
        <v>991.4666666666667</v>
      </c>
      <c r="E77" s="280">
        <v>968.03333333333342</v>
      </c>
      <c r="F77" s="280">
        <v>954.56666666666672</v>
      </c>
      <c r="G77" s="280">
        <v>931.13333333333344</v>
      </c>
      <c r="H77" s="280">
        <v>1004.9333333333334</v>
      </c>
      <c r="I77" s="280">
        <v>1028.3666666666668</v>
      </c>
      <c r="J77" s="280">
        <v>1041.8333333333335</v>
      </c>
      <c r="K77" s="278">
        <v>1014.9</v>
      </c>
      <c r="L77" s="278">
        <v>978</v>
      </c>
      <c r="M77" s="278">
        <v>26.63456</v>
      </c>
    </row>
    <row r="78" spans="1:13">
      <c r="A78" s="302">
        <v>69</v>
      </c>
      <c r="B78" s="278" t="s">
        <v>99</v>
      </c>
      <c r="C78" s="278">
        <v>148.19999999999999</v>
      </c>
      <c r="D78" s="280">
        <v>147.56666666666663</v>
      </c>
      <c r="E78" s="280">
        <v>146.28333333333327</v>
      </c>
      <c r="F78" s="280">
        <v>144.36666666666665</v>
      </c>
      <c r="G78" s="280">
        <v>143.08333333333329</v>
      </c>
      <c r="H78" s="280">
        <v>149.48333333333326</v>
      </c>
      <c r="I78" s="280">
        <v>150.76666666666662</v>
      </c>
      <c r="J78" s="280">
        <v>152.68333333333325</v>
      </c>
      <c r="K78" s="278">
        <v>148.85</v>
      </c>
      <c r="L78" s="278">
        <v>145.65</v>
      </c>
      <c r="M78" s="278">
        <v>31.346219999999999</v>
      </c>
    </row>
    <row r="79" spans="1:13">
      <c r="A79" s="302">
        <v>70</v>
      </c>
      <c r="B79" s="278" t="s">
        <v>100</v>
      </c>
      <c r="C79" s="278">
        <v>48.2</v>
      </c>
      <c r="D79" s="280">
        <v>47.566666666666663</v>
      </c>
      <c r="E79" s="280">
        <v>46.683333333333323</v>
      </c>
      <c r="F79" s="280">
        <v>45.166666666666657</v>
      </c>
      <c r="G79" s="280">
        <v>44.283333333333317</v>
      </c>
      <c r="H79" s="280">
        <v>49.083333333333329</v>
      </c>
      <c r="I79" s="280">
        <v>49.966666666666669</v>
      </c>
      <c r="J79" s="280">
        <v>51.483333333333334</v>
      </c>
      <c r="K79" s="278">
        <v>48.45</v>
      </c>
      <c r="L79" s="278">
        <v>46.05</v>
      </c>
      <c r="M79" s="278">
        <v>260.42651000000001</v>
      </c>
    </row>
    <row r="80" spans="1:13">
      <c r="A80" s="302">
        <v>71</v>
      </c>
      <c r="B80" s="278" t="s">
        <v>371</v>
      </c>
      <c r="C80" s="278">
        <v>122.25</v>
      </c>
      <c r="D80" s="280">
        <v>123.01666666666667</v>
      </c>
      <c r="E80" s="280">
        <v>120.13333333333333</v>
      </c>
      <c r="F80" s="280">
        <v>118.01666666666667</v>
      </c>
      <c r="G80" s="280">
        <v>115.13333333333333</v>
      </c>
      <c r="H80" s="280">
        <v>125.13333333333333</v>
      </c>
      <c r="I80" s="280">
        <v>128.01666666666668</v>
      </c>
      <c r="J80" s="280">
        <v>130.13333333333333</v>
      </c>
      <c r="K80" s="278">
        <v>125.9</v>
      </c>
      <c r="L80" s="278">
        <v>120.9</v>
      </c>
      <c r="M80" s="278">
        <v>33.088180000000001</v>
      </c>
    </row>
    <row r="81" spans="1:13">
      <c r="A81" s="302">
        <v>72</v>
      </c>
      <c r="B81" s="278" t="s">
        <v>244</v>
      </c>
      <c r="C81" s="278">
        <v>13.85</v>
      </c>
      <c r="D81" s="280">
        <v>13.65</v>
      </c>
      <c r="E81" s="280">
        <v>13.450000000000001</v>
      </c>
      <c r="F81" s="280">
        <v>13.05</v>
      </c>
      <c r="G81" s="280">
        <v>12.850000000000001</v>
      </c>
      <c r="H81" s="280">
        <v>14.05</v>
      </c>
      <c r="I81" s="280">
        <v>14.25</v>
      </c>
      <c r="J81" s="280">
        <v>14.65</v>
      </c>
      <c r="K81" s="278">
        <v>13.85</v>
      </c>
      <c r="L81" s="278">
        <v>13.25</v>
      </c>
      <c r="M81" s="278">
        <v>46.20561</v>
      </c>
    </row>
    <row r="82" spans="1:13">
      <c r="A82" s="302">
        <v>73</v>
      </c>
      <c r="B82" s="278" t="s">
        <v>245</v>
      </c>
      <c r="C82" s="278">
        <v>106.35</v>
      </c>
      <c r="D82" s="280">
        <v>103.91666666666667</v>
      </c>
      <c r="E82" s="280">
        <v>101.48333333333335</v>
      </c>
      <c r="F82" s="280">
        <v>96.616666666666674</v>
      </c>
      <c r="G82" s="280">
        <v>94.183333333333351</v>
      </c>
      <c r="H82" s="280">
        <v>108.78333333333335</v>
      </c>
      <c r="I82" s="280">
        <v>111.21666666666665</v>
      </c>
      <c r="J82" s="280">
        <v>116.08333333333334</v>
      </c>
      <c r="K82" s="278">
        <v>106.35</v>
      </c>
      <c r="L82" s="278">
        <v>99.05</v>
      </c>
      <c r="M82" s="278">
        <v>21.215820000000001</v>
      </c>
    </row>
    <row r="83" spans="1:13">
      <c r="A83" s="302">
        <v>74</v>
      </c>
      <c r="B83" s="278" t="s">
        <v>101</v>
      </c>
      <c r="C83" s="278">
        <v>97.05</v>
      </c>
      <c r="D83" s="280">
        <v>97.266666666666666</v>
      </c>
      <c r="E83" s="280">
        <v>95.583333333333329</v>
      </c>
      <c r="F83" s="280">
        <v>94.11666666666666</v>
      </c>
      <c r="G83" s="280">
        <v>92.433333333333323</v>
      </c>
      <c r="H83" s="280">
        <v>98.733333333333334</v>
      </c>
      <c r="I83" s="280">
        <v>100.41666666666667</v>
      </c>
      <c r="J83" s="280">
        <v>101.88333333333334</v>
      </c>
      <c r="K83" s="278">
        <v>98.95</v>
      </c>
      <c r="L83" s="278">
        <v>95.8</v>
      </c>
      <c r="M83" s="278">
        <v>119.44027</v>
      </c>
    </row>
    <row r="84" spans="1:13">
      <c r="A84" s="302">
        <v>75</v>
      </c>
      <c r="B84" s="278" t="s">
        <v>104</v>
      </c>
      <c r="C84" s="278">
        <v>20.350000000000001</v>
      </c>
      <c r="D84" s="280">
        <v>20.216666666666665</v>
      </c>
      <c r="E84" s="280">
        <v>19.983333333333331</v>
      </c>
      <c r="F84" s="280">
        <v>19.616666666666667</v>
      </c>
      <c r="G84" s="280">
        <v>19.383333333333333</v>
      </c>
      <c r="H84" s="280">
        <v>20.583333333333329</v>
      </c>
      <c r="I84" s="280">
        <v>20.816666666666663</v>
      </c>
      <c r="J84" s="280">
        <v>21.183333333333326</v>
      </c>
      <c r="K84" s="278">
        <v>20.45</v>
      </c>
      <c r="L84" s="278">
        <v>19.850000000000001</v>
      </c>
      <c r="M84" s="278">
        <v>57.796419999999998</v>
      </c>
    </row>
    <row r="85" spans="1:13">
      <c r="A85" s="302">
        <v>76</v>
      </c>
      <c r="B85" s="278" t="s">
        <v>246</v>
      </c>
      <c r="C85" s="278">
        <v>155.5</v>
      </c>
      <c r="D85" s="280">
        <v>156.33333333333334</v>
      </c>
      <c r="E85" s="280">
        <v>151.66666666666669</v>
      </c>
      <c r="F85" s="280">
        <v>147.83333333333334</v>
      </c>
      <c r="G85" s="280">
        <v>143.16666666666669</v>
      </c>
      <c r="H85" s="280">
        <v>160.16666666666669</v>
      </c>
      <c r="I85" s="280">
        <v>164.83333333333337</v>
      </c>
      <c r="J85" s="280">
        <v>168.66666666666669</v>
      </c>
      <c r="K85" s="278">
        <v>161</v>
      </c>
      <c r="L85" s="278">
        <v>152.5</v>
      </c>
      <c r="M85" s="278">
        <v>3.4032200000000001</v>
      </c>
    </row>
    <row r="86" spans="1:13">
      <c r="A86" s="302">
        <v>77</v>
      </c>
      <c r="B86" s="278" t="s">
        <v>102</v>
      </c>
      <c r="C86" s="278">
        <v>405.65</v>
      </c>
      <c r="D86" s="280">
        <v>404.55</v>
      </c>
      <c r="E86" s="280">
        <v>399.1</v>
      </c>
      <c r="F86" s="280">
        <v>392.55</v>
      </c>
      <c r="G86" s="280">
        <v>387.1</v>
      </c>
      <c r="H86" s="280">
        <v>411.1</v>
      </c>
      <c r="I86" s="280">
        <v>416.54999999999995</v>
      </c>
      <c r="J86" s="280">
        <v>423.1</v>
      </c>
      <c r="K86" s="278">
        <v>410</v>
      </c>
      <c r="L86" s="278">
        <v>398</v>
      </c>
      <c r="M86" s="278">
        <v>51.326900000000002</v>
      </c>
    </row>
    <row r="87" spans="1:13">
      <c r="A87" s="302">
        <v>78</v>
      </c>
      <c r="B87" s="278" t="s">
        <v>247</v>
      </c>
      <c r="C87" s="278">
        <v>424.5</v>
      </c>
      <c r="D87" s="280">
        <v>425.7</v>
      </c>
      <c r="E87" s="280">
        <v>420.65</v>
      </c>
      <c r="F87" s="280">
        <v>416.8</v>
      </c>
      <c r="G87" s="280">
        <v>411.75</v>
      </c>
      <c r="H87" s="280">
        <v>429.54999999999995</v>
      </c>
      <c r="I87" s="280">
        <v>434.6</v>
      </c>
      <c r="J87" s="280">
        <v>438.44999999999993</v>
      </c>
      <c r="K87" s="278">
        <v>430.75</v>
      </c>
      <c r="L87" s="278">
        <v>421.85</v>
      </c>
      <c r="M87" s="278">
        <v>1.7765</v>
      </c>
    </row>
    <row r="88" spans="1:13">
      <c r="A88" s="302">
        <v>79</v>
      </c>
      <c r="B88" s="278" t="s">
        <v>105</v>
      </c>
      <c r="C88" s="278">
        <v>642.04999999999995</v>
      </c>
      <c r="D88" s="280">
        <v>635.78333333333342</v>
      </c>
      <c r="E88" s="280">
        <v>625.96666666666681</v>
      </c>
      <c r="F88" s="280">
        <v>609.88333333333344</v>
      </c>
      <c r="G88" s="280">
        <v>600.06666666666683</v>
      </c>
      <c r="H88" s="280">
        <v>651.86666666666679</v>
      </c>
      <c r="I88" s="280">
        <v>661.68333333333339</v>
      </c>
      <c r="J88" s="280">
        <v>677.76666666666677</v>
      </c>
      <c r="K88" s="278">
        <v>645.6</v>
      </c>
      <c r="L88" s="278">
        <v>619.70000000000005</v>
      </c>
      <c r="M88" s="278">
        <v>14.159269999999999</v>
      </c>
    </row>
    <row r="89" spans="1:13">
      <c r="A89" s="302">
        <v>80</v>
      </c>
      <c r="B89" s="278" t="s">
        <v>248</v>
      </c>
      <c r="C89" s="278">
        <v>377.75</v>
      </c>
      <c r="D89" s="280">
        <v>377.11666666666662</v>
      </c>
      <c r="E89" s="280">
        <v>374.23333333333323</v>
      </c>
      <c r="F89" s="280">
        <v>370.71666666666664</v>
      </c>
      <c r="G89" s="280">
        <v>367.83333333333326</v>
      </c>
      <c r="H89" s="280">
        <v>380.63333333333321</v>
      </c>
      <c r="I89" s="280">
        <v>383.51666666666654</v>
      </c>
      <c r="J89" s="280">
        <v>387.03333333333319</v>
      </c>
      <c r="K89" s="278">
        <v>380</v>
      </c>
      <c r="L89" s="278">
        <v>373.6</v>
      </c>
      <c r="M89" s="278">
        <v>0.65798999999999996</v>
      </c>
    </row>
    <row r="90" spans="1:13">
      <c r="A90" s="302">
        <v>81</v>
      </c>
      <c r="B90" s="278" t="s">
        <v>249</v>
      </c>
      <c r="C90" s="278">
        <v>824.6</v>
      </c>
      <c r="D90" s="280">
        <v>820.5</v>
      </c>
      <c r="E90" s="280">
        <v>811.1</v>
      </c>
      <c r="F90" s="280">
        <v>797.6</v>
      </c>
      <c r="G90" s="280">
        <v>788.2</v>
      </c>
      <c r="H90" s="280">
        <v>834</v>
      </c>
      <c r="I90" s="280">
        <v>843.40000000000009</v>
      </c>
      <c r="J90" s="280">
        <v>856.9</v>
      </c>
      <c r="K90" s="278">
        <v>829.9</v>
      </c>
      <c r="L90" s="278">
        <v>807</v>
      </c>
      <c r="M90" s="278">
        <v>3.4757400000000001</v>
      </c>
    </row>
    <row r="91" spans="1:13">
      <c r="A91" s="302">
        <v>82</v>
      </c>
      <c r="B91" s="278" t="s">
        <v>250</v>
      </c>
      <c r="C91" s="278">
        <v>188</v>
      </c>
      <c r="D91" s="280">
        <v>186.08333333333334</v>
      </c>
      <c r="E91" s="280">
        <v>182.16666666666669</v>
      </c>
      <c r="F91" s="280">
        <v>176.33333333333334</v>
      </c>
      <c r="G91" s="280">
        <v>172.41666666666669</v>
      </c>
      <c r="H91" s="280">
        <v>191.91666666666669</v>
      </c>
      <c r="I91" s="280">
        <v>195.83333333333337</v>
      </c>
      <c r="J91" s="280">
        <v>201.66666666666669</v>
      </c>
      <c r="K91" s="278">
        <v>190</v>
      </c>
      <c r="L91" s="278">
        <v>180.25</v>
      </c>
      <c r="M91" s="278">
        <v>4.2693500000000002</v>
      </c>
    </row>
    <row r="92" spans="1:13">
      <c r="A92" s="302">
        <v>83</v>
      </c>
      <c r="B92" s="278" t="s">
        <v>106</v>
      </c>
      <c r="C92" s="278">
        <v>598.1</v>
      </c>
      <c r="D92" s="280">
        <v>593.08333333333337</v>
      </c>
      <c r="E92" s="280">
        <v>583.31666666666672</v>
      </c>
      <c r="F92" s="280">
        <v>568.5333333333333</v>
      </c>
      <c r="G92" s="280">
        <v>558.76666666666665</v>
      </c>
      <c r="H92" s="280">
        <v>607.86666666666679</v>
      </c>
      <c r="I92" s="280">
        <v>617.63333333333344</v>
      </c>
      <c r="J92" s="280">
        <v>632.41666666666686</v>
      </c>
      <c r="K92" s="278">
        <v>602.85</v>
      </c>
      <c r="L92" s="278">
        <v>578.29999999999995</v>
      </c>
      <c r="M92" s="278">
        <v>18.01699</v>
      </c>
    </row>
    <row r="93" spans="1:13">
      <c r="A93" s="302">
        <v>84</v>
      </c>
      <c r="B93" s="278" t="s">
        <v>251</v>
      </c>
      <c r="C93" s="278">
        <v>226.3</v>
      </c>
      <c r="D93" s="280">
        <v>224.43333333333331</v>
      </c>
      <c r="E93" s="280">
        <v>221.06666666666661</v>
      </c>
      <c r="F93" s="280">
        <v>215.83333333333329</v>
      </c>
      <c r="G93" s="280">
        <v>212.46666666666658</v>
      </c>
      <c r="H93" s="280">
        <v>229.66666666666663</v>
      </c>
      <c r="I93" s="280">
        <v>233.03333333333336</v>
      </c>
      <c r="J93" s="280">
        <v>238.26666666666665</v>
      </c>
      <c r="K93" s="278">
        <v>227.8</v>
      </c>
      <c r="L93" s="278">
        <v>219.2</v>
      </c>
      <c r="M93" s="278">
        <v>6.4538000000000002</v>
      </c>
    </row>
    <row r="94" spans="1:13">
      <c r="A94" s="302">
        <v>85</v>
      </c>
      <c r="B94" s="278" t="s">
        <v>252</v>
      </c>
      <c r="C94" s="278">
        <v>912.85</v>
      </c>
      <c r="D94" s="280">
        <v>911.83333333333337</v>
      </c>
      <c r="E94" s="280">
        <v>892.31666666666672</v>
      </c>
      <c r="F94" s="280">
        <v>871.7833333333333</v>
      </c>
      <c r="G94" s="280">
        <v>852.26666666666665</v>
      </c>
      <c r="H94" s="280">
        <v>932.36666666666679</v>
      </c>
      <c r="I94" s="280">
        <v>951.88333333333344</v>
      </c>
      <c r="J94" s="280">
        <v>972.41666666666686</v>
      </c>
      <c r="K94" s="278">
        <v>931.35</v>
      </c>
      <c r="L94" s="278">
        <v>891.3</v>
      </c>
      <c r="M94" s="278">
        <v>4.8425500000000001</v>
      </c>
    </row>
    <row r="95" spans="1:13">
      <c r="A95" s="302">
        <v>86</v>
      </c>
      <c r="B95" s="278" t="s">
        <v>109</v>
      </c>
      <c r="C95" s="278">
        <v>578.95000000000005</v>
      </c>
      <c r="D95" s="280">
        <v>577.61666666666667</v>
      </c>
      <c r="E95" s="280">
        <v>571.43333333333339</v>
      </c>
      <c r="F95" s="280">
        <v>563.91666666666674</v>
      </c>
      <c r="G95" s="280">
        <v>557.73333333333346</v>
      </c>
      <c r="H95" s="280">
        <v>585.13333333333333</v>
      </c>
      <c r="I95" s="280">
        <v>591.31666666666649</v>
      </c>
      <c r="J95" s="280">
        <v>598.83333333333326</v>
      </c>
      <c r="K95" s="278">
        <v>583.79999999999995</v>
      </c>
      <c r="L95" s="278">
        <v>570.1</v>
      </c>
      <c r="M95" s="278">
        <v>19.18329</v>
      </c>
    </row>
    <row r="96" spans="1:13">
      <c r="A96" s="302">
        <v>87</v>
      </c>
      <c r="B96" s="278" t="s">
        <v>253</v>
      </c>
      <c r="C96" s="278">
        <v>2425.5500000000002</v>
      </c>
      <c r="D96" s="280">
        <v>2422.2000000000003</v>
      </c>
      <c r="E96" s="280">
        <v>2405.5000000000005</v>
      </c>
      <c r="F96" s="280">
        <v>2385.4500000000003</v>
      </c>
      <c r="G96" s="280">
        <v>2368.7500000000005</v>
      </c>
      <c r="H96" s="280">
        <v>2442.2500000000005</v>
      </c>
      <c r="I96" s="280">
        <v>2458.9500000000003</v>
      </c>
      <c r="J96" s="280">
        <v>2479.0000000000005</v>
      </c>
      <c r="K96" s="278">
        <v>2438.9</v>
      </c>
      <c r="L96" s="278">
        <v>2402.15</v>
      </c>
      <c r="M96" s="278">
        <v>16.319780000000002</v>
      </c>
    </row>
    <row r="97" spans="1:13">
      <c r="A97" s="302">
        <v>88</v>
      </c>
      <c r="B97" s="278" t="s">
        <v>111</v>
      </c>
      <c r="C97" s="278">
        <v>1019.95</v>
      </c>
      <c r="D97" s="280">
        <v>1005.6166666666668</v>
      </c>
      <c r="E97" s="280">
        <v>986.33333333333348</v>
      </c>
      <c r="F97" s="280">
        <v>952.7166666666667</v>
      </c>
      <c r="G97" s="280">
        <v>933.43333333333339</v>
      </c>
      <c r="H97" s="280">
        <v>1039.2333333333336</v>
      </c>
      <c r="I97" s="280">
        <v>1058.5166666666669</v>
      </c>
      <c r="J97" s="280">
        <v>1092.1333333333337</v>
      </c>
      <c r="K97" s="278">
        <v>1024.9000000000001</v>
      </c>
      <c r="L97" s="278">
        <v>972</v>
      </c>
      <c r="M97" s="278">
        <v>204.35469000000001</v>
      </c>
    </row>
    <row r="98" spans="1:13">
      <c r="A98" s="302">
        <v>89</v>
      </c>
      <c r="B98" s="278" t="s">
        <v>254</v>
      </c>
      <c r="C98" s="278">
        <v>515.95000000000005</v>
      </c>
      <c r="D98" s="280">
        <v>510.83333333333331</v>
      </c>
      <c r="E98" s="280">
        <v>503.76666666666665</v>
      </c>
      <c r="F98" s="280">
        <v>491.58333333333331</v>
      </c>
      <c r="G98" s="280">
        <v>484.51666666666665</v>
      </c>
      <c r="H98" s="280">
        <v>523.01666666666665</v>
      </c>
      <c r="I98" s="280">
        <v>530.08333333333337</v>
      </c>
      <c r="J98" s="280">
        <v>542.26666666666665</v>
      </c>
      <c r="K98" s="278">
        <v>517.9</v>
      </c>
      <c r="L98" s="278">
        <v>498.65</v>
      </c>
      <c r="M98" s="278">
        <v>40.841450000000002</v>
      </c>
    </row>
    <row r="99" spans="1:13">
      <c r="A99" s="302">
        <v>90</v>
      </c>
      <c r="B99" s="278" t="s">
        <v>107</v>
      </c>
      <c r="C99" s="278">
        <v>548.70000000000005</v>
      </c>
      <c r="D99" s="280">
        <v>548.19999999999993</v>
      </c>
      <c r="E99" s="280">
        <v>542.49999999999989</v>
      </c>
      <c r="F99" s="280">
        <v>536.29999999999995</v>
      </c>
      <c r="G99" s="280">
        <v>530.59999999999991</v>
      </c>
      <c r="H99" s="280">
        <v>554.39999999999986</v>
      </c>
      <c r="I99" s="280">
        <v>560.09999999999991</v>
      </c>
      <c r="J99" s="280">
        <v>566.29999999999984</v>
      </c>
      <c r="K99" s="278">
        <v>553.9</v>
      </c>
      <c r="L99" s="278">
        <v>542</v>
      </c>
      <c r="M99" s="278">
        <v>22.10632</v>
      </c>
    </row>
    <row r="100" spans="1:13">
      <c r="A100" s="302">
        <v>91</v>
      </c>
      <c r="B100" s="278" t="s">
        <v>112</v>
      </c>
      <c r="C100" s="278">
        <v>2364.9499999999998</v>
      </c>
      <c r="D100" s="280">
        <v>2362.3833333333332</v>
      </c>
      <c r="E100" s="280">
        <v>2344.7666666666664</v>
      </c>
      <c r="F100" s="280">
        <v>2324.583333333333</v>
      </c>
      <c r="G100" s="280">
        <v>2306.9666666666662</v>
      </c>
      <c r="H100" s="280">
        <v>2382.5666666666666</v>
      </c>
      <c r="I100" s="280">
        <v>2400.1833333333334</v>
      </c>
      <c r="J100" s="280">
        <v>2420.3666666666668</v>
      </c>
      <c r="K100" s="278">
        <v>2380</v>
      </c>
      <c r="L100" s="278">
        <v>2342.1999999999998</v>
      </c>
      <c r="M100" s="278">
        <v>10.879049999999999</v>
      </c>
    </row>
    <row r="101" spans="1:13">
      <c r="A101" s="302">
        <v>92</v>
      </c>
      <c r="B101" s="278" t="s">
        <v>113</v>
      </c>
      <c r="C101" s="278">
        <v>323.14999999999998</v>
      </c>
      <c r="D101" s="280">
        <v>321.38333333333333</v>
      </c>
      <c r="E101" s="280">
        <v>317.76666666666665</v>
      </c>
      <c r="F101" s="280">
        <v>312.38333333333333</v>
      </c>
      <c r="G101" s="280">
        <v>308.76666666666665</v>
      </c>
      <c r="H101" s="280">
        <v>326.76666666666665</v>
      </c>
      <c r="I101" s="280">
        <v>330.38333333333333</v>
      </c>
      <c r="J101" s="280">
        <v>335.76666666666665</v>
      </c>
      <c r="K101" s="278">
        <v>325</v>
      </c>
      <c r="L101" s="278">
        <v>316</v>
      </c>
      <c r="M101" s="278">
        <v>11.06711</v>
      </c>
    </row>
    <row r="102" spans="1:13">
      <c r="A102" s="302">
        <v>93</v>
      </c>
      <c r="B102" s="278" t="s">
        <v>115</v>
      </c>
      <c r="C102" s="278">
        <v>150.80000000000001</v>
      </c>
      <c r="D102" s="280">
        <v>149.83333333333334</v>
      </c>
      <c r="E102" s="280">
        <v>148.26666666666668</v>
      </c>
      <c r="F102" s="280">
        <v>145.73333333333335</v>
      </c>
      <c r="G102" s="280">
        <v>144.16666666666669</v>
      </c>
      <c r="H102" s="280">
        <v>152.36666666666667</v>
      </c>
      <c r="I102" s="280">
        <v>153.93333333333334</v>
      </c>
      <c r="J102" s="280">
        <v>156.46666666666667</v>
      </c>
      <c r="K102" s="278">
        <v>151.4</v>
      </c>
      <c r="L102" s="278">
        <v>147.30000000000001</v>
      </c>
      <c r="M102" s="278">
        <v>98.584580000000003</v>
      </c>
    </row>
    <row r="103" spans="1:13">
      <c r="A103" s="302">
        <v>94</v>
      </c>
      <c r="B103" s="278" t="s">
        <v>116</v>
      </c>
      <c r="C103" s="278">
        <v>222.9</v>
      </c>
      <c r="D103" s="280">
        <v>220.29999999999998</v>
      </c>
      <c r="E103" s="280">
        <v>216.09999999999997</v>
      </c>
      <c r="F103" s="280">
        <v>209.29999999999998</v>
      </c>
      <c r="G103" s="280">
        <v>205.09999999999997</v>
      </c>
      <c r="H103" s="280">
        <v>227.09999999999997</v>
      </c>
      <c r="I103" s="280">
        <v>231.29999999999995</v>
      </c>
      <c r="J103" s="280">
        <v>238.09999999999997</v>
      </c>
      <c r="K103" s="278">
        <v>224.5</v>
      </c>
      <c r="L103" s="278">
        <v>213.5</v>
      </c>
      <c r="M103" s="278">
        <v>100.40531</v>
      </c>
    </row>
    <row r="104" spans="1:13">
      <c r="A104" s="302">
        <v>95</v>
      </c>
      <c r="B104" s="278" t="s">
        <v>117</v>
      </c>
      <c r="C104" s="278">
        <v>2065.35</v>
      </c>
      <c r="D104" s="280">
        <v>2068.0833333333335</v>
      </c>
      <c r="E104" s="280">
        <v>2051.3166666666671</v>
      </c>
      <c r="F104" s="280">
        <v>2037.2833333333338</v>
      </c>
      <c r="G104" s="280">
        <v>2020.5166666666673</v>
      </c>
      <c r="H104" s="280">
        <v>2082.1166666666668</v>
      </c>
      <c r="I104" s="280">
        <v>2098.8833333333332</v>
      </c>
      <c r="J104" s="280">
        <v>2112.9166666666665</v>
      </c>
      <c r="K104" s="278">
        <v>2084.85</v>
      </c>
      <c r="L104" s="278">
        <v>2054.0500000000002</v>
      </c>
      <c r="M104" s="278">
        <v>23.269919999999999</v>
      </c>
    </row>
    <row r="105" spans="1:13">
      <c r="A105" s="302">
        <v>96</v>
      </c>
      <c r="B105" s="278" t="s">
        <v>255</v>
      </c>
      <c r="C105" s="278">
        <v>178.45</v>
      </c>
      <c r="D105" s="280">
        <v>178.68333333333331</v>
      </c>
      <c r="E105" s="280">
        <v>172.76666666666662</v>
      </c>
      <c r="F105" s="280">
        <v>167.08333333333331</v>
      </c>
      <c r="G105" s="280">
        <v>161.16666666666663</v>
      </c>
      <c r="H105" s="280">
        <v>184.36666666666662</v>
      </c>
      <c r="I105" s="280">
        <v>190.2833333333333</v>
      </c>
      <c r="J105" s="280">
        <v>195.96666666666661</v>
      </c>
      <c r="K105" s="278">
        <v>184.6</v>
      </c>
      <c r="L105" s="278">
        <v>173</v>
      </c>
      <c r="M105" s="278">
        <v>13.611829999999999</v>
      </c>
    </row>
    <row r="106" spans="1:13">
      <c r="A106" s="302">
        <v>97</v>
      </c>
      <c r="B106" s="278" t="s">
        <v>256</v>
      </c>
      <c r="C106" s="278">
        <v>25.8</v>
      </c>
      <c r="D106" s="280">
        <v>25.7</v>
      </c>
      <c r="E106" s="280">
        <v>25.15</v>
      </c>
      <c r="F106" s="280">
        <v>24.5</v>
      </c>
      <c r="G106" s="280">
        <v>23.95</v>
      </c>
      <c r="H106" s="280">
        <v>26.349999999999998</v>
      </c>
      <c r="I106" s="280">
        <v>26.900000000000002</v>
      </c>
      <c r="J106" s="280">
        <v>27.549999999999997</v>
      </c>
      <c r="K106" s="278">
        <v>26.25</v>
      </c>
      <c r="L106" s="278">
        <v>25.05</v>
      </c>
      <c r="M106" s="278">
        <v>34.866750000000003</v>
      </c>
    </row>
    <row r="107" spans="1:13">
      <c r="A107" s="302">
        <v>98</v>
      </c>
      <c r="B107" s="278" t="s">
        <v>110</v>
      </c>
      <c r="C107" s="278">
        <v>1855.95</v>
      </c>
      <c r="D107" s="280">
        <v>1837.4166666666667</v>
      </c>
      <c r="E107" s="280">
        <v>1805.8333333333335</v>
      </c>
      <c r="F107" s="280">
        <v>1755.7166666666667</v>
      </c>
      <c r="G107" s="280">
        <v>1724.1333333333334</v>
      </c>
      <c r="H107" s="280">
        <v>1887.5333333333335</v>
      </c>
      <c r="I107" s="280">
        <v>1919.116666666667</v>
      </c>
      <c r="J107" s="280">
        <v>1969.2333333333336</v>
      </c>
      <c r="K107" s="278">
        <v>1869</v>
      </c>
      <c r="L107" s="278">
        <v>1787.3</v>
      </c>
      <c r="M107" s="278">
        <v>53.348350000000003</v>
      </c>
    </row>
    <row r="108" spans="1:13">
      <c r="A108" s="302">
        <v>99</v>
      </c>
      <c r="B108" s="278" t="s">
        <v>119</v>
      </c>
      <c r="C108" s="278">
        <v>352</v>
      </c>
      <c r="D108" s="280">
        <v>347.9666666666667</v>
      </c>
      <c r="E108" s="280">
        <v>341.23333333333341</v>
      </c>
      <c r="F108" s="280">
        <v>330.4666666666667</v>
      </c>
      <c r="G108" s="280">
        <v>323.73333333333341</v>
      </c>
      <c r="H108" s="280">
        <v>358.73333333333341</v>
      </c>
      <c r="I108" s="280">
        <v>365.46666666666675</v>
      </c>
      <c r="J108" s="280">
        <v>376.23333333333341</v>
      </c>
      <c r="K108" s="278">
        <v>354.7</v>
      </c>
      <c r="L108" s="278">
        <v>337.2</v>
      </c>
      <c r="M108" s="278">
        <v>392.86577</v>
      </c>
    </row>
    <row r="109" spans="1:13">
      <c r="A109" s="302">
        <v>100</v>
      </c>
      <c r="B109" s="278" t="s">
        <v>257</v>
      </c>
      <c r="C109" s="278">
        <v>1275.7</v>
      </c>
      <c r="D109" s="280">
        <v>1289.25</v>
      </c>
      <c r="E109" s="280">
        <v>1258.55</v>
      </c>
      <c r="F109" s="280">
        <v>1241.3999999999999</v>
      </c>
      <c r="G109" s="280">
        <v>1210.6999999999998</v>
      </c>
      <c r="H109" s="280">
        <v>1306.4000000000001</v>
      </c>
      <c r="I109" s="280">
        <v>1337.1</v>
      </c>
      <c r="J109" s="280">
        <v>1354.2500000000002</v>
      </c>
      <c r="K109" s="278">
        <v>1319.95</v>
      </c>
      <c r="L109" s="278">
        <v>1272.0999999999999</v>
      </c>
      <c r="M109" s="278">
        <v>8.9308700000000005</v>
      </c>
    </row>
    <row r="110" spans="1:13">
      <c r="A110" s="302">
        <v>101</v>
      </c>
      <c r="B110" s="278" t="s">
        <v>120</v>
      </c>
      <c r="C110" s="278">
        <v>394.4</v>
      </c>
      <c r="D110" s="280">
        <v>394.91666666666669</v>
      </c>
      <c r="E110" s="280">
        <v>390.43333333333339</v>
      </c>
      <c r="F110" s="280">
        <v>386.4666666666667</v>
      </c>
      <c r="G110" s="280">
        <v>381.98333333333341</v>
      </c>
      <c r="H110" s="280">
        <v>398.88333333333338</v>
      </c>
      <c r="I110" s="280">
        <v>403.36666666666662</v>
      </c>
      <c r="J110" s="280">
        <v>407.33333333333337</v>
      </c>
      <c r="K110" s="278">
        <v>399.4</v>
      </c>
      <c r="L110" s="278">
        <v>390.95</v>
      </c>
      <c r="M110" s="278">
        <v>20.145040000000002</v>
      </c>
    </row>
    <row r="111" spans="1:13">
      <c r="A111" s="302">
        <v>102</v>
      </c>
      <c r="B111" s="278" t="s">
        <v>258</v>
      </c>
      <c r="C111" s="278">
        <v>31.9</v>
      </c>
      <c r="D111" s="280">
        <v>31.75</v>
      </c>
      <c r="E111" s="280">
        <v>31.35</v>
      </c>
      <c r="F111" s="280">
        <v>30.8</v>
      </c>
      <c r="G111" s="280">
        <v>30.400000000000002</v>
      </c>
      <c r="H111" s="280">
        <v>32.299999999999997</v>
      </c>
      <c r="I111" s="280">
        <v>32.700000000000003</v>
      </c>
      <c r="J111" s="280">
        <v>33.25</v>
      </c>
      <c r="K111" s="278">
        <v>32.15</v>
      </c>
      <c r="L111" s="278">
        <v>31.2</v>
      </c>
      <c r="M111" s="278">
        <v>17.057680000000001</v>
      </c>
    </row>
    <row r="112" spans="1:13">
      <c r="A112" s="302">
        <v>103</v>
      </c>
      <c r="B112" s="278" t="s">
        <v>122</v>
      </c>
      <c r="C112" s="278">
        <v>25.6</v>
      </c>
      <c r="D112" s="280">
        <v>25.616666666666664</v>
      </c>
      <c r="E112" s="280">
        <v>25.283333333333328</v>
      </c>
      <c r="F112" s="280">
        <v>24.966666666666665</v>
      </c>
      <c r="G112" s="280">
        <v>24.633333333333329</v>
      </c>
      <c r="H112" s="280">
        <v>25.933333333333326</v>
      </c>
      <c r="I112" s="280">
        <v>26.266666666666662</v>
      </c>
      <c r="J112" s="280">
        <v>26.583333333333325</v>
      </c>
      <c r="K112" s="278">
        <v>25.95</v>
      </c>
      <c r="L112" s="278">
        <v>25.3</v>
      </c>
      <c r="M112" s="278">
        <v>336.50970000000001</v>
      </c>
    </row>
    <row r="113" spans="1:13">
      <c r="A113" s="302">
        <v>104</v>
      </c>
      <c r="B113" s="278" t="s">
        <v>129</v>
      </c>
      <c r="C113" s="278">
        <v>186.6</v>
      </c>
      <c r="D113" s="280">
        <v>184.93333333333331</v>
      </c>
      <c r="E113" s="280">
        <v>182.36666666666662</v>
      </c>
      <c r="F113" s="280">
        <v>178.1333333333333</v>
      </c>
      <c r="G113" s="280">
        <v>175.56666666666661</v>
      </c>
      <c r="H113" s="280">
        <v>189.16666666666663</v>
      </c>
      <c r="I113" s="280">
        <v>191.73333333333329</v>
      </c>
      <c r="J113" s="280">
        <v>195.96666666666664</v>
      </c>
      <c r="K113" s="278">
        <v>187.5</v>
      </c>
      <c r="L113" s="278">
        <v>180.7</v>
      </c>
      <c r="M113" s="278">
        <v>288.87657999999999</v>
      </c>
    </row>
    <row r="114" spans="1:13">
      <c r="A114" s="302">
        <v>105</v>
      </c>
      <c r="B114" s="278" t="s">
        <v>118</v>
      </c>
      <c r="C114" s="278">
        <v>155.15</v>
      </c>
      <c r="D114" s="280">
        <v>154.79999999999998</v>
      </c>
      <c r="E114" s="280">
        <v>152.09999999999997</v>
      </c>
      <c r="F114" s="280">
        <v>149.04999999999998</v>
      </c>
      <c r="G114" s="280">
        <v>146.34999999999997</v>
      </c>
      <c r="H114" s="280">
        <v>157.84999999999997</v>
      </c>
      <c r="I114" s="280">
        <v>160.54999999999995</v>
      </c>
      <c r="J114" s="280">
        <v>163.59999999999997</v>
      </c>
      <c r="K114" s="278">
        <v>157.5</v>
      </c>
      <c r="L114" s="278">
        <v>151.75</v>
      </c>
      <c r="M114" s="278">
        <v>161.3313</v>
      </c>
    </row>
    <row r="115" spans="1:13">
      <c r="A115" s="302">
        <v>106</v>
      </c>
      <c r="B115" s="278" t="s">
        <v>259</v>
      </c>
      <c r="C115" s="278">
        <v>84.05</v>
      </c>
      <c r="D115" s="280">
        <v>82.5</v>
      </c>
      <c r="E115" s="280">
        <v>80.95</v>
      </c>
      <c r="F115" s="280">
        <v>77.850000000000009</v>
      </c>
      <c r="G115" s="280">
        <v>76.300000000000011</v>
      </c>
      <c r="H115" s="280">
        <v>85.6</v>
      </c>
      <c r="I115" s="280">
        <v>87.15</v>
      </c>
      <c r="J115" s="280">
        <v>90.249999999999986</v>
      </c>
      <c r="K115" s="278">
        <v>84.05</v>
      </c>
      <c r="L115" s="278">
        <v>79.400000000000006</v>
      </c>
      <c r="M115" s="278">
        <v>3.5825399999999998</v>
      </c>
    </row>
    <row r="116" spans="1:13">
      <c r="A116" s="302">
        <v>107</v>
      </c>
      <c r="B116" s="278" t="s">
        <v>260</v>
      </c>
      <c r="C116" s="278">
        <v>55.45</v>
      </c>
      <c r="D116" s="280">
        <v>55.4</v>
      </c>
      <c r="E116" s="280">
        <v>54.15</v>
      </c>
      <c r="F116" s="280">
        <v>52.85</v>
      </c>
      <c r="G116" s="280">
        <v>51.6</v>
      </c>
      <c r="H116" s="280">
        <v>56.699999999999996</v>
      </c>
      <c r="I116" s="280">
        <v>57.949999999999996</v>
      </c>
      <c r="J116" s="280">
        <v>59.249999999999993</v>
      </c>
      <c r="K116" s="278">
        <v>56.65</v>
      </c>
      <c r="L116" s="278">
        <v>54.1</v>
      </c>
      <c r="M116" s="278">
        <v>35.362259999999999</v>
      </c>
    </row>
    <row r="117" spans="1:13">
      <c r="A117" s="302">
        <v>108</v>
      </c>
      <c r="B117" s="278" t="s">
        <v>261</v>
      </c>
      <c r="C117" s="278">
        <v>80.55</v>
      </c>
      <c r="D117" s="280">
        <v>81.316666666666663</v>
      </c>
      <c r="E117" s="280">
        <v>79.23333333333332</v>
      </c>
      <c r="F117" s="280">
        <v>77.916666666666657</v>
      </c>
      <c r="G117" s="280">
        <v>75.833333333333314</v>
      </c>
      <c r="H117" s="280">
        <v>82.633333333333326</v>
      </c>
      <c r="I117" s="280">
        <v>84.716666666666669</v>
      </c>
      <c r="J117" s="280">
        <v>86.033333333333331</v>
      </c>
      <c r="K117" s="278">
        <v>83.4</v>
      </c>
      <c r="L117" s="278">
        <v>80</v>
      </c>
      <c r="M117" s="278">
        <v>22.428560000000001</v>
      </c>
    </row>
    <row r="118" spans="1:13">
      <c r="A118" s="302">
        <v>109</v>
      </c>
      <c r="B118" s="278" t="s">
        <v>128</v>
      </c>
      <c r="C118" s="278">
        <v>84.85</v>
      </c>
      <c r="D118" s="280">
        <v>84.7</v>
      </c>
      <c r="E118" s="280">
        <v>83.9</v>
      </c>
      <c r="F118" s="280">
        <v>82.95</v>
      </c>
      <c r="G118" s="280">
        <v>82.15</v>
      </c>
      <c r="H118" s="280">
        <v>85.65</v>
      </c>
      <c r="I118" s="280">
        <v>86.449999999999989</v>
      </c>
      <c r="J118" s="280">
        <v>87.4</v>
      </c>
      <c r="K118" s="278">
        <v>85.5</v>
      </c>
      <c r="L118" s="278">
        <v>83.75</v>
      </c>
      <c r="M118" s="278">
        <v>148.43028000000001</v>
      </c>
    </row>
    <row r="119" spans="1:13">
      <c r="A119" s="302">
        <v>110</v>
      </c>
      <c r="B119" s="278" t="s">
        <v>123</v>
      </c>
      <c r="C119" s="278">
        <v>449.65</v>
      </c>
      <c r="D119" s="280">
        <v>457.38333333333338</v>
      </c>
      <c r="E119" s="280">
        <v>440.26666666666677</v>
      </c>
      <c r="F119" s="280">
        <v>430.88333333333338</v>
      </c>
      <c r="G119" s="280">
        <v>413.76666666666677</v>
      </c>
      <c r="H119" s="280">
        <v>466.76666666666677</v>
      </c>
      <c r="I119" s="280">
        <v>483.88333333333344</v>
      </c>
      <c r="J119" s="280">
        <v>493.26666666666677</v>
      </c>
      <c r="K119" s="278">
        <v>474.5</v>
      </c>
      <c r="L119" s="278">
        <v>448</v>
      </c>
      <c r="M119" s="278">
        <v>105.81901000000001</v>
      </c>
    </row>
    <row r="120" spans="1:13">
      <c r="A120" s="302">
        <v>111</v>
      </c>
      <c r="B120" s="278" t="s">
        <v>125</v>
      </c>
      <c r="C120" s="278">
        <v>499.2</v>
      </c>
      <c r="D120" s="280">
        <v>494.76666666666665</v>
      </c>
      <c r="E120" s="280">
        <v>486.58333333333331</v>
      </c>
      <c r="F120" s="280">
        <v>473.96666666666664</v>
      </c>
      <c r="G120" s="280">
        <v>465.7833333333333</v>
      </c>
      <c r="H120" s="280">
        <v>507.38333333333333</v>
      </c>
      <c r="I120" s="280">
        <v>515.56666666666672</v>
      </c>
      <c r="J120" s="280">
        <v>528.18333333333339</v>
      </c>
      <c r="K120" s="278">
        <v>502.95</v>
      </c>
      <c r="L120" s="278">
        <v>482.15</v>
      </c>
      <c r="M120" s="278">
        <v>252.55894000000001</v>
      </c>
    </row>
    <row r="121" spans="1:13">
      <c r="A121" s="302">
        <v>112</v>
      </c>
      <c r="B121" s="278" t="s">
        <v>262</v>
      </c>
      <c r="C121" s="278">
        <v>2758.9</v>
      </c>
      <c r="D121" s="280">
        <v>2765.4333333333329</v>
      </c>
      <c r="E121" s="280">
        <v>2731.8666666666659</v>
      </c>
      <c r="F121" s="280">
        <v>2704.833333333333</v>
      </c>
      <c r="G121" s="280">
        <v>2671.266666666666</v>
      </c>
      <c r="H121" s="280">
        <v>2792.4666666666658</v>
      </c>
      <c r="I121" s="280">
        <v>2826.0333333333324</v>
      </c>
      <c r="J121" s="280">
        <v>2853.0666666666657</v>
      </c>
      <c r="K121" s="278">
        <v>2799</v>
      </c>
      <c r="L121" s="278">
        <v>2738.4</v>
      </c>
      <c r="M121" s="278">
        <v>2.6311</v>
      </c>
    </row>
    <row r="122" spans="1:13">
      <c r="A122" s="302">
        <v>113</v>
      </c>
      <c r="B122" s="278" t="s">
        <v>127</v>
      </c>
      <c r="C122" s="278">
        <v>713.9</v>
      </c>
      <c r="D122" s="280">
        <v>712.16666666666663</v>
      </c>
      <c r="E122" s="280">
        <v>707.73333333333323</v>
      </c>
      <c r="F122" s="280">
        <v>701.56666666666661</v>
      </c>
      <c r="G122" s="280">
        <v>697.13333333333321</v>
      </c>
      <c r="H122" s="280">
        <v>718.33333333333326</v>
      </c>
      <c r="I122" s="280">
        <v>722.76666666666665</v>
      </c>
      <c r="J122" s="280">
        <v>728.93333333333328</v>
      </c>
      <c r="K122" s="278">
        <v>716.6</v>
      </c>
      <c r="L122" s="278">
        <v>706</v>
      </c>
      <c r="M122" s="278">
        <v>66.702060000000003</v>
      </c>
    </row>
    <row r="123" spans="1:13">
      <c r="A123" s="302">
        <v>114</v>
      </c>
      <c r="B123" s="278" t="s">
        <v>124</v>
      </c>
      <c r="C123" s="278">
        <v>1024.4000000000001</v>
      </c>
      <c r="D123" s="280">
        <v>1016.4000000000001</v>
      </c>
      <c r="E123" s="280">
        <v>1003.1000000000001</v>
      </c>
      <c r="F123" s="280">
        <v>981.80000000000007</v>
      </c>
      <c r="G123" s="280">
        <v>968.50000000000011</v>
      </c>
      <c r="H123" s="280">
        <v>1037.7000000000003</v>
      </c>
      <c r="I123" s="280">
        <v>1051</v>
      </c>
      <c r="J123" s="280">
        <v>1072.3000000000002</v>
      </c>
      <c r="K123" s="278">
        <v>1029.7</v>
      </c>
      <c r="L123" s="278">
        <v>995.1</v>
      </c>
      <c r="M123" s="278">
        <v>11.98096</v>
      </c>
    </row>
    <row r="124" spans="1:13">
      <c r="A124" s="302">
        <v>115</v>
      </c>
      <c r="B124" s="278" t="s">
        <v>263</v>
      </c>
      <c r="C124" s="278">
        <v>1599.35</v>
      </c>
      <c r="D124" s="280">
        <v>1581.2833333333335</v>
      </c>
      <c r="E124" s="280">
        <v>1557.5666666666671</v>
      </c>
      <c r="F124" s="280">
        <v>1515.7833333333335</v>
      </c>
      <c r="G124" s="280">
        <v>1492.0666666666671</v>
      </c>
      <c r="H124" s="280">
        <v>1623.0666666666671</v>
      </c>
      <c r="I124" s="280">
        <v>1646.7833333333338</v>
      </c>
      <c r="J124" s="280">
        <v>1688.5666666666671</v>
      </c>
      <c r="K124" s="278">
        <v>1605</v>
      </c>
      <c r="L124" s="278">
        <v>1539.5</v>
      </c>
      <c r="M124" s="278">
        <v>3.5903100000000001</v>
      </c>
    </row>
    <row r="125" spans="1:13">
      <c r="A125" s="302">
        <v>116</v>
      </c>
      <c r="B125" s="278" t="s">
        <v>264</v>
      </c>
      <c r="C125" s="278">
        <v>47.75</v>
      </c>
      <c r="D125" s="280">
        <v>47.949999999999996</v>
      </c>
      <c r="E125" s="280">
        <v>47.29999999999999</v>
      </c>
      <c r="F125" s="280">
        <v>46.849999999999994</v>
      </c>
      <c r="G125" s="280">
        <v>46.199999999999989</v>
      </c>
      <c r="H125" s="280">
        <v>48.399999999999991</v>
      </c>
      <c r="I125" s="280">
        <v>49.05</v>
      </c>
      <c r="J125" s="280">
        <v>49.499999999999993</v>
      </c>
      <c r="K125" s="278">
        <v>48.6</v>
      </c>
      <c r="L125" s="278">
        <v>47.5</v>
      </c>
      <c r="M125" s="278">
        <v>15.89165</v>
      </c>
    </row>
    <row r="126" spans="1:13">
      <c r="A126" s="302">
        <v>117</v>
      </c>
      <c r="B126" s="278" t="s">
        <v>131</v>
      </c>
      <c r="C126" s="278">
        <v>193.4</v>
      </c>
      <c r="D126" s="280">
        <v>191.81666666666669</v>
      </c>
      <c r="E126" s="280">
        <v>189.58333333333337</v>
      </c>
      <c r="F126" s="280">
        <v>185.76666666666668</v>
      </c>
      <c r="G126" s="280">
        <v>183.53333333333336</v>
      </c>
      <c r="H126" s="280">
        <v>195.63333333333338</v>
      </c>
      <c r="I126" s="280">
        <v>197.86666666666667</v>
      </c>
      <c r="J126" s="280">
        <v>201.68333333333339</v>
      </c>
      <c r="K126" s="278">
        <v>194.05</v>
      </c>
      <c r="L126" s="278">
        <v>188</v>
      </c>
      <c r="M126" s="278">
        <v>88.687460000000002</v>
      </c>
    </row>
    <row r="127" spans="1:13">
      <c r="A127" s="302">
        <v>118</v>
      </c>
      <c r="B127" s="278" t="s">
        <v>130</v>
      </c>
      <c r="C127" s="278">
        <v>145.15</v>
      </c>
      <c r="D127" s="280">
        <v>143.21666666666667</v>
      </c>
      <c r="E127" s="280">
        <v>140.48333333333335</v>
      </c>
      <c r="F127" s="280">
        <v>135.81666666666669</v>
      </c>
      <c r="G127" s="280">
        <v>133.08333333333337</v>
      </c>
      <c r="H127" s="280">
        <v>147.88333333333333</v>
      </c>
      <c r="I127" s="280">
        <v>150.61666666666662</v>
      </c>
      <c r="J127" s="280">
        <v>155.2833333333333</v>
      </c>
      <c r="K127" s="278">
        <v>145.94999999999999</v>
      </c>
      <c r="L127" s="278">
        <v>138.55000000000001</v>
      </c>
      <c r="M127" s="278">
        <v>112.23999000000001</v>
      </c>
    </row>
    <row r="128" spans="1:13">
      <c r="A128" s="302">
        <v>119</v>
      </c>
      <c r="B128" s="278" t="s">
        <v>132</v>
      </c>
      <c r="C128" s="278">
        <v>1664.75</v>
      </c>
      <c r="D128" s="280">
        <v>1660.3333333333333</v>
      </c>
      <c r="E128" s="280">
        <v>1645.7666666666664</v>
      </c>
      <c r="F128" s="280">
        <v>1626.7833333333331</v>
      </c>
      <c r="G128" s="280">
        <v>1612.2166666666662</v>
      </c>
      <c r="H128" s="280">
        <v>1679.3166666666666</v>
      </c>
      <c r="I128" s="280">
        <v>1693.8833333333337</v>
      </c>
      <c r="J128" s="280">
        <v>1712.8666666666668</v>
      </c>
      <c r="K128" s="278">
        <v>1674.9</v>
      </c>
      <c r="L128" s="278">
        <v>1641.35</v>
      </c>
      <c r="M128" s="278">
        <v>5.8904300000000003</v>
      </c>
    </row>
    <row r="129" spans="1:13">
      <c r="A129" s="302">
        <v>120</v>
      </c>
      <c r="B129" s="278" t="s">
        <v>265</v>
      </c>
      <c r="C129" s="278">
        <v>666.7</v>
      </c>
      <c r="D129" s="280">
        <v>668.23333333333323</v>
      </c>
      <c r="E129" s="280">
        <v>656.56666666666649</v>
      </c>
      <c r="F129" s="280">
        <v>646.43333333333328</v>
      </c>
      <c r="G129" s="280">
        <v>634.76666666666654</v>
      </c>
      <c r="H129" s="280">
        <v>678.36666666666645</v>
      </c>
      <c r="I129" s="280">
        <v>690.03333333333319</v>
      </c>
      <c r="J129" s="280">
        <v>700.1666666666664</v>
      </c>
      <c r="K129" s="278">
        <v>679.9</v>
      </c>
      <c r="L129" s="278">
        <v>658.1</v>
      </c>
      <c r="M129" s="278">
        <v>8.0729299999999995</v>
      </c>
    </row>
    <row r="130" spans="1:13">
      <c r="A130" s="302">
        <v>121</v>
      </c>
      <c r="B130" s="278" t="s">
        <v>134</v>
      </c>
      <c r="C130" s="278">
        <v>1303.3499999999999</v>
      </c>
      <c r="D130" s="280">
        <v>1280.5333333333333</v>
      </c>
      <c r="E130" s="280">
        <v>1251.1666666666665</v>
      </c>
      <c r="F130" s="280">
        <v>1198.9833333333331</v>
      </c>
      <c r="G130" s="280">
        <v>1169.6166666666663</v>
      </c>
      <c r="H130" s="280">
        <v>1332.7166666666667</v>
      </c>
      <c r="I130" s="280">
        <v>1362.0833333333335</v>
      </c>
      <c r="J130" s="280">
        <v>1414.2666666666669</v>
      </c>
      <c r="K130" s="278">
        <v>1309.9000000000001</v>
      </c>
      <c r="L130" s="278">
        <v>1228.3499999999999</v>
      </c>
      <c r="M130" s="278">
        <v>66.728219999999993</v>
      </c>
    </row>
    <row r="131" spans="1:13">
      <c r="A131" s="302">
        <v>122</v>
      </c>
      <c r="B131" s="278" t="s">
        <v>135</v>
      </c>
      <c r="C131" s="278">
        <v>63.85</v>
      </c>
      <c r="D131" s="280">
        <v>63.050000000000004</v>
      </c>
      <c r="E131" s="280">
        <v>61.7</v>
      </c>
      <c r="F131" s="280">
        <v>59.55</v>
      </c>
      <c r="G131" s="280">
        <v>58.199999999999996</v>
      </c>
      <c r="H131" s="280">
        <v>65.200000000000017</v>
      </c>
      <c r="I131" s="280">
        <v>66.550000000000011</v>
      </c>
      <c r="J131" s="280">
        <v>68.700000000000017</v>
      </c>
      <c r="K131" s="278">
        <v>64.400000000000006</v>
      </c>
      <c r="L131" s="278">
        <v>60.9</v>
      </c>
      <c r="M131" s="278">
        <v>177.30418</v>
      </c>
    </row>
    <row r="132" spans="1:13">
      <c r="A132" s="302">
        <v>123</v>
      </c>
      <c r="B132" s="278" t="s">
        <v>266</v>
      </c>
      <c r="C132" s="278">
        <v>1334.5</v>
      </c>
      <c r="D132" s="280">
        <v>1327</v>
      </c>
      <c r="E132" s="280">
        <v>1309</v>
      </c>
      <c r="F132" s="280">
        <v>1283.5</v>
      </c>
      <c r="G132" s="280">
        <v>1265.5</v>
      </c>
      <c r="H132" s="280">
        <v>1352.5</v>
      </c>
      <c r="I132" s="280">
        <v>1370.5</v>
      </c>
      <c r="J132" s="280">
        <v>1396</v>
      </c>
      <c r="K132" s="278">
        <v>1345</v>
      </c>
      <c r="L132" s="278">
        <v>1301.5</v>
      </c>
      <c r="M132" s="278">
        <v>0.81362999999999996</v>
      </c>
    </row>
    <row r="133" spans="1:13">
      <c r="A133" s="302">
        <v>124</v>
      </c>
      <c r="B133" s="278" t="s">
        <v>136</v>
      </c>
      <c r="C133" s="278">
        <v>284</v>
      </c>
      <c r="D133" s="280">
        <v>286.09999999999997</v>
      </c>
      <c r="E133" s="280">
        <v>280.19999999999993</v>
      </c>
      <c r="F133" s="280">
        <v>276.39999999999998</v>
      </c>
      <c r="G133" s="280">
        <v>270.49999999999994</v>
      </c>
      <c r="H133" s="280">
        <v>289.89999999999992</v>
      </c>
      <c r="I133" s="280">
        <v>295.7999999999999</v>
      </c>
      <c r="J133" s="280">
        <v>299.59999999999991</v>
      </c>
      <c r="K133" s="278">
        <v>292</v>
      </c>
      <c r="L133" s="278">
        <v>282.3</v>
      </c>
      <c r="M133" s="278">
        <v>53.439970000000002</v>
      </c>
    </row>
    <row r="134" spans="1:13">
      <c r="A134" s="302">
        <v>125</v>
      </c>
      <c r="B134" s="278" t="s">
        <v>267</v>
      </c>
      <c r="C134" s="278">
        <v>1877.8</v>
      </c>
      <c r="D134" s="280">
        <v>1876.2666666666667</v>
      </c>
      <c r="E134" s="280">
        <v>1864.5333333333333</v>
      </c>
      <c r="F134" s="280">
        <v>1851.2666666666667</v>
      </c>
      <c r="G134" s="280">
        <v>1839.5333333333333</v>
      </c>
      <c r="H134" s="280">
        <v>1889.5333333333333</v>
      </c>
      <c r="I134" s="280">
        <v>1901.2666666666664</v>
      </c>
      <c r="J134" s="280">
        <v>1914.5333333333333</v>
      </c>
      <c r="K134" s="278">
        <v>1888</v>
      </c>
      <c r="L134" s="278">
        <v>1863</v>
      </c>
      <c r="M134" s="278">
        <v>1.0437000000000001</v>
      </c>
    </row>
    <row r="135" spans="1:13">
      <c r="A135" s="302">
        <v>126</v>
      </c>
      <c r="B135" s="278" t="s">
        <v>137</v>
      </c>
      <c r="C135" s="278">
        <v>896.65</v>
      </c>
      <c r="D135" s="280">
        <v>890.2166666666667</v>
      </c>
      <c r="E135" s="280">
        <v>880.43333333333339</v>
      </c>
      <c r="F135" s="280">
        <v>864.2166666666667</v>
      </c>
      <c r="G135" s="280">
        <v>854.43333333333339</v>
      </c>
      <c r="H135" s="280">
        <v>906.43333333333339</v>
      </c>
      <c r="I135" s="280">
        <v>916.2166666666667</v>
      </c>
      <c r="J135" s="280">
        <v>932.43333333333339</v>
      </c>
      <c r="K135" s="278">
        <v>900</v>
      </c>
      <c r="L135" s="278">
        <v>874</v>
      </c>
      <c r="M135" s="278">
        <v>58.704590000000003</v>
      </c>
    </row>
    <row r="136" spans="1:13">
      <c r="A136" s="302">
        <v>127</v>
      </c>
      <c r="B136" s="278" t="s">
        <v>138</v>
      </c>
      <c r="C136" s="278">
        <v>919.35</v>
      </c>
      <c r="D136" s="280">
        <v>923.81666666666661</v>
      </c>
      <c r="E136" s="280">
        <v>910.63333333333321</v>
      </c>
      <c r="F136" s="280">
        <v>901.91666666666663</v>
      </c>
      <c r="G136" s="280">
        <v>888.73333333333323</v>
      </c>
      <c r="H136" s="280">
        <v>932.53333333333319</v>
      </c>
      <c r="I136" s="280">
        <v>945.71666666666658</v>
      </c>
      <c r="J136" s="280">
        <v>954.43333333333317</v>
      </c>
      <c r="K136" s="278">
        <v>937</v>
      </c>
      <c r="L136" s="278">
        <v>915.1</v>
      </c>
      <c r="M136" s="278">
        <v>17.45881</v>
      </c>
    </row>
    <row r="137" spans="1:13">
      <c r="A137" s="302">
        <v>128</v>
      </c>
      <c r="B137" s="278" t="s">
        <v>149</v>
      </c>
      <c r="C137" s="278">
        <v>62999.7</v>
      </c>
      <c r="D137" s="280">
        <v>63016.916666666664</v>
      </c>
      <c r="E137" s="280">
        <v>62683.833333333328</v>
      </c>
      <c r="F137" s="280">
        <v>62367.966666666667</v>
      </c>
      <c r="G137" s="280">
        <v>62034.883333333331</v>
      </c>
      <c r="H137" s="280">
        <v>63332.783333333326</v>
      </c>
      <c r="I137" s="280">
        <v>63665.866666666654</v>
      </c>
      <c r="J137" s="280">
        <v>63981.733333333323</v>
      </c>
      <c r="K137" s="278">
        <v>63350</v>
      </c>
      <c r="L137" s="278">
        <v>62701.05</v>
      </c>
      <c r="M137" s="278">
        <v>4.6530000000000002E-2</v>
      </c>
    </row>
    <row r="138" spans="1:13">
      <c r="A138" s="302">
        <v>129</v>
      </c>
      <c r="B138" s="278" t="s">
        <v>146</v>
      </c>
      <c r="C138" s="278">
        <v>1082.6500000000001</v>
      </c>
      <c r="D138" s="280">
        <v>1068.7166666666669</v>
      </c>
      <c r="E138" s="280">
        <v>1046.9833333333338</v>
      </c>
      <c r="F138" s="280">
        <v>1011.3166666666668</v>
      </c>
      <c r="G138" s="280">
        <v>989.58333333333371</v>
      </c>
      <c r="H138" s="280">
        <v>1104.3833333333339</v>
      </c>
      <c r="I138" s="280">
        <v>1126.116666666667</v>
      </c>
      <c r="J138" s="280">
        <v>1161.783333333334</v>
      </c>
      <c r="K138" s="278">
        <v>1090.45</v>
      </c>
      <c r="L138" s="278">
        <v>1033.05</v>
      </c>
      <c r="M138" s="278">
        <v>14.67632</v>
      </c>
    </row>
    <row r="139" spans="1:13">
      <c r="A139" s="302">
        <v>130</v>
      </c>
      <c r="B139" s="278" t="s">
        <v>140</v>
      </c>
      <c r="C139" s="278">
        <v>168.35</v>
      </c>
      <c r="D139" s="280">
        <v>167.85</v>
      </c>
      <c r="E139" s="280">
        <v>165.6</v>
      </c>
      <c r="F139" s="280">
        <v>162.85</v>
      </c>
      <c r="G139" s="280">
        <v>160.6</v>
      </c>
      <c r="H139" s="280">
        <v>170.6</v>
      </c>
      <c r="I139" s="280">
        <v>172.85</v>
      </c>
      <c r="J139" s="280">
        <v>175.6</v>
      </c>
      <c r="K139" s="278">
        <v>170.1</v>
      </c>
      <c r="L139" s="278">
        <v>165.1</v>
      </c>
      <c r="M139" s="278">
        <v>98.906099999999995</v>
      </c>
    </row>
    <row r="140" spans="1:13">
      <c r="A140" s="302">
        <v>131</v>
      </c>
      <c r="B140" s="278" t="s">
        <v>139</v>
      </c>
      <c r="C140" s="278">
        <v>506.6</v>
      </c>
      <c r="D140" s="280">
        <v>502.5</v>
      </c>
      <c r="E140" s="280">
        <v>496.1</v>
      </c>
      <c r="F140" s="280">
        <v>485.6</v>
      </c>
      <c r="G140" s="280">
        <v>479.20000000000005</v>
      </c>
      <c r="H140" s="280">
        <v>513</v>
      </c>
      <c r="I140" s="280">
        <v>519.4</v>
      </c>
      <c r="J140" s="280">
        <v>529.9</v>
      </c>
      <c r="K140" s="278">
        <v>508.9</v>
      </c>
      <c r="L140" s="278">
        <v>492</v>
      </c>
      <c r="M140" s="278">
        <v>71.148520000000005</v>
      </c>
    </row>
    <row r="141" spans="1:13">
      <c r="A141" s="302">
        <v>132</v>
      </c>
      <c r="B141" s="278" t="s">
        <v>141</v>
      </c>
      <c r="C141" s="278">
        <v>149.1</v>
      </c>
      <c r="D141" s="280">
        <v>148.16666666666666</v>
      </c>
      <c r="E141" s="280">
        <v>144.43333333333331</v>
      </c>
      <c r="F141" s="280">
        <v>139.76666666666665</v>
      </c>
      <c r="G141" s="280">
        <v>136.0333333333333</v>
      </c>
      <c r="H141" s="280">
        <v>152.83333333333331</v>
      </c>
      <c r="I141" s="280">
        <v>156.56666666666666</v>
      </c>
      <c r="J141" s="280">
        <v>161.23333333333332</v>
      </c>
      <c r="K141" s="278">
        <v>151.9</v>
      </c>
      <c r="L141" s="278">
        <v>143.5</v>
      </c>
      <c r="M141" s="278">
        <v>303.03489999999999</v>
      </c>
    </row>
    <row r="142" spans="1:13">
      <c r="A142" s="302">
        <v>133</v>
      </c>
      <c r="B142" s="278" t="s">
        <v>268</v>
      </c>
      <c r="C142" s="278">
        <v>32.6</v>
      </c>
      <c r="D142" s="280">
        <v>32.566666666666663</v>
      </c>
      <c r="E142" s="280">
        <v>32.133333333333326</v>
      </c>
      <c r="F142" s="280">
        <v>31.666666666666664</v>
      </c>
      <c r="G142" s="280">
        <v>31.233333333333327</v>
      </c>
      <c r="H142" s="280">
        <v>33.033333333333324</v>
      </c>
      <c r="I142" s="280">
        <v>33.466666666666661</v>
      </c>
      <c r="J142" s="280">
        <v>33.933333333333323</v>
      </c>
      <c r="K142" s="278">
        <v>33</v>
      </c>
      <c r="L142" s="278">
        <v>32.1</v>
      </c>
      <c r="M142" s="278">
        <v>5.5740499999999997</v>
      </c>
    </row>
    <row r="143" spans="1:13">
      <c r="A143" s="302">
        <v>134</v>
      </c>
      <c r="B143" s="278" t="s">
        <v>142</v>
      </c>
      <c r="C143" s="278">
        <v>332.05</v>
      </c>
      <c r="D143" s="280">
        <v>331.73333333333329</v>
      </c>
      <c r="E143" s="280">
        <v>329.46666666666658</v>
      </c>
      <c r="F143" s="280">
        <v>326.88333333333327</v>
      </c>
      <c r="G143" s="280">
        <v>324.61666666666656</v>
      </c>
      <c r="H143" s="280">
        <v>334.31666666666661</v>
      </c>
      <c r="I143" s="280">
        <v>336.58333333333337</v>
      </c>
      <c r="J143" s="280">
        <v>339.16666666666663</v>
      </c>
      <c r="K143" s="278">
        <v>334</v>
      </c>
      <c r="L143" s="278">
        <v>329.15</v>
      </c>
      <c r="M143" s="278">
        <v>14.96725</v>
      </c>
    </row>
    <row r="144" spans="1:13">
      <c r="A144" s="302">
        <v>135</v>
      </c>
      <c r="B144" s="278" t="s">
        <v>143</v>
      </c>
      <c r="C144" s="278">
        <v>5714.4</v>
      </c>
      <c r="D144" s="280">
        <v>5704.4666666666672</v>
      </c>
      <c r="E144" s="280">
        <v>5650.9333333333343</v>
      </c>
      <c r="F144" s="280">
        <v>5587.4666666666672</v>
      </c>
      <c r="G144" s="280">
        <v>5533.9333333333343</v>
      </c>
      <c r="H144" s="280">
        <v>5767.9333333333343</v>
      </c>
      <c r="I144" s="280">
        <v>5821.4666666666672</v>
      </c>
      <c r="J144" s="280">
        <v>5884.9333333333343</v>
      </c>
      <c r="K144" s="278">
        <v>5758</v>
      </c>
      <c r="L144" s="278">
        <v>5641</v>
      </c>
      <c r="M144" s="278">
        <v>15.80217</v>
      </c>
    </row>
    <row r="145" spans="1:13">
      <c r="A145" s="302">
        <v>136</v>
      </c>
      <c r="B145" s="278" t="s">
        <v>145</v>
      </c>
      <c r="C145" s="278">
        <v>491.1</v>
      </c>
      <c r="D145" s="280">
        <v>493.16666666666669</v>
      </c>
      <c r="E145" s="280">
        <v>485.33333333333337</v>
      </c>
      <c r="F145" s="280">
        <v>479.56666666666666</v>
      </c>
      <c r="G145" s="280">
        <v>471.73333333333335</v>
      </c>
      <c r="H145" s="280">
        <v>498.93333333333339</v>
      </c>
      <c r="I145" s="280">
        <v>506.76666666666677</v>
      </c>
      <c r="J145" s="280">
        <v>512.53333333333342</v>
      </c>
      <c r="K145" s="278">
        <v>501</v>
      </c>
      <c r="L145" s="278">
        <v>487.4</v>
      </c>
      <c r="M145" s="278">
        <v>12.10365</v>
      </c>
    </row>
    <row r="146" spans="1:13">
      <c r="A146" s="302">
        <v>137</v>
      </c>
      <c r="B146" s="278" t="s">
        <v>147</v>
      </c>
      <c r="C146" s="278">
        <v>907.4</v>
      </c>
      <c r="D146" s="280">
        <v>909.23333333333323</v>
      </c>
      <c r="E146" s="280">
        <v>898.76666666666642</v>
      </c>
      <c r="F146" s="280">
        <v>890.13333333333321</v>
      </c>
      <c r="G146" s="280">
        <v>879.6666666666664</v>
      </c>
      <c r="H146" s="280">
        <v>917.86666666666645</v>
      </c>
      <c r="I146" s="280">
        <v>928.33333333333337</v>
      </c>
      <c r="J146" s="280">
        <v>936.96666666666647</v>
      </c>
      <c r="K146" s="278">
        <v>919.7</v>
      </c>
      <c r="L146" s="278">
        <v>900.6</v>
      </c>
      <c r="M146" s="278">
        <v>4.4259700000000004</v>
      </c>
    </row>
    <row r="147" spans="1:13">
      <c r="A147" s="302">
        <v>138</v>
      </c>
      <c r="B147" s="278" t="s">
        <v>148</v>
      </c>
      <c r="C147" s="278">
        <v>96.75</v>
      </c>
      <c r="D147" s="280">
        <v>97.083333333333329</v>
      </c>
      <c r="E147" s="280">
        <v>95.816666666666663</v>
      </c>
      <c r="F147" s="280">
        <v>94.88333333333334</v>
      </c>
      <c r="G147" s="280">
        <v>93.616666666666674</v>
      </c>
      <c r="H147" s="280">
        <v>98.016666666666652</v>
      </c>
      <c r="I147" s="280">
        <v>99.283333333333331</v>
      </c>
      <c r="J147" s="280">
        <v>100.21666666666664</v>
      </c>
      <c r="K147" s="278">
        <v>98.35</v>
      </c>
      <c r="L147" s="278">
        <v>96.15</v>
      </c>
      <c r="M147" s="278">
        <v>119.95388</v>
      </c>
    </row>
    <row r="148" spans="1:13">
      <c r="A148" s="302">
        <v>139</v>
      </c>
      <c r="B148" s="278" t="s">
        <v>269</v>
      </c>
      <c r="C148" s="278">
        <v>858.25</v>
      </c>
      <c r="D148" s="280">
        <v>853.26666666666677</v>
      </c>
      <c r="E148" s="280">
        <v>843.03333333333353</v>
      </c>
      <c r="F148" s="280">
        <v>827.81666666666672</v>
      </c>
      <c r="G148" s="280">
        <v>817.58333333333348</v>
      </c>
      <c r="H148" s="280">
        <v>868.48333333333358</v>
      </c>
      <c r="I148" s="280">
        <v>878.71666666666692</v>
      </c>
      <c r="J148" s="280">
        <v>893.93333333333362</v>
      </c>
      <c r="K148" s="278">
        <v>863.5</v>
      </c>
      <c r="L148" s="278">
        <v>838.05</v>
      </c>
      <c r="M148" s="278">
        <v>0.97209999999999996</v>
      </c>
    </row>
    <row r="149" spans="1:13">
      <c r="A149" s="302">
        <v>140</v>
      </c>
      <c r="B149" s="278" t="s">
        <v>150</v>
      </c>
      <c r="C149" s="278">
        <v>1175.8</v>
      </c>
      <c r="D149" s="280">
        <v>1137.4166666666667</v>
      </c>
      <c r="E149" s="280">
        <v>1075.2833333333335</v>
      </c>
      <c r="F149" s="280">
        <v>974.76666666666688</v>
      </c>
      <c r="G149" s="280">
        <v>912.63333333333367</v>
      </c>
      <c r="H149" s="280">
        <v>1237.9333333333334</v>
      </c>
      <c r="I149" s="280">
        <v>1300.0666666666666</v>
      </c>
      <c r="J149" s="280">
        <v>1400.5833333333333</v>
      </c>
      <c r="K149" s="278">
        <v>1199.55</v>
      </c>
      <c r="L149" s="278">
        <v>1036.9000000000001</v>
      </c>
      <c r="M149" s="278">
        <v>180.24858</v>
      </c>
    </row>
    <row r="150" spans="1:13">
      <c r="A150" s="302">
        <v>141</v>
      </c>
      <c r="B150" s="278" t="s">
        <v>270</v>
      </c>
      <c r="C150" s="278">
        <v>620.04999999999995</v>
      </c>
      <c r="D150" s="280">
        <v>612.36666666666667</v>
      </c>
      <c r="E150" s="280">
        <v>602.73333333333335</v>
      </c>
      <c r="F150" s="280">
        <v>585.41666666666663</v>
      </c>
      <c r="G150" s="280">
        <v>575.7833333333333</v>
      </c>
      <c r="H150" s="280">
        <v>629.68333333333339</v>
      </c>
      <c r="I150" s="280">
        <v>639.31666666666683</v>
      </c>
      <c r="J150" s="280">
        <v>656.63333333333344</v>
      </c>
      <c r="K150" s="278">
        <v>622</v>
      </c>
      <c r="L150" s="278">
        <v>595.04999999999995</v>
      </c>
      <c r="M150" s="278">
        <v>3.4904799999999998</v>
      </c>
    </row>
    <row r="151" spans="1:13">
      <c r="A151" s="302">
        <v>142</v>
      </c>
      <c r="B151" s="278" t="s">
        <v>152</v>
      </c>
      <c r="C151" s="278">
        <v>24.2</v>
      </c>
      <c r="D151" s="280">
        <v>23.883333333333336</v>
      </c>
      <c r="E151" s="280">
        <v>23.166666666666671</v>
      </c>
      <c r="F151" s="280">
        <v>22.133333333333336</v>
      </c>
      <c r="G151" s="280">
        <v>21.416666666666671</v>
      </c>
      <c r="H151" s="280">
        <v>24.916666666666671</v>
      </c>
      <c r="I151" s="280">
        <v>25.633333333333333</v>
      </c>
      <c r="J151" s="280">
        <v>26.666666666666671</v>
      </c>
      <c r="K151" s="278">
        <v>24.6</v>
      </c>
      <c r="L151" s="278">
        <v>22.85</v>
      </c>
      <c r="M151" s="278">
        <v>210.00107</v>
      </c>
    </row>
    <row r="152" spans="1:13">
      <c r="A152" s="302">
        <v>143</v>
      </c>
      <c r="B152" s="278" t="s">
        <v>271</v>
      </c>
      <c r="C152" s="278">
        <v>19.850000000000001</v>
      </c>
      <c r="D152" s="280">
        <v>19.900000000000002</v>
      </c>
      <c r="E152" s="280">
        <v>19.750000000000004</v>
      </c>
      <c r="F152" s="280">
        <v>19.650000000000002</v>
      </c>
      <c r="G152" s="280">
        <v>19.500000000000004</v>
      </c>
      <c r="H152" s="280">
        <v>20.000000000000004</v>
      </c>
      <c r="I152" s="280">
        <v>20.150000000000002</v>
      </c>
      <c r="J152" s="280">
        <v>20.250000000000004</v>
      </c>
      <c r="K152" s="278">
        <v>20.05</v>
      </c>
      <c r="L152" s="278">
        <v>19.8</v>
      </c>
      <c r="M152" s="278">
        <v>31.461739999999999</v>
      </c>
    </row>
    <row r="153" spans="1:13">
      <c r="A153" s="302">
        <v>144</v>
      </c>
      <c r="B153" s="278" t="s">
        <v>156</v>
      </c>
      <c r="C153" s="278">
        <v>82.55</v>
      </c>
      <c r="D153" s="280">
        <v>83.3</v>
      </c>
      <c r="E153" s="280">
        <v>80.849999999999994</v>
      </c>
      <c r="F153" s="280">
        <v>79.149999999999991</v>
      </c>
      <c r="G153" s="280">
        <v>76.699999999999989</v>
      </c>
      <c r="H153" s="280">
        <v>85</v>
      </c>
      <c r="I153" s="280">
        <v>87.450000000000017</v>
      </c>
      <c r="J153" s="280">
        <v>89.15</v>
      </c>
      <c r="K153" s="278">
        <v>85.75</v>
      </c>
      <c r="L153" s="278">
        <v>81.599999999999994</v>
      </c>
      <c r="M153" s="278">
        <v>94.797619999999995</v>
      </c>
    </row>
    <row r="154" spans="1:13">
      <c r="A154" s="302">
        <v>145</v>
      </c>
      <c r="B154" s="278" t="s">
        <v>157</v>
      </c>
      <c r="C154" s="278">
        <v>92.7</v>
      </c>
      <c r="D154" s="280">
        <v>92.3</v>
      </c>
      <c r="E154" s="280">
        <v>90.3</v>
      </c>
      <c r="F154" s="280">
        <v>87.9</v>
      </c>
      <c r="G154" s="280">
        <v>85.9</v>
      </c>
      <c r="H154" s="280">
        <v>94.699999999999989</v>
      </c>
      <c r="I154" s="280">
        <v>96.699999999999989</v>
      </c>
      <c r="J154" s="280">
        <v>99.09999999999998</v>
      </c>
      <c r="K154" s="278">
        <v>94.3</v>
      </c>
      <c r="L154" s="278">
        <v>89.9</v>
      </c>
      <c r="M154" s="278">
        <v>165.20112</v>
      </c>
    </row>
    <row r="155" spans="1:13">
      <c r="A155" s="302">
        <v>146</v>
      </c>
      <c r="B155" s="278" t="s">
        <v>151</v>
      </c>
      <c r="C155" s="278">
        <v>30.4</v>
      </c>
      <c r="D155" s="280">
        <v>30.150000000000002</v>
      </c>
      <c r="E155" s="280">
        <v>29.700000000000003</v>
      </c>
      <c r="F155" s="280">
        <v>29</v>
      </c>
      <c r="G155" s="280">
        <v>28.55</v>
      </c>
      <c r="H155" s="280">
        <v>30.850000000000005</v>
      </c>
      <c r="I155" s="280">
        <v>31.3</v>
      </c>
      <c r="J155" s="280">
        <v>32.000000000000007</v>
      </c>
      <c r="K155" s="278">
        <v>30.6</v>
      </c>
      <c r="L155" s="278">
        <v>29.45</v>
      </c>
      <c r="M155" s="278">
        <v>120.75747</v>
      </c>
    </row>
    <row r="156" spans="1:13">
      <c r="A156" s="302">
        <v>147</v>
      </c>
      <c r="B156" s="278" t="s">
        <v>154</v>
      </c>
      <c r="C156" s="278">
        <v>16178.95</v>
      </c>
      <c r="D156" s="280">
        <v>16177.85</v>
      </c>
      <c r="E156" s="280">
        <v>16055.7</v>
      </c>
      <c r="F156" s="280">
        <v>15932.45</v>
      </c>
      <c r="G156" s="280">
        <v>15810.300000000001</v>
      </c>
      <c r="H156" s="280">
        <v>16301.1</v>
      </c>
      <c r="I156" s="280">
        <v>16423.25</v>
      </c>
      <c r="J156" s="280">
        <v>16546.5</v>
      </c>
      <c r="K156" s="278">
        <v>16300</v>
      </c>
      <c r="L156" s="278">
        <v>16054.6</v>
      </c>
      <c r="M156" s="278">
        <v>1.5844800000000001</v>
      </c>
    </row>
    <row r="157" spans="1:13">
      <c r="A157" s="302">
        <v>148</v>
      </c>
      <c r="B157" s="278" t="s">
        <v>3163</v>
      </c>
      <c r="C157" s="278">
        <v>280</v>
      </c>
      <c r="D157" s="280">
        <v>279.11666666666667</v>
      </c>
      <c r="E157" s="280">
        <v>276.23333333333335</v>
      </c>
      <c r="F157" s="280">
        <v>272.4666666666667</v>
      </c>
      <c r="G157" s="280">
        <v>269.58333333333337</v>
      </c>
      <c r="H157" s="280">
        <v>282.88333333333333</v>
      </c>
      <c r="I157" s="280">
        <v>285.76666666666665</v>
      </c>
      <c r="J157" s="280">
        <v>289.5333333333333</v>
      </c>
      <c r="K157" s="278">
        <v>282</v>
      </c>
      <c r="L157" s="278">
        <v>275.35000000000002</v>
      </c>
      <c r="M157" s="278">
        <v>6.05715</v>
      </c>
    </row>
    <row r="158" spans="1:13">
      <c r="A158" s="302">
        <v>149</v>
      </c>
      <c r="B158" s="278" t="s">
        <v>272</v>
      </c>
      <c r="C158" s="278">
        <v>362.05</v>
      </c>
      <c r="D158" s="280">
        <v>361.08333333333331</v>
      </c>
      <c r="E158" s="280">
        <v>357.21666666666664</v>
      </c>
      <c r="F158" s="280">
        <v>352.38333333333333</v>
      </c>
      <c r="G158" s="280">
        <v>348.51666666666665</v>
      </c>
      <c r="H158" s="280">
        <v>365.91666666666663</v>
      </c>
      <c r="I158" s="280">
        <v>369.7833333333333</v>
      </c>
      <c r="J158" s="280">
        <v>374.61666666666662</v>
      </c>
      <c r="K158" s="278">
        <v>364.95</v>
      </c>
      <c r="L158" s="278">
        <v>356.25</v>
      </c>
      <c r="M158" s="278">
        <v>0.75153999999999999</v>
      </c>
    </row>
    <row r="159" spans="1:13">
      <c r="A159" s="302">
        <v>150</v>
      </c>
      <c r="B159" s="278" t="s">
        <v>159</v>
      </c>
      <c r="C159" s="278">
        <v>83.6</v>
      </c>
      <c r="D159" s="280">
        <v>83.116666666666674</v>
      </c>
      <c r="E159" s="280">
        <v>82.283333333333346</v>
      </c>
      <c r="F159" s="280">
        <v>80.966666666666669</v>
      </c>
      <c r="G159" s="280">
        <v>80.13333333333334</v>
      </c>
      <c r="H159" s="280">
        <v>84.433333333333351</v>
      </c>
      <c r="I159" s="280">
        <v>85.266666666666666</v>
      </c>
      <c r="J159" s="280">
        <v>86.583333333333357</v>
      </c>
      <c r="K159" s="278">
        <v>83.95</v>
      </c>
      <c r="L159" s="278">
        <v>81.8</v>
      </c>
      <c r="M159" s="278">
        <v>184.60702000000001</v>
      </c>
    </row>
    <row r="160" spans="1:13">
      <c r="A160" s="302">
        <v>151</v>
      </c>
      <c r="B160" s="278" t="s">
        <v>158</v>
      </c>
      <c r="C160" s="278">
        <v>100</v>
      </c>
      <c r="D160" s="280">
        <v>99.266666666666652</v>
      </c>
      <c r="E160" s="280">
        <v>97.8333333333333</v>
      </c>
      <c r="F160" s="280">
        <v>95.666666666666643</v>
      </c>
      <c r="G160" s="280">
        <v>94.233333333333292</v>
      </c>
      <c r="H160" s="280">
        <v>101.43333333333331</v>
      </c>
      <c r="I160" s="280">
        <v>102.86666666666665</v>
      </c>
      <c r="J160" s="280">
        <v>105.03333333333332</v>
      </c>
      <c r="K160" s="278">
        <v>100.7</v>
      </c>
      <c r="L160" s="278">
        <v>97.1</v>
      </c>
      <c r="M160" s="278">
        <v>15.160629999999999</v>
      </c>
    </row>
    <row r="161" spans="1:13">
      <c r="A161" s="302">
        <v>152</v>
      </c>
      <c r="B161" s="278" t="s">
        <v>273</v>
      </c>
      <c r="C161" s="278">
        <v>2736.6</v>
      </c>
      <c r="D161" s="280">
        <v>2772.7666666666664</v>
      </c>
      <c r="E161" s="280">
        <v>2688.833333333333</v>
      </c>
      <c r="F161" s="280">
        <v>2641.0666666666666</v>
      </c>
      <c r="G161" s="280">
        <v>2557.1333333333332</v>
      </c>
      <c r="H161" s="280">
        <v>2820.5333333333328</v>
      </c>
      <c r="I161" s="280">
        <v>2904.4666666666662</v>
      </c>
      <c r="J161" s="280">
        <v>2952.2333333333327</v>
      </c>
      <c r="K161" s="278">
        <v>2856.7</v>
      </c>
      <c r="L161" s="278">
        <v>2725</v>
      </c>
      <c r="M161" s="278">
        <v>0.40357999999999999</v>
      </c>
    </row>
    <row r="162" spans="1:13">
      <c r="A162" s="302">
        <v>153</v>
      </c>
      <c r="B162" s="278" t="s">
        <v>274</v>
      </c>
      <c r="C162" s="278">
        <v>1552.25</v>
      </c>
      <c r="D162" s="280">
        <v>1559.0833333333333</v>
      </c>
      <c r="E162" s="280">
        <v>1533.1666666666665</v>
      </c>
      <c r="F162" s="280">
        <v>1514.0833333333333</v>
      </c>
      <c r="G162" s="280">
        <v>1488.1666666666665</v>
      </c>
      <c r="H162" s="280">
        <v>1578.1666666666665</v>
      </c>
      <c r="I162" s="280">
        <v>1604.083333333333</v>
      </c>
      <c r="J162" s="280">
        <v>1623.1666666666665</v>
      </c>
      <c r="K162" s="278">
        <v>1585</v>
      </c>
      <c r="L162" s="278">
        <v>1540</v>
      </c>
      <c r="M162" s="278">
        <v>2.8307699999999998</v>
      </c>
    </row>
    <row r="163" spans="1:13">
      <c r="A163" s="302">
        <v>154</v>
      </c>
      <c r="B163" s="278" t="s">
        <v>275</v>
      </c>
      <c r="C163" s="278">
        <v>206.25</v>
      </c>
      <c r="D163" s="280">
        <v>206.01666666666665</v>
      </c>
      <c r="E163" s="280">
        <v>202.73333333333329</v>
      </c>
      <c r="F163" s="280">
        <v>199.21666666666664</v>
      </c>
      <c r="G163" s="280">
        <v>195.93333333333328</v>
      </c>
      <c r="H163" s="280">
        <v>209.5333333333333</v>
      </c>
      <c r="I163" s="280">
        <v>212.81666666666666</v>
      </c>
      <c r="J163" s="280">
        <v>216.33333333333331</v>
      </c>
      <c r="K163" s="278">
        <v>209.3</v>
      </c>
      <c r="L163" s="278">
        <v>202.5</v>
      </c>
      <c r="M163" s="278">
        <v>3.0522100000000001</v>
      </c>
    </row>
    <row r="164" spans="1:13">
      <c r="A164" s="302">
        <v>155</v>
      </c>
      <c r="B164" s="278" t="s">
        <v>160</v>
      </c>
      <c r="C164" s="278">
        <v>18090.900000000001</v>
      </c>
      <c r="D164" s="280">
        <v>18077.316666666666</v>
      </c>
      <c r="E164" s="280">
        <v>17884.633333333331</v>
      </c>
      <c r="F164" s="280">
        <v>17678.366666666665</v>
      </c>
      <c r="G164" s="280">
        <v>17485.683333333331</v>
      </c>
      <c r="H164" s="280">
        <v>18283.583333333332</v>
      </c>
      <c r="I164" s="280">
        <v>18476.266666666666</v>
      </c>
      <c r="J164" s="280">
        <v>18682.533333333333</v>
      </c>
      <c r="K164" s="278">
        <v>18270</v>
      </c>
      <c r="L164" s="278">
        <v>17871.05</v>
      </c>
      <c r="M164" s="278">
        <v>0.17150000000000001</v>
      </c>
    </row>
    <row r="165" spans="1:13">
      <c r="A165" s="302">
        <v>156</v>
      </c>
      <c r="B165" s="278" t="s">
        <v>162</v>
      </c>
      <c r="C165" s="278">
        <v>260.35000000000002</v>
      </c>
      <c r="D165" s="280">
        <v>262.38333333333338</v>
      </c>
      <c r="E165" s="280">
        <v>257.46666666666675</v>
      </c>
      <c r="F165" s="280">
        <v>254.58333333333337</v>
      </c>
      <c r="G165" s="280">
        <v>249.66666666666674</v>
      </c>
      <c r="H165" s="280">
        <v>265.26666666666677</v>
      </c>
      <c r="I165" s="280">
        <v>270.18333333333339</v>
      </c>
      <c r="J165" s="280">
        <v>273.06666666666678</v>
      </c>
      <c r="K165" s="278">
        <v>267.3</v>
      </c>
      <c r="L165" s="278">
        <v>259.5</v>
      </c>
      <c r="M165" s="278">
        <v>42.144539999999999</v>
      </c>
    </row>
    <row r="166" spans="1:13">
      <c r="A166" s="302">
        <v>157</v>
      </c>
      <c r="B166" s="278" t="s">
        <v>276</v>
      </c>
      <c r="C166" s="278">
        <v>3991.6</v>
      </c>
      <c r="D166" s="280">
        <v>4000.5333333333333</v>
      </c>
      <c r="E166" s="280">
        <v>3976.0666666666666</v>
      </c>
      <c r="F166" s="280">
        <v>3960.5333333333333</v>
      </c>
      <c r="G166" s="280">
        <v>3936.0666666666666</v>
      </c>
      <c r="H166" s="280">
        <v>4016.0666666666666</v>
      </c>
      <c r="I166" s="280">
        <v>4040.5333333333328</v>
      </c>
      <c r="J166" s="280">
        <v>4056.0666666666666</v>
      </c>
      <c r="K166" s="278">
        <v>4025</v>
      </c>
      <c r="L166" s="278">
        <v>3985</v>
      </c>
      <c r="M166" s="278">
        <v>0.39801999999999998</v>
      </c>
    </row>
    <row r="167" spans="1:13">
      <c r="A167" s="302">
        <v>158</v>
      </c>
      <c r="B167" s="278" t="s">
        <v>164</v>
      </c>
      <c r="C167" s="278">
        <v>1391.15</v>
      </c>
      <c r="D167" s="280">
        <v>1406.4000000000003</v>
      </c>
      <c r="E167" s="280">
        <v>1367.8500000000006</v>
      </c>
      <c r="F167" s="280">
        <v>1344.5500000000002</v>
      </c>
      <c r="G167" s="280">
        <v>1306.0000000000005</v>
      </c>
      <c r="H167" s="280">
        <v>1429.7000000000007</v>
      </c>
      <c r="I167" s="280">
        <v>1468.2500000000005</v>
      </c>
      <c r="J167" s="280">
        <v>1491.5500000000009</v>
      </c>
      <c r="K167" s="278">
        <v>1444.95</v>
      </c>
      <c r="L167" s="278">
        <v>1383.1</v>
      </c>
      <c r="M167" s="278">
        <v>17.982579999999999</v>
      </c>
    </row>
    <row r="168" spans="1:13">
      <c r="A168" s="302">
        <v>159</v>
      </c>
      <c r="B168" s="278" t="s">
        <v>161</v>
      </c>
      <c r="C168" s="278">
        <v>1039.8499999999999</v>
      </c>
      <c r="D168" s="280">
        <v>1033.2833333333335</v>
      </c>
      <c r="E168" s="280">
        <v>1021.616666666667</v>
      </c>
      <c r="F168" s="280">
        <v>1003.3833333333334</v>
      </c>
      <c r="G168" s="280">
        <v>991.71666666666692</v>
      </c>
      <c r="H168" s="280">
        <v>1051.5166666666671</v>
      </c>
      <c r="I168" s="280">
        <v>1063.1833333333336</v>
      </c>
      <c r="J168" s="280">
        <v>1081.4166666666672</v>
      </c>
      <c r="K168" s="278">
        <v>1044.95</v>
      </c>
      <c r="L168" s="278">
        <v>1015.05</v>
      </c>
      <c r="M168" s="278">
        <v>14.61988</v>
      </c>
    </row>
    <row r="169" spans="1:13">
      <c r="A169" s="302">
        <v>160</v>
      </c>
      <c r="B169" s="278" t="s">
        <v>163</v>
      </c>
      <c r="C169" s="278">
        <v>85.6</v>
      </c>
      <c r="D169" s="280">
        <v>84.683333333333323</v>
      </c>
      <c r="E169" s="280">
        <v>83.516666666666652</v>
      </c>
      <c r="F169" s="280">
        <v>81.433333333333323</v>
      </c>
      <c r="G169" s="280">
        <v>80.266666666666652</v>
      </c>
      <c r="H169" s="280">
        <v>86.766666666666652</v>
      </c>
      <c r="I169" s="280">
        <v>87.933333333333309</v>
      </c>
      <c r="J169" s="280">
        <v>90.016666666666652</v>
      </c>
      <c r="K169" s="278">
        <v>85.85</v>
      </c>
      <c r="L169" s="278">
        <v>82.6</v>
      </c>
      <c r="M169" s="278">
        <v>96.627610000000004</v>
      </c>
    </row>
    <row r="170" spans="1:13">
      <c r="A170" s="302">
        <v>161</v>
      </c>
      <c r="B170" s="278" t="s">
        <v>166</v>
      </c>
      <c r="C170" s="278">
        <v>165.45</v>
      </c>
      <c r="D170" s="280">
        <v>163.75</v>
      </c>
      <c r="E170" s="280">
        <v>161.19999999999999</v>
      </c>
      <c r="F170" s="280">
        <v>156.94999999999999</v>
      </c>
      <c r="G170" s="280">
        <v>154.39999999999998</v>
      </c>
      <c r="H170" s="280">
        <v>168</v>
      </c>
      <c r="I170" s="280">
        <v>170.55</v>
      </c>
      <c r="J170" s="280">
        <v>174.8</v>
      </c>
      <c r="K170" s="278">
        <v>166.3</v>
      </c>
      <c r="L170" s="278">
        <v>159.5</v>
      </c>
      <c r="M170" s="278">
        <v>110.93113</v>
      </c>
    </row>
    <row r="171" spans="1:13">
      <c r="A171" s="302">
        <v>162</v>
      </c>
      <c r="B171" s="278" t="s">
        <v>277</v>
      </c>
      <c r="C171" s="278">
        <v>209.1</v>
      </c>
      <c r="D171" s="280">
        <v>208.91666666666666</v>
      </c>
      <c r="E171" s="280">
        <v>198.23333333333332</v>
      </c>
      <c r="F171" s="280">
        <v>187.36666666666667</v>
      </c>
      <c r="G171" s="280">
        <v>176.68333333333334</v>
      </c>
      <c r="H171" s="280">
        <v>219.7833333333333</v>
      </c>
      <c r="I171" s="280">
        <v>230.46666666666664</v>
      </c>
      <c r="J171" s="280">
        <v>241.33333333333329</v>
      </c>
      <c r="K171" s="278">
        <v>219.6</v>
      </c>
      <c r="L171" s="278">
        <v>198.05</v>
      </c>
      <c r="M171" s="278">
        <v>16.97064</v>
      </c>
    </row>
    <row r="172" spans="1:13">
      <c r="A172" s="302">
        <v>163</v>
      </c>
      <c r="B172" s="278" t="s">
        <v>278</v>
      </c>
      <c r="C172" s="278">
        <v>10006.65</v>
      </c>
      <c r="D172" s="280">
        <v>9982.2166666666672</v>
      </c>
      <c r="E172" s="280">
        <v>9924.4333333333343</v>
      </c>
      <c r="F172" s="280">
        <v>9842.2166666666672</v>
      </c>
      <c r="G172" s="280">
        <v>9784.4333333333343</v>
      </c>
      <c r="H172" s="280">
        <v>10064.433333333334</v>
      </c>
      <c r="I172" s="280">
        <v>10122.216666666667</v>
      </c>
      <c r="J172" s="280">
        <v>10204.433333333334</v>
      </c>
      <c r="K172" s="278">
        <v>10040</v>
      </c>
      <c r="L172" s="278">
        <v>9900</v>
      </c>
      <c r="M172" s="278">
        <v>2.3570000000000001E-2</v>
      </c>
    </row>
    <row r="173" spans="1:13">
      <c r="A173" s="302">
        <v>164</v>
      </c>
      <c r="B173" s="278" t="s">
        <v>165</v>
      </c>
      <c r="C173" s="278">
        <v>33.9</v>
      </c>
      <c r="D173" s="280">
        <v>33.666666666666664</v>
      </c>
      <c r="E173" s="280">
        <v>33.133333333333326</v>
      </c>
      <c r="F173" s="280">
        <v>32.36666666666666</v>
      </c>
      <c r="G173" s="280">
        <v>31.833333333333321</v>
      </c>
      <c r="H173" s="280">
        <v>34.43333333333333</v>
      </c>
      <c r="I173" s="280">
        <v>34.966666666666676</v>
      </c>
      <c r="J173" s="280">
        <v>35.733333333333334</v>
      </c>
      <c r="K173" s="278">
        <v>34.200000000000003</v>
      </c>
      <c r="L173" s="278">
        <v>32.9</v>
      </c>
      <c r="M173" s="278">
        <v>419.43347999999997</v>
      </c>
    </row>
    <row r="174" spans="1:13">
      <c r="A174" s="302">
        <v>165</v>
      </c>
      <c r="B174" s="278" t="s">
        <v>279</v>
      </c>
      <c r="C174" s="278">
        <v>302.2</v>
      </c>
      <c r="D174" s="280">
        <v>298.13333333333333</v>
      </c>
      <c r="E174" s="280">
        <v>294.06666666666666</v>
      </c>
      <c r="F174" s="280">
        <v>285.93333333333334</v>
      </c>
      <c r="G174" s="280">
        <v>281.86666666666667</v>
      </c>
      <c r="H174" s="280">
        <v>306.26666666666665</v>
      </c>
      <c r="I174" s="280">
        <v>310.33333333333326</v>
      </c>
      <c r="J174" s="280">
        <v>318.46666666666664</v>
      </c>
      <c r="K174" s="278">
        <v>302.2</v>
      </c>
      <c r="L174" s="278">
        <v>290</v>
      </c>
      <c r="M174" s="278">
        <v>2.23169</v>
      </c>
    </row>
    <row r="175" spans="1:13">
      <c r="A175" s="302">
        <v>166</v>
      </c>
      <c r="B175" s="278" t="s">
        <v>169</v>
      </c>
      <c r="C175" s="278">
        <v>164.8</v>
      </c>
      <c r="D175" s="280">
        <v>163.5</v>
      </c>
      <c r="E175" s="280">
        <v>161.5</v>
      </c>
      <c r="F175" s="280">
        <v>158.19999999999999</v>
      </c>
      <c r="G175" s="280">
        <v>156.19999999999999</v>
      </c>
      <c r="H175" s="280">
        <v>166.8</v>
      </c>
      <c r="I175" s="280">
        <v>168.8</v>
      </c>
      <c r="J175" s="280">
        <v>172.10000000000002</v>
      </c>
      <c r="K175" s="278">
        <v>165.5</v>
      </c>
      <c r="L175" s="278">
        <v>160.19999999999999</v>
      </c>
      <c r="M175" s="278">
        <v>255.52647999999999</v>
      </c>
    </row>
    <row r="176" spans="1:13">
      <c r="A176" s="302">
        <v>167</v>
      </c>
      <c r="B176" s="278" t="s">
        <v>170</v>
      </c>
      <c r="C176" s="278">
        <v>107.2</v>
      </c>
      <c r="D176" s="280">
        <v>105.75</v>
      </c>
      <c r="E176" s="280">
        <v>103.6</v>
      </c>
      <c r="F176" s="280">
        <v>100</v>
      </c>
      <c r="G176" s="280">
        <v>97.85</v>
      </c>
      <c r="H176" s="280">
        <v>109.35</v>
      </c>
      <c r="I176" s="280">
        <v>111.5</v>
      </c>
      <c r="J176" s="280">
        <v>115.1</v>
      </c>
      <c r="K176" s="278">
        <v>107.9</v>
      </c>
      <c r="L176" s="278">
        <v>102.15</v>
      </c>
      <c r="M176" s="278">
        <v>156.67389</v>
      </c>
    </row>
    <row r="177" spans="1:13">
      <c r="A177" s="302">
        <v>168</v>
      </c>
      <c r="B177" s="278" t="s">
        <v>280</v>
      </c>
      <c r="C177" s="278">
        <v>471.75</v>
      </c>
      <c r="D177" s="280">
        <v>473.51666666666665</v>
      </c>
      <c r="E177" s="280">
        <v>468.38333333333333</v>
      </c>
      <c r="F177" s="280">
        <v>465.01666666666665</v>
      </c>
      <c r="G177" s="280">
        <v>459.88333333333333</v>
      </c>
      <c r="H177" s="280">
        <v>476.88333333333333</v>
      </c>
      <c r="I177" s="280">
        <v>482.01666666666665</v>
      </c>
      <c r="J177" s="280">
        <v>485.38333333333333</v>
      </c>
      <c r="K177" s="278">
        <v>478.65</v>
      </c>
      <c r="L177" s="278">
        <v>470.15</v>
      </c>
      <c r="M177" s="278">
        <v>0.79281000000000001</v>
      </c>
    </row>
    <row r="178" spans="1:13">
      <c r="A178" s="302">
        <v>169</v>
      </c>
      <c r="B178" s="278" t="s">
        <v>171</v>
      </c>
      <c r="C178" s="278">
        <v>1655.9</v>
      </c>
      <c r="D178" s="280">
        <v>1642.1666666666667</v>
      </c>
      <c r="E178" s="280">
        <v>1619.3333333333335</v>
      </c>
      <c r="F178" s="280">
        <v>1582.7666666666667</v>
      </c>
      <c r="G178" s="280">
        <v>1559.9333333333334</v>
      </c>
      <c r="H178" s="280">
        <v>1678.7333333333336</v>
      </c>
      <c r="I178" s="280">
        <v>1701.5666666666671</v>
      </c>
      <c r="J178" s="280">
        <v>1738.1333333333337</v>
      </c>
      <c r="K178" s="278">
        <v>1665</v>
      </c>
      <c r="L178" s="278">
        <v>1605.6</v>
      </c>
      <c r="M178" s="278">
        <v>186.77694</v>
      </c>
    </row>
    <row r="179" spans="1:13">
      <c r="A179" s="302">
        <v>170</v>
      </c>
      <c r="B179" s="278" t="s">
        <v>281</v>
      </c>
      <c r="C179" s="278">
        <v>771.6</v>
      </c>
      <c r="D179" s="280">
        <v>775.19999999999993</v>
      </c>
      <c r="E179" s="280">
        <v>763.99999999999989</v>
      </c>
      <c r="F179" s="280">
        <v>756.4</v>
      </c>
      <c r="G179" s="280">
        <v>745.19999999999993</v>
      </c>
      <c r="H179" s="280">
        <v>782.79999999999984</v>
      </c>
      <c r="I179" s="280">
        <v>793.99999999999989</v>
      </c>
      <c r="J179" s="280">
        <v>801.5999999999998</v>
      </c>
      <c r="K179" s="278">
        <v>786.4</v>
      </c>
      <c r="L179" s="278">
        <v>767.6</v>
      </c>
      <c r="M179" s="278">
        <v>9.5154999999999994</v>
      </c>
    </row>
    <row r="180" spans="1:13">
      <c r="A180" s="302">
        <v>171</v>
      </c>
      <c r="B180" s="278" t="s">
        <v>176</v>
      </c>
      <c r="C180" s="278">
        <v>3604.75</v>
      </c>
      <c r="D180" s="280">
        <v>3613.2333333333336</v>
      </c>
      <c r="E180" s="280">
        <v>3571.5166666666673</v>
      </c>
      <c r="F180" s="280">
        <v>3538.2833333333338</v>
      </c>
      <c r="G180" s="280">
        <v>3496.5666666666675</v>
      </c>
      <c r="H180" s="280">
        <v>3646.4666666666672</v>
      </c>
      <c r="I180" s="280">
        <v>3688.1833333333334</v>
      </c>
      <c r="J180" s="280">
        <v>3721.416666666667</v>
      </c>
      <c r="K180" s="278">
        <v>3654.95</v>
      </c>
      <c r="L180" s="278">
        <v>3580</v>
      </c>
      <c r="M180" s="278">
        <v>2.4431500000000002</v>
      </c>
    </row>
    <row r="181" spans="1:13">
      <c r="A181" s="302">
        <v>172</v>
      </c>
      <c r="B181" s="278" t="s">
        <v>174</v>
      </c>
      <c r="C181" s="278">
        <v>21866.1</v>
      </c>
      <c r="D181" s="280">
        <v>21758.350000000002</v>
      </c>
      <c r="E181" s="280">
        <v>21517.750000000004</v>
      </c>
      <c r="F181" s="280">
        <v>21169.4</v>
      </c>
      <c r="G181" s="280">
        <v>20928.800000000003</v>
      </c>
      <c r="H181" s="280">
        <v>22106.700000000004</v>
      </c>
      <c r="I181" s="280">
        <v>22347.300000000003</v>
      </c>
      <c r="J181" s="280">
        <v>22695.650000000005</v>
      </c>
      <c r="K181" s="278">
        <v>21998.95</v>
      </c>
      <c r="L181" s="278">
        <v>21410</v>
      </c>
      <c r="M181" s="278">
        <v>0.83638999999999997</v>
      </c>
    </row>
    <row r="182" spans="1:13">
      <c r="A182" s="302">
        <v>173</v>
      </c>
      <c r="B182" s="278" t="s">
        <v>177</v>
      </c>
      <c r="C182" s="278">
        <v>666.6</v>
      </c>
      <c r="D182" s="280">
        <v>659.4666666666667</v>
      </c>
      <c r="E182" s="280">
        <v>648.13333333333344</v>
      </c>
      <c r="F182" s="280">
        <v>629.66666666666674</v>
      </c>
      <c r="G182" s="280">
        <v>618.33333333333348</v>
      </c>
      <c r="H182" s="280">
        <v>677.93333333333339</v>
      </c>
      <c r="I182" s="280">
        <v>689.26666666666665</v>
      </c>
      <c r="J182" s="280">
        <v>707.73333333333335</v>
      </c>
      <c r="K182" s="278">
        <v>670.8</v>
      </c>
      <c r="L182" s="278">
        <v>641</v>
      </c>
      <c r="M182" s="278">
        <v>40.447949999999999</v>
      </c>
    </row>
    <row r="183" spans="1:13">
      <c r="A183" s="302">
        <v>174</v>
      </c>
      <c r="B183" s="278" t="s">
        <v>175</v>
      </c>
      <c r="C183" s="278">
        <v>1043.2</v>
      </c>
      <c r="D183" s="280">
        <v>1040.5166666666667</v>
      </c>
      <c r="E183" s="280">
        <v>1026.2333333333333</v>
      </c>
      <c r="F183" s="280">
        <v>1009.2666666666667</v>
      </c>
      <c r="G183" s="280">
        <v>994.98333333333335</v>
      </c>
      <c r="H183" s="280">
        <v>1057.4833333333333</v>
      </c>
      <c r="I183" s="280">
        <v>1071.7666666666667</v>
      </c>
      <c r="J183" s="280">
        <v>1088.7333333333333</v>
      </c>
      <c r="K183" s="278">
        <v>1054.8</v>
      </c>
      <c r="L183" s="278">
        <v>1023.55</v>
      </c>
      <c r="M183" s="278">
        <v>4.8872099999999996</v>
      </c>
    </row>
    <row r="184" spans="1:13">
      <c r="A184" s="302">
        <v>175</v>
      </c>
      <c r="B184" s="278" t="s">
        <v>173</v>
      </c>
      <c r="C184" s="278">
        <v>179.65</v>
      </c>
      <c r="D184" s="280">
        <v>177.13333333333333</v>
      </c>
      <c r="E184" s="280">
        <v>173.61666666666665</v>
      </c>
      <c r="F184" s="280">
        <v>167.58333333333331</v>
      </c>
      <c r="G184" s="280">
        <v>164.06666666666663</v>
      </c>
      <c r="H184" s="280">
        <v>183.16666666666666</v>
      </c>
      <c r="I184" s="280">
        <v>186.68333333333331</v>
      </c>
      <c r="J184" s="280">
        <v>192.71666666666667</v>
      </c>
      <c r="K184" s="278">
        <v>180.65</v>
      </c>
      <c r="L184" s="278">
        <v>171.1</v>
      </c>
      <c r="M184" s="278">
        <v>582.62366999999995</v>
      </c>
    </row>
    <row r="185" spans="1:13">
      <c r="A185" s="302">
        <v>176</v>
      </c>
      <c r="B185" s="278" t="s">
        <v>172</v>
      </c>
      <c r="C185" s="278">
        <v>29.65</v>
      </c>
      <c r="D185" s="280">
        <v>29.400000000000002</v>
      </c>
      <c r="E185" s="280">
        <v>28.950000000000003</v>
      </c>
      <c r="F185" s="280">
        <v>28.25</v>
      </c>
      <c r="G185" s="280">
        <v>27.8</v>
      </c>
      <c r="H185" s="280">
        <v>30.100000000000005</v>
      </c>
      <c r="I185" s="280">
        <v>30.55</v>
      </c>
      <c r="J185" s="280">
        <v>31.250000000000007</v>
      </c>
      <c r="K185" s="278">
        <v>29.85</v>
      </c>
      <c r="L185" s="278">
        <v>28.7</v>
      </c>
      <c r="M185" s="278">
        <v>250.99481</v>
      </c>
    </row>
    <row r="186" spans="1:13">
      <c r="A186" s="302">
        <v>177</v>
      </c>
      <c r="B186" s="278" t="s">
        <v>282</v>
      </c>
      <c r="C186" s="278">
        <v>108.35</v>
      </c>
      <c r="D186" s="280">
        <v>109.85000000000001</v>
      </c>
      <c r="E186" s="280">
        <v>105.70000000000002</v>
      </c>
      <c r="F186" s="280">
        <v>103.05000000000001</v>
      </c>
      <c r="G186" s="280">
        <v>98.90000000000002</v>
      </c>
      <c r="H186" s="280">
        <v>112.50000000000001</v>
      </c>
      <c r="I186" s="280">
        <v>116.65000000000002</v>
      </c>
      <c r="J186" s="280">
        <v>119.30000000000001</v>
      </c>
      <c r="K186" s="278">
        <v>114</v>
      </c>
      <c r="L186" s="278">
        <v>107.2</v>
      </c>
      <c r="M186" s="278">
        <v>32.580489999999998</v>
      </c>
    </row>
    <row r="187" spans="1:13">
      <c r="A187" s="302">
        <v>178</v>
      </c>
      <c r="B187" s="278" t="s">
        <v>179</v>
      </c>
      <c r="C187" s="278">
        <v>484.25</v>
      </c>
      <c r="D187" s="280">
        <v>485.25</v>
      </c>
      <c r="E187" s="280">
        <v>482</v>
      </c>
      <c r="F187" s="280">
        <v>479.75</v>
      </c>
      <c r="G187" s="280">
        <v>476.5</v>
      </c>
      <c r="H187" s="280">
        <v>487.5</v>
      </c>
      <c r="I187" s="280">
        <v>490.75</v>
      </c>
      <c r="J187" s="280">
        <v>493</v>
      </c>
      <c r="K187" s="278">
        <v>488.5</v>
      </c>
      <c r="L187" s="278">
        <v>483</v>
      </c>
      <c r="M187" s="278">
        <v>40.77225</v>
      </c>
    </row>
    <row r="188" spans="1:13">
      <c r="A188" s="302">
        <v>179</v>
      </c>
      <c r="B188" s="278" t="s">
        <v>180</v>
      </c>
      <c r="C188" s="278">
        <v>395.35</v>
      </c>
      <c r="D188" s="280">
        <v>392.3</v>
      </c>
      <c r="E188" s="280">
        <v>385.20000000000005</v>
      </c>
      <c r="F188" s="280">
        <v>375.05</v>
      </c>
      <c r="G188" s="280">
        <v>367.95000000000005</v>
      </c>
      <c r="H188" s="280">
        <v>402.45000000000005</v>
      </c>
      <c r="I188" s="280">
        <v>409.55000000000007</v>
      </c>
      <c r="J188" s="280">
        <v>419.70000000000005</v>
      </c>
      <c r="K188" s="278">
        <v>399.4</v>
      </c>
      <c r="L188" s="278">
        <v>382.15</v>
      </c>
      <c r="M188" s="278">
        <v>31.472020000000001</v>
      </c>
    </row>
    <row r="189" spans="1:13">
      <c r="A189" s="302">
        <v>180</v>
      </c>
      <c r="B189" s="278" t="s">
        <v>283</v>
      </c>
      <c r="C189" s="278">
        <v>374.45</v>
      </c>
      <c r="D189" s="280">
        <v>372.81666666666666</v>
      </c>
      <c r="E189" s="280">
        <v>369.63333333333333</v>
      </c>
      <c r="F189" s="280">
        <v>364.81666666666666</v>
      </c>
      <c r="G189" s="280">
        <v>361.63333333333333</v>
      </c>
      <c r="H189" s="280">
        <v>377.63333333333333</v>
      </c>
      <c r="I189" s="280">
        <v>380.81666666666661</v>
      </c>
      <c r="J189" s="280">
        <v>385.63333333333333</v>
      </c>
      <c r="K189" s="278">
        <v>376</v>
      </c>
      <c r="L189" s="278">
        <v>368</v>
      </c>
      <c r="M189" s="278">
        <v>1.78102</v>
      </c>
    </row>
    <row r="190" spans="1:13">
      <c r="A190" s="302">
        <v>181</v>
      </c>
      <c r="B190" s="278" t="s">
        <v>193</v>
      </c>
      <c r="C190" s="278">
        <v>363.75</v>
      </c>
      <c r="D190" s="280">
        <v>362.26666666666665</v>
      </c>
      <c r="E190" s="280">
        <v>359.63333333333333</v>
      </c>
      <c r="F190" s="280">
        <v>355.51666666666665</v>
      </c>
      <c r="G190" s="280">
        <v>352.88333333333333</v>
      </c>
      <c r="H190" s="280">
        <v>366.38333333333333</v>
      </c>
      <c r="I190" s="280">
        <v>369.01666666666665</v>
      </c>
      <c r="J190" s="280">
        <v>373.13333333333333</v>
      </c>
      <c r="K190" s="278">
        <v>364.9</v>
      </c>
      <c r="L190" s="278">
        <v>358.15</v>
      </c>
      <c r="M190" s="278">
        <v>22.261119999999998</v>
      </c>
    </row>
    <row r="191" spans="1:13">
      <c r="A191" s="302">
        <v>182</v>
      </c>
      <c r="B191" s="278" t="s">
        <v>188</v>
      </c>
      <c r="C191" s="278">
        <v>2038.1</v>
      </c>
      <c r="D191" s="280">
        <v>2040.833333333333</v>
      </c>
      <c r="E191" s="280">
        <v>2022.4666666666662</v>
      </c>
      <c r="F191" s="280">
        <v>2006.8333333333333</v>
      </c>
      <c r="G191" s="280">
        <v>1988.4666666666665</v>
      </c>
      <c r="H191" s="280">
        <v>2056.4666666666662</v>
      </c>
      <c r="I191" s="280">
        <v>2074.833333333333</v>
      </c>
      <c r="J191" s="280">
        <v>2090.4666666666658</v>
      </c>
      <c r="K191" s="278">
        <v>2059.1999999999998</v>
      </c>
      <c r="L191" s="278">
        <v>2025.2</v>
      </c>
      <c r="M191" s="278">
        <v>19.444710000000001</v>
      </c>
    </row>
    <row r="192" spans="1:13">
      <c r="A192" s="302">
        <v>183</v>
      </c>
      <c r="B192" s="278" t="s">
        <v>3466</v>
      </c>
      <c r="C192" s="278">
        <v>372.15</v>
      </c>
      <c r="D192" s="280">
        <v>370.38333333333338</v>
      </c>
      <c r="E192" s="280">
        <v>366.76666666666677</v>
      </c>
      <c r="F192" s="280">
        <v>361.38333333333338</v>
      </c>
      <c r="G192" s="280">
        <v>357.76666666666677</v>
      </c>
      <c r="H192" s="280">
        <v>375.76666666666677</v>
      </c>
      <c r="I192" s="280">
        <v>379.38333333333344</v>
      </c>
      <c r="J192" s="280">
        <v>384.76666666666677</v>
      </c>
      <c r="K192" s="278">
        <v>374</v>
      </c>
      <c r="L192" s="278">
        <v>365</v>
      </c>
      <c r="M192" s="278">
        <v>19.29542</v>
      </c>
    </row>
    <row r="193" spans="1:13">
      <c r="A193" s="302">
        <v>184</v>
      </c>
      <c r="B193" s="278" t="s">
        <v>185</v>
      </c>
      <c r="C193" s="278">
        <v>39.799999999999997</v>
      </c>
      <c r="D193" s="280">
        <v>39.699999999999996</v>
      </c>
      <c r="E193" s="280">
        <v>39.199999999999989</v>
      </c>
      <c r="F193" s="280">
        <v>38.599999999999994</v>
      </c>
      <c r="G193" s="280">
        <v>38.099999999999987</v>
      </c>
      <c r="H193" s="280">
        <v>40.29999999999999</v>
      </c>
      <c r="I193" s="280">
        <v>40.800000000000004</v>
      </c>
      <c r="J193" s="280">
        <v>41.399999999999991</v>
      </c>
      <c r="K193" s="278">
        <v>40.200000000000003</v>
      </c>
      <c r="L193" s="278">
        <v>39.1</v>
      </c>
      <c r="M193" s="278">
        <v>29.932590000000001</v>
      </c>
    </row>
    <row r="194" spans="1:13">
      <c r="A194" s="302">
        <v>185</v>
      </c>
      <c r="B194" s="278" t="s">
        <v>184</v>
      </c>
      <c r="C194" s="278">
        <v>96.35</v>
      </c>
      <c r="D194" s="280">
        <v>95.90000000000002</v>
      </c>
      <c r="E194" s="280">
        <v>94.600000000000037</v>
      </c>
      <c r="F194" s="280">
        <v>92.850000000000023</v>
      </c>
      <c r="G194" s="280">
        <v>91.55000000000004</v>
      </c>
      <c r="H194" s="280">
        <v>97.650000000000034</v>
      </c>
      <c r="I194" s="280">
        <v>98.950000000000017</v>
      </c>
      <c r="J194" s="280">
        <v>100.70000000000003</v>
      </c>
      <c r="K194" s="278">
        <v>97.2</v>
      </c>
      <c r="L194" s="278">
        <v>94.15</v>
      </c>
      <c r="M194" s="278">
        <v>589.64763000000005</v>
      </c>
    </row>
    <row r="195" spans="1:13">
      <c r="A195" s="302">
        <v>186</v>
      </c>
      <c r="B195" s="278" t="s">
        <v>186</v>
      </c>
      <c r="C195" s="278">
        <v>42.95</v>
      </c>
      <c r="D195" s="280">
        <v>42.466666666666669</v>
      </c>
      <c r="E195" s="280">
        <v>41.583333333333336</v>
      </c>
      <c r="F195" s="280">
        <v>40.216666666666669</v>
      </c>
      <c r="G195" s="280">
        <v>39.333333333333336</v>
      </c>
      <c r="H195" s="280">
        <v>43.833333333333336</v>
      </c>
      <c r="I195" s="280">
        <v>44.716666666666661</v>
      </c>
      <c r="J195" s="280">
        <v>46.083333333333336</v>
      </c>
      <c r="K195" s="278">
        <v>43.35</v>
      </c>
      <c r="L195" s="278">
        <v>41.1</v>
      </c>
      <c r="M195" s="278">
        <v>293.10786000000002</v>
      </c>
    </row>
    <row r="196" spans="1:13">
      <c r="A196" s="302">
        <v>187</v>
      </c>
      <c r="B196" s="278" t="s">
        <v>187</v>
      </c>
      <c r="C196" s="278">
        <v>318.10000000000002</v>
      </c>
      <c r="D196" s="280">
        <v>314.8</v>
      </c>
      <c r="E196" s="280">
        <v>310.40000000000003</v>
      </c>
      <c r="F196" s="280">
        <v>302.70000000000005</v>
      </c>
      <c r="G196" s="280">
        <v>298.30000000000007</v>
      </c>
      <c r="H196" s="280">
        <v>322.5</v>
      </c>
      <c r="I196" s="280">
        <v>326.89999999999998</v>
      </c>
      <c r="J196" s="280">
        <v>334.59999999999997</v>
      </c>
      <c r="K196" s="278">
        <v>319.2</v>
      </c>
      <c r="L196" s="278">
        <v>307.10000000000002</v>
      </c>
      <c r="M196" s="278">
        <v>113.69278</v>
      </c>
    </row>
    <row r="197" spans="1:13">
      <c r="A197" s="302">
        <v>188</v>
      </c>
      <c r="B197" s="269" t="s">
        <v>189</v>
      </c>
      <c r="C197" s="269">
        <v>535.9</v>
      </c>
      <c r="D197" s="309">
        <v>535.63333333333333</v>
      </c>
      <c r="E197" s="309">
        <v>531.26666666666665</v>
      </c>
      <c r="F197" s="309">
        <v>526.63333333333333</v>
      </c>
      <c r="G197" s="309">
        <v>522.26666666666665</v>
      </c>
      <c r="H197" s="309">
        <v>540.26666666666665</v>
      </c>
      <c r="I197" s="309">
        <v>544.63333333333321</v>
      </c>
      <c r="J197" s="309">
        <v>549.26666666666665</v>
      </c>
      <c r="K197" s="269">
        <v>540</v>
      </c>
      <c r="L197" s="269">
        <v>531</v>
      </c>
      <c r="M197" s="269">
        <v>26.58699</v>
      </c>
    </row>
    <row r="198" spans="1:13">
      <c r="A198" s="302">
        <v>189</v>
      </c>
      <c r="B198" s="269" t="s">
        <v>284</v>
      </c>
      <c r="C198" s="269">
        <v>128.65</v>
      </c>
      <c r="D198" s="309">
        <v>128.9</v>
      </c>
      <c r="E198" s="309">
        <v>126</v>
      </c>
      <c r="F198" s="309">
        <v>123.35</v>
      </c>
      <c r="G198" s="309">
        <v>120.44999999999999</v>
      </c>
      <c r="H198" s="309">
        <v>131.55000000000001</v>
      </c>
      <c r="I198" s="309">
        <v>134.45000000000005</v>
      </c>
      <c r="J198" s="309">
        <v>137.10000000000002</v>
      </c>
      <c r="K198" s="269">
        <v>131.80000000000001</v>
      </c>
      <c r="L198" s="269">
        <v>126.25</v>
      </c>
      <c r="M198" s="269">
        <v>3.7331699999999999</v>
      </c>
    </row>
    <row r="199" spans="1:13">
      <c r="A199" s="302">
        <v>190</v>
      </c>
      <c r="B199" s="269" t="s">
        <v>168</v>
      </c>
      <c r="C199" s="269">
        <v>620.79999999999995</v>
      </c>
      <c r="D199" s="309">
        <v>618.2166666666667</v>
      </c>
      <c r="E199" s="309">
        <v>612.58333333333337</v>
      </c>
      <c r="F199" s="309">
        <v>604.36666666666667</v>
      </c>
      <c r="G199" s="309">
        <v>598.73333333333335</v>
      </c>
      <c r="H199" s="309">
        <v>626.43333333333339</v>
      </c>
      <c r="I199" s="309">
        <v>632.06666666666661</v>
      </c>
      <c r="J199" s="309">
        <v>640.28333333333342</v>
      </c>
      <c r="K199" s="269">
        <v>623.85</v>
      </c>
      <c r="L199" s="269">
        <v>610</v>
      </c>
      <c r="M199" s="269">
        <v>6.0559000000000003</v>
      </c>
    </row>
    <row r="200" spans="1:13">
      <c r="A200" s="302">
        <v>191</v>
      </c>
      <c r="B200" s="269" t="s">
        <v>190</v>
      </c>
      <c r="C200" s="269">
        <v>976</v>
      </c>
      <c r="D200" s="309">
        <v>970.05000000000007</v>
      </c>
      <c r="E200" s="309">
        <v>959.60000000000014</v>
      </c>
      <c r="F200" s="309">
        <v>943.2</v>
      </c>
      <c r="G200" s="309">
        <v>932.75000000000011</v>
      </c>
      <c r="H200" s="309">
        <v>986.45000000000016</v>
      </c>
      <c r="I200" s="309">
        <v>996.9000000000002</v>
      </c>
      <c r="J200" s="309">
        <v>1013.3000000000002</v>
      </c>
      <c r="K200" s="269">
        <v>980.5</v>
      </c>
      <c r="L200" s="269">
        <v>953.65</v>
      </c>
      <c r="M200" s="269">
        <v>21.189409999999999</v>
      </c>
    </row>
    <row r="201" spans="1:13">
      <c r="A201" s="302">
        <v>192</v>
      </c>
      <c r="B201" s="269" t="s">
        <v>191</v>
      </c>
      <c r="C201" s="269">
        <v>2521.65</v>
      </c>
      <c r="D201" s="309">
        <v>2528.8833333333332</v>
      </c>
      <c r="E201" s="309">
        <v>2500.7666666666664</v>
      </c>
      <c r="F201" s="309">
        <v>2479.8833333333332</v>
      </c>
      <c r="G201" s="309">
        <v>2451.7666666666664</v>
      </c>
      <c r="H201" s="309">
        <v>2549.7666666666664</v>
      </c>
      <c r="I201" s="309">
        <v>2577.8833333333332</v>
      </c>
      <c r="J201" s="309">
        <v>2598.7666666666664</v>
      </c>
      <c r="K201" s="269">
        <v>2557</v>
      </c>
      <c r="L201" s="269">
        <v>2508</v>
      </c>
      <c r="M201" s="269">
        <v>2.2774299999999998</v>
      </c>
    </row>
    <row r="202" spans="1:13">
      <c r="A202" s="302">
        <v>193</v>
      </c>
      <c r="B202" s="269" t="s">
        <v>192</v>
      </c>
      <c r="C202" s="269">
        <v>320.2</v>
      </c>
      <c r="D202" s="309">
        <v>321.79999999999995</v>
      </c>
      <c r="E202" s="309">
        <v>317.69999999999993</v>
      </c>
      <c r="F202" s="309">
        <v>315.2</v>
      </c>
      <c r="G202" s="309">
        <v>311.09999999999997</v>
      </c>
      <c r="H202" s="309">
        <v>324.2999999999999</v>
      </c>
      <c r="I202" s="309">
        <v>328.39999999999992</v>
      </c>
      <c r="J202" s="309">
        <v>330.89999999999986</v>
      </c>
      <c r="K202" s="269">
        <v>325.89999999999998</v>
      </c>
      <c r="L202" s="269">
        <v>319.3</v>
      </c>
      <c r="M202" s="269">
        <v>6.80084</v>
      </c>
    </row>
    <row r="203" spans="1:13">
      <c r="A203" s="302">
        <v>194</v>
      </c>
      <c r="B203" s="269" t="s">
        <v>198</v>
      </c>
      <c r="C203" s="269">
        <v>427.9</v>
      </c>
      <c r="D203" s="309">
        <v>427.39999999999992</v>
      </c>
      <c r="E203" s="309">
        <v>422.89999999999986</v>
      </c>
      <c r="F203" s="309">
        <v>417.89999999999992</v>
      </c>
      <c r="G203" s="309">
        <v>413.39999999999986</v>
      </c>
      <c r="H203" s="309">
        <v>432.39999999999986</v>
      </c>
      <c r="I203" s="309">
        <v>436.9</v>
      </c>
      <c r="J203" s="309">
        <v>441.89999999999986</v>
      </c>
      <c r="K203" s="269">
        <v>431.9</v>
      </c>
      <c r="L203" s="269">
        <v>422.4</v>
      </c>
      <c r="M203" s="269">
        <v>56.413209999999999</v>
      </c>
    </row>
    <row r="204" spans="1:13">
      <c r="A204" s="302">
        <v>195</v>
      </c>
      <c r="B204" s="269" t="s">
        <v>196</v>
      </c>
      <c r="C204" s="269">
        <v>3844.25</v>
      </c>
      <c r="D204" s="309">
        <v>3834.4166666666665</v>
      </c>
      <c r="E204" s="309">
        <v>3786.833333333333</v>
      </c>
      <c r="F204" s="309">
        <v>3729.4166666666665</v>
      </c>
      <c r="G204" s="309">
        <v>3681.833333333333</v>
      </c>
      <c r="H204" s="309">
        <v>3891.833333333333</v>
      </c>
      <c r="I204" s="309">
        <v>3939.4166666666661</v>
      </c>
      <c r="J204" s="309">
        <v>3996.833333333333</v>
      </c>
      <c r="K204" s="269">
        <v>3882</v>
      </c>
      <c r="L204" s="269">
        <v>3777</v>
      </c>
      <c r="M204" s="269">
        <v>3.48706</v>
      </c>
    </row>
    <row r="205" spans="1:13">
      <c r="A205" s="302">
        <v>196</v>
      </c>
      <c r="B205" s="269" t="s">
        <v>197</v>
      </c>
      <c r="C205" s="269">
        <v>29.4</v>
      </c>
      <c r="D205" s="309">
        <v>29.316666666666663</v>
      </c>
      <c r="E205" s="309">
        <v>28.983333333333327</v>
      </c>
      <c r="F205" s="309">
        <v>28.566666666666663</v>
      </c>
      <c r="G205" s="309">
        <v>28.233333333333327</v>
      </c>
      <c r="H205" s="309">
        <v>29.733333333333327</v>
      </c>
      <c r="I205" s="309">
        <v>30.066666666666663</v>
      </c>
      <c r="J205" s="309">
        <v>30.483333333333327</v>
      </c>
      <c r="K205" s="269">
        <v>29.65</v>
      </c>
      <c r="L205" s="269">
        <v>28.9</v>
      </c>
      <c r="M205" s="269">
        <v>37.983789999999999</v>
      </c>
    </row>
    <row r="206" spans="1:13">
      <c r="A206" s="302">
        <v>197</v>
      </c>
      <c r="B206" s="269" t="s">
        <v>194</v>
      </c>
      <c r="C206" s="269">
        <v>1011.95</v>
      </c>
      <c r="D206" s="309">
        <v>1012.2666666666668</v>
      </c>
      <c r="E206" s="309">
        <v>1000.6833333333335</v>
      </c>
      <c r="F206" s="309">
        <v>989.41666666666674</v>
      </c>
      <c r="G206" s="309">
        <v>977.83333333333348</v>
      </c>
      <c r="H206" s="309">
        <v>1023.5333333333335</v>
      </c>
      <c r="I206" s="309">
        <v>1035.1166666666668</v>
      </c>
      <c r="J206" s="309">
        <v>1046.3833333333337</v>
      </c>
      <c r="K206" s="269">
        <v>1023.85</v>
      </c>
      <c r="L206" s="269">
        <v>1001</v>
      </c>
      <c r="M206" s="269">
        <v>4.5618999999999996</v>
      </c>
    </row>
    <row r="207" spans="1:13">
      <c r="A207" s="302">
        <v>198</v>
      </c>
      <c r="B207" s="269" t="s">
        <v>144</v>
      </c>
      <c r="C207" s="269">
        <v>610</v>
      </c>
      <c r="D207" s="309">
        <v>608.68333333333328</v>
      </c>
      <c r="E207" s="309">
        <v>602.36666666666656</v>
      </c>
      <c r="F207" s="309">
        <v>594.73333333333323</v>
      </c>
      <c r="G207" s="309">
        <v>588.41666666666652</v>
      </c>
      <c r="H207" s="309">
        <v>616.31666666666661</v>
      </c>
      <c r="I207" s="309">
        <v>622.63333333333344</v>
      </c>
      <c r="J207" s="309">
        <v>630.26666666666665</v>
      </c>
      <c r="K207" s="269">
        <v>615</v>
      </c>
      <c r="L207" s="269">
        <v>601.04999999999995</v>
      </c>
      <c r="M207" s="269">
        <v>19.54213</v>
      </c>
    </row>
    <row r="208" spans="1:13">
      <c r="A208" s="302">
        <v>199</v>
      </c>
      <c r="B208" s="269" t="s">
        <v>285</v>
      </c>
      <c r="C208" s="269">
        <v>173.95</v>
      </c>
      <c r="D208" s="309">
        <v>174</v>
      </c>
      <c r="E208" s="309">
        <v>172.4</v>
      </c>
      <c r="F208" s="309">
        <v>170.85</v>
      </c>
      <c r="G208" s="309">
        <v>169.25</v>
      </c>
      <c r="H208" s="309">
        <v>175.55</v>
      </c>
      <c r="I208" s="309">
        <v>177.15000000000003</v>
      </c>
      <c r="J208" s="309">
        <v>178.70000000000002</v>
      </c>
      <c r="K208" s="269">
        <v>175.6</v>
      </c>
      <c r="L208" s="269">
        <v>172.45</v>
      </c>
      <c r="M208" s="269">
        <v>1.7822100000000001</v>
      </c>
    </row>
    <row r="209" spans="1:13">
      <c r="A209" s="302">
        <v>200</v>
      </c>
      <c r="B209" s="269" t="s">
        <v>286</v>
      </c>
      <c r="C209" s="269">
        <v>167.8</v>
      </c>
      <c r="D209" s="309">
        <v>168.63333333333333</v>
      </c>
      <c r="E209" s="309">
        <v>165.26666666666665</v>
      </c>
      <c r="F209" s="309">
        <v>162.73333333333332</v>
      </c>
      <c r="G209" s="309">
        <v>159.36666666666665</v>
      </c>
      <c r="H209" s="309">
        <v>171.16666666666666</v>
      </c>
      <c r="I209" s="309">
        <v>174.53333333333333</v>
      </c>
      <c r="J209" s="309">
        <v>177.06666666666666</v>
      </c>
      <c r="K209" s="269">
        <v>172</v>
      </c>
      <c r="L209" s="269">
        <v>166.1</v>
      </c>
      <c r="M209" s="269">
        <v>2.1824599999999998</v>
      </c>
    </row>
    <row r="210" spans="1:13">
      <c r="A210" s="302">
        <v>201</v>
      </c>
      <c r="B210" s="269" t="s">
        <v>564</v>
      </c>
      <c r="C210" s="269">
        <v>707.15</v>
      </c>
      <c r="D210" s="309">
        <v>693.4</v>
      </c>
      <c r="E210" s="309">
        <v>671.8</v>
      </c>
      <c r="F210" s="309">
        <v>636.44999999999993</v>
      </c>
      <c r="G210" s="309">
        <v>614.84999999999991</v>
      </c>
      <c r="H210" s="309">
        <v>728.75</v>
      </c>
      <c r="I210" s="309">
        <v>750.35000000000014</v>
      </c>
      <c r="J210" s="309">
        <v>785.7</v>
      </c>
      <c r="K210" s="269">
        <v>715</v>
      </c>
      <c r="L210" s="269">
        <v>658.05</v>
      </c>
      <c r="M210" s="269">
        <v>5.7185100000000002</v>
      </c>
    </row>
    <row r="211" spans="1:13">
      <c r="A211" s="302">
        <v>202</v>
      </c>
      <c r="B211" s="269" t="s">
        <v>199</v>
      </c>
      <c r="C211" s="269">
        <v>107</v>
      </c>
      <c r="D211" s="309">
        <v>105.60000000000001</v>
      </c>
      <c r="E211" s="309">
        <v>103.40000000000002</v>
      </c>
      <c r="F211" s="309">
        <v>99.800000000000011</v>
      </c>
      <c r="G211" s="309">
        <v>97.600000000000023</v>
      </c>
      <c r="H211" s="309">
        <v>109.20000000000002</v>
      </c>
      <c r="I211" s="309">
        <v>111.4</v>
      </c>
      <c r="J211" s="309">
        <v>115.00000000000001</v>
      </c>
      <c r="K211" s="269">
        <v>107.8</v>
      </c>
      <c r="L211" s="269">
        <v>102</v>
      </c>
      <c r="M211" s="269">
        <v>275.86795000000001</v>
      </c>
    </row>
    <row r="212" spans="1:13">
      <c r="A212" s="302">
        <v>203</v>
      </c>
      <c r="B212" s="269" t="s">
        <v>121</v>
      </c>
      <c r="C212" s="269">
        <v>9.75</v>
      </c>
      <c r="D212" s="309">
        <v>9.7166666666666668</v>
      </c>
      <c r="E212" s="309">
        <v>9.0833333333333339</v>
      </c>
      <c r="F212" s="309">
        <v>8.4166666666666679</v>
      </c>
      <c r="G212" s="309">
        <v>7.783333333333335</v>
      </c>
      <c r="H212" s="309">
        <v>10.383333333333333</v>
      </c>
      <c r="I212" s="309">
        <v>11.016666666666666</v>
      </c>
      <c r="J212" s="309">
        <v>11.683333333333332</v>
      </c>
      <c r="K212" s="269">
        <v>10.35</v>
      </c>
      <c r="L212" s="269">
        <v>9.0500000000000007</v>
      </c>
      <c r="M212" s="269">
        <v>9949.4493500000008</v>
      </c>
    </row>
    <row r="213" spans="1:13">
      <c r="A213" s="302">
        <v>204</v>
      </c>
      <c r="B213" s="269" t="s">
        <v>200</v>
      </c>
      <c r="C213" s="269">
        <v>543.95000000000005</v>
      </c>
      <c r="D213" s="309">
        <v>543.83333333333337</v>
      </c>
      <c r="E213" s="309">
        <v>539.31666666666672</v>
      </c>
      <c r="F213" s="309">
        <v>534.68333333333339</v>
      </c>
      <c r="G213" s="309">
        <v>530.16666666666674</v>
      </c>
      <c r="H213" s="309">
        <v>548.4666666666667</v>
      </c>
      <c r="I213" s="309">
        <v>552.98333333333335</v>
      </c>
      <c r="J213" s="309">
        <v>557.61666666666667</v>
      </c>
      <c r="K213" s="269">
        <v>548.35</v>
      </c>
      <c r="L213" s="269">
        <v>539.20000000000005</v>
      </c>
      <c r="M213" s="269">
        <v>13.565390000000001</v>
      </c>
    </row>
    <row r="214" spans="1:13">
      <c r="A214" s="302">
        <v>205</v>
      </c>
      <c r="B214" s="269" t="s">
        <v>570</v>
      </c>
      <c r="C214" s="269">
        <v>2113.15</v>
      </c>
      <c r="D214" s="309">
        <v>2106.0666666666671</v>
      </c>
      <c r="E214" s="309">
        <v>2077.0833333333339</v>
      </c>
      <c r="F214" s="309">
        <v>2041.0166666666669</v>
      </c>
      <c r="G214" s="309">
        <v>2012.0333333333338</v>
      </c>
      <c r="H214" s="309">
        <v>2142.1333333333341</v>
      </c>
      <c r="I214" s="309">
        <v>2171.1166666666668</v>
      </c>
      <c r="J214" s="309">
        <v>2207.1833333333343</v>
      </c>
      <c r="K214" s="269">
        <v>2135.0500000000002</v>
      </c>
      <c r="L214" s="269">
        <v>2070</v>
      </c>
      <c r="M214" s="269">
        <v>0.55989</v>
      </c>
    </row>
    <row r="215" spans="1:13">
      <c r="A215" s="302">
        <v>206</v>
      </c>
      <c r="B215" s="269" t="s">
        <v>201</v>
      </c>
      <c r="C215" s="309">
        <v>218.15</v>
      </c>
      <c r="D215" s="309">
        <v>217.36666666666667</v>
      </c>
      <c r="E215" s="309">
        <v>215.43333333333334</v>
      </c>
      <c r="F215" s="309">
        <v>212.71666666666667</v>
      </c>
      <c r="G215" s="309">
        <v>210.78333333333333</v>
      </c>
      <c r="H215" s="309">
        <v>220.08333333333334</v>
      </c>
      <c r="I215" s="309">
        <v>222.01666666666668</v>
      </c>
      <c r="J215" s="309">
        <v>224.73333333333335</v>
      </c>
      <c r="K215" s="309">
        <v>219.3</v>
      </c>
      <c r="L215" s="309">
        <v>214.65</v>
      </c>
      <c r="M215" s="309">
        <v>62.042160000000003</v>
      </c>
    </row>
    <row r="216" spans="1:13">
      <c r="A216" s="302">
        <v>207</v>
      </c>
      <c r="B216" s="269" t="s">
        <v>202</v>
      </c>
      <c r="C216" s="309">
        <v>28</v>
      </c>
      <c r="D216" s="309">
        <v>27.866666666666664</v>
      </c>
      <c r="E216" s="309">
        <v>27.533333333333328</v>
      </c>
      <c r="F216" s="309">
        <v>27.066666666666663</v>
      </c>
      <c r="G216" s="309">
        <v>26.733333333333327</v>
      </c>
      <c r="H216" s="309">
        <v>28.333333333333329</v>
      </c>
      <c r="I216" s="309">
        <v>28.666666666666664</v>
      </c>
      <c r="J216" s="309">
        <v>29.133333333333329</v>
      </c>
      <c r="K216" s="309">
        <v>28.2</v>
      </c>
      <c r="L216" s="309">
        <v>27.4</v>
      </c>
      <c r="M216" s="309">
        <v>115.51012</v>
      </c>
    </row>
    <row r="217" spans="1:13">
      <c r="A217" s="302">
        <v>208</v>
      </c>
      <c r="B217" s="269" t="s">
        <v>203</v>
      </c>
      <c r="C217" s="309">
        <v>174.4</v>
      </c>
      <c r="D217" s="309">
        <v>171.78333333333333</v>
      </c>
      <c r="E217" s="309">
        <v>168.11666666666667</v>
      </c>
      <c r="F217" s="309">
        <v>161.83333333333334</v>
      </c>
      <c r="G217" s="309">
        <v>158.16666666666669</v>
      </c>
      <c r="H217" s="309">
        <v>178.06666666666666</v>
      </c>
      <c r="I217" s="309">
        <v>181.73333333333335</v>
      </c>
      <c r="J217" s="309">
        <v>188.01666666666665</v>
      </c>
      <c r="K217" s="309">
        <v>175.45</v>
      </c>
      <c r="L217" s="309">
        <v>165.5</v>
      </c>
      <c r="M217" s="309">
        <v>379.17230000000001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6"/>
      <c r="B1" s="55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44001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53" t="s">
        <v>16</v>
      </c>
      <c r="B9" s="554" t="s">
        <v>18</v>
      </c>
      <c r="C9" s="552" t="s">
        <v>19</v>
      </c>
      <c r="D9" s="552" t="s">
        <v>20</v>
      </c>
      <c r="E9" s="552" t="s">
        <v>21</v>
      </c>
      <c r="F9" s="552"/>
      <c r="G9" s="552"/>
      <c r="H9" s="552" t="s">
        <v>22</v>
      </c>
      <c r="I9" s="552"/>
      <c r="J9" s="552"/>
      <c r="K9" s="275"/>
      <c r="L9" s="282"/>
      <c r="M9" s="283"/>
    </row>
    <row r="10" spans="1:15" ht="42.75" customHeight="1">
      <c r="A10" s="548"/>
      <c r="B10" s="550"/>
      <c r="C10" s="555" t="s">
        <v>23</v>
      </c>
      <c r="D10" s="55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18770.95</v>
      </c>
      <c r="D11" s="280">
        <v>18709.75</v>
      </c>
      <c r="E11" s="280">
        <v>18571.5</v>
      </c>
      <c r="F11" s="280">
        <v>18372.05</v>
      </c>
      <c r="G11" s="280">
        <v>18233.8</v>
      </c>
      <c r="H11" s="280">
        <v>18909.2</v>
      </c>
      <c r="I11" s="280">
        <v>19047.45</v>
      </c>
      <c r="J11" s="280">
        <v>19246.900000000001</v>
      </c>
      <c r="K11" s="278">
        <v>18848</v>
      </c>
      <c r="L11" s="278">
        <v>18510.3</v>
      </c>
      <c r="M11" s="278">
        <v>4.514E-2</v>
      </c>
    </row>
    <row r="12" spans="1:15" ht="12" customHeight="1">
      <c r="A12" s="269">
        <v>2</v>
      </c>
      <c r="B12" s="278" t="s">
        <v>804</v>
      </c>
      <c r="C12" s="279">
        <v>939.8</v>
      </c>
      <c r="D12" s="280">
        <v>937.11666666666667</v>
      </c>
      <c r="E12" s="280">
        <v>927.98333333333335</v>
      </c>
      <c r="F12" s="280">
        <v>916.16666666666663</v>
      </c>
      <c r="G12" s="280">
        <v>907.0333333333333</v>
      </c>
      <c r="H12" s="280">
        <v>948.93333333333339</v>
      </c>
      <c r="I12" s="280">
        <v>958.06666666666683</v>
      </c>
      <c r="J12" s="280">
        <v>969.88333333333344</v>
      </c>
      <c r="K12" s="278">
        <v>946.25</v>
      </c>
      <c r="L12" s="278">
        <v>925.3</v>
      </c>
      <c r="M12" s="278">
        <v>9.9700900000000008</v>
      </c>
    </row>
    <row r="13" spans="1:15" ht="12" customHeight="1">
      <c r="A13" s="269">
        <v>3</v>
      </c>
      <c r="B13" s="278" t="s">
        <v>295</v>
      </c>
      <c r="C13" s="279">
        <v>1277.2</v>
      </c>
      <c r="D13" s="280">
        <v>1239.25</v>
      </c>
      <c r="E13" s="280">
        <v>1193.5</v>
      </c>
      <c r="F13" s="280">
        <v>1109.8</v>
      </c>
      <c r="G13" s="280">
        <v>1064.05</v>
      </c>
      <c r="H13" s="280">
        <v>1322.95</v>
      </c>
      <c r="I13" s="280">
        <v>1368.7</v>
      </c>
      <c r="J13" s="280">
        <v>1452.4</v>
      </c>
      <c r="K13" s="278">
        <v>1285</v>
      </c>
      <c r="L13" s="278">
        <v>1155.55</v>
      </c>
      <c r="M13" s="278">
        <v>0.22005</v>
      </c>
    </row>
    <row r="14" spans="1:15" ht="12" customHeight="1">
      <c r="A14" s="269">
        <v>4</v>
      </c>
      <c r="B14" s="278" t="s">
        <v>296</v>
      </c>
      <c r="C14" s="279">
        <v>15850.8</v>
      </c>
      <c r="D14" s="280">
        <v>15950.266666666668</v>
      </c>
      <c r="E14" s="280">
        <v>15700.533333333336</v>
      </c>
      <c r="F14" s="280">
        <v>15550.266666666668</v>
      </c>
      <c r="G14" s="280">
        <v>15300.533333333336</v>
      </c>
      <c r="H14" s="280">
        <v>16100.533333333336</v>
      </c>
      <c r="I14" s="280">
        <v>16350.26666666667</v>
      </c>
      <c r="J14" s="280">
        <v>16500.533333333336</v>
      </c>
      <c r="K14" s="278">
        <v>16200</v>
      </c>
      <c r="L14" s="278">
        <v>15800</v>
      </c>
      <c r="M14" s="278">
        <v>0.16241</v>
      </c>
    </row>
    <row r="15" spans="1:15" ht="12" customHeight="1">
      <c r="A15" s="269">
        <v>5</v>
      </c>
      <c r="B15" s="278" t="s">
        <v>228</v>
      </c>
      <c r="C15" s="279">
        <v>55.15</v>
      </c>
      <c r="D15" s="280">
        <v>54.383333333333326</v>
      </c>
      <c r="E15" s="280">
        <v>52.966666666666654</v>
      </c>
      <c r="F15" s="280">
        <v>50.783333333333331</v>
      </c>
      <c r="G15" s="280">
        <v>49.36666666666666</v>
      </c>
      <c r="H15" s="280">
        <v>56.566666666666649</v>
      </c>
      <c r="I15" s="280">
        <v>57.98333333333332</v>
      </c>
      <c r="J15" s="280">
        <v>60.166666666666643</v>
      </c>
      <c r="K15" s="278">
        <v>55.8</v>
      </c>
      <c r="L15" s="278">
        <v>52.2</v>
      </c>
      <c r="M15" s="278">
        <v>28.258600000000001</v>
      </c>
    </row>
    <row r="16" spans="1:15" ht="12" customHeight="1">
      <c r="A16" s="269">
        <v>6</v>
      </c>
      <c r="B16" s="278" t="s">
        <v>229</v>
      </c>
      <c r="C16" s="279">
        <v>133.69999999999999</v>
      </c>
      <c r="D16" s="280">
        <v>133.70000000000002</v>
      </c>
      <c r="E16" s="280">
        <v>131.50000000000003</v>
      </c>
      <c r="F16" s="280">
        <v>129.30000000000001</v>
      </c>
      <c r="G16" s="280">
        <v>127.10000000000002</v>
      </c>
      <c r="H16" s="280">
        <v>135.90000000000003</v>
      </c>
      <c r="I16" s="280">
        <v>138.10000000000002</v>
      </c>
      <c r="J16" s="280">
        <v>140.30000000000004</v>
      </c>
      <c r="K16" s="278">
        <v>135.9</v>
      </c>
      <c r="L16" s="278">
        <v>131.5</v>
      </c>
      <c r="M16" s="278">
        <v>16.735710000000001</v>
      </c>
    </row>
    <row r="17" spans="1:13" ht="12" customHeight="1">
      <c r="A17" s="269">
        <v>7</v>
      </c>
      <c r="B17" s="278" t="s">
        <v>39</v>
      </c>
      <c r="C17" s="279">
        <v>1253.3499999999999</v>
      </c>
      <c r="D17" s="280">
        <v>1245.5333333333333</v>
      </c>
      <c r="E17" s="280">
        <v>1232.8166666666666</v>
      </c>
      <c r="F17" s="280">
        <v>1212.2833333333333</v>
      </c>
      <c r="G17" s="280">
        <v>1199.5666666666666</v>
      </c>
      <c r="H17" s="280">
        <v>1266.0666666666666</v>
      </c>
      <c r="I17" s="280">
        <v>1278.7833333333333</v>
      </c>
      <c r="J17" s="280">
        <v>1299.3166666666666</v>
      </c>
      <c r="K17" s="278">
        <v>1258.25</v>
      </c>
      <c r="L17" s="278">
        <v>1225</v>
      </c>
      <c r="M17" s="278">
        <v>6.44001</v>
      </c>
    </row>
    <row r="18" spans="1:13" ht="12" customHeight="1">
      <c r="A18" s="269">
        <v>8</v>
      </c>
      <c r="B18" s="278" t="s">
        <v>297</v>
      </c>
      <c r="C18" s="279">
        <v>135.9</v>
      </c>
      <c r="D18" s="280">
        <v>136.26666666666668</v>
      </c>
      <c r="E18" s="280">
        <v>134.73333333333335</v>
      </c>
      <c r="F18" s="280">
        <v>133.56666666666666</v>
      </c>
      <c r="G18" s="280">
        <v>132.03333333333333</v>
      </c>
      <c r="H18" s="280">
        <v>137.43333333333337</v>
      </c>
      <c r="I18" s="280">
        <v>138.96666666666673</v>
      </c>
      <c r="J18" s="280">
        <v>140.13333333333338</v>
      </c>
      <c r="K18" s="278">
        <v>137.80000000000001</v>
      </c>
      <c r="L18" s="278">
        <v>135.1</v>
      </c>
      <c r="M18" s="278">
        <v>12.974690000000001</v>
      </c>
    </row>
    <row r="19" spans="1:13" ht="12" customHeight="1">
      <c r="A19" s="269">
        <v>9</v>
      </c>
      <c r="B19" s="278" t="s">
        <v>298</v>
      </c>
      <c r="C19" s="279">
        <v>400.65</v>
      </c>
      <c r="D19" s="280">
        <v>397.4666666666667</v>
      </c>
      <c r="E19" s="280">
        <v>394.28333333333342</v>
      </c>
      <c r="F19" s="280">
        <v>387.91666666666674</v>
      </c>
      <c r="G19" s="280">
        <v>384.73333333333346</v>
      </c>
      <c r="H19" s="280">
        <v>403.83333333333337</v>
      </c>
      <c r="I19" s="280">
        <v>407.01666666666665</v>
      </c>
      <c r="J19" s="280">
        <v>413.38333333333333</v>
      </c>
      <c r="K19" s="278">
        <v>400.65</v>
      </c>
      <c r="L19" s="278">
        <v>391.1</v>
      </c>
      <c r="M19" s="278">
        <v>23.337879999999998</v>
      </c>
    </row>
    <row r="20" spans="1:13" ht="12" customHeight="1">
      <c r="A20" s="269">
        <v>10</v>
      </c>
      <c r="B20" s="278" t="s">
        <v>42</v>
      </c>
      <c r="C20" s="279">
        <v>343.8</v>
      </c>
      <c r="D20" s="280">
        <v>341.48333333333329</v>
      </c>
      <c r="E20" s="280">
        <v>337.46666666666658</v>
      </c>
      <c r="F20" s="280">
        <v>331.13333333333327</v>
      </c>
      <c r="G20" s="280">
        <v>327.11666666666656</v>
      </c>
      <c r="H20" s="280">
        <v>347.81666666666661</v>
      </c>
      <c r="I20" s="280">
        <v>351.83333333333337</v>
      </c>
      <c r="J20" s="280">
        <v>358.16666666666663</v>
      </c>
      <c r="K20" s="278">
        <v>345.5</v>
      </c>
      <c r="L20" s="278">
        <v>335.15</v>
      </c>
      <c r="M20" s="278">
        <v>25.022310000000001</v>
      </c>
    </row>
    <row r="21" spans="1:13" ht="12" customHeight="1">
      <c r="A21" s="269">
        <v>11</v>
      </c>
      <c r="B21" s="278" t="s">
        <v>44</v>
      </c>
      <c r="C21" s="279">
        <v>37.6</v>
      </c>
      <c r="D21" s="280">
        <v>37.56666666666667</v>
      </c>
      <c r="E21" s="280">
        <v>36.733333333333341</v>
      </c>
      <c r="F21" s="280">
        <v>35.866666666666674</v>
      </c>
      <c r="G21" s="280">
        <v>35.033333333333346</v>
      </c>
      <c r="H21" s="280">
        <v>38.433333333333337</v>
      </c>
      <c r="I21" s="280">
        <v>39.266666666666666</v>
      </c>
      <c r="J21" s="280">
        <v>40.133333333333333</v>
      </c>
      <c r="K21" s="278">
        <v>38.4</v>
      </c>
      <c r="L21" s="278">
        <v>36.700000000000003</v>
      </c>
      <c r="M21" s="278">
        <v>96.789410000000004</v>
      </c>
    </row>
    <row r="22" spans="1:13" ht="12" customHeight="1">
      <c r="A22" s="269">
        <v>12</v>
      </c>
      <c r="B22" s="278" t="s">
        <v>299</v>
      </c>
      <c r="C22" s="279">
        <v>220.85</v>
      </c>
      <c r="D22" s="280">
        <v>221.18333333333331</v>
      </c>
      <c r="E22" s="280">
        <v>217.66666666666663</v>
      </c>
      <c r="F22" s="280">
        <v>214.48333333333332</v>
      </c>
      <c r="G22" s="280">
        <v>210.96666666666664</v>
      </c>
      <c r="H22" s="280">
        <v>224.36666666666662</v>
      </c>
      <c r="I22" s="280">
        <v>227.88333333333333</v>
      </c>
      <c r="J22" s="280">
        <v>231.06666666666661</v>
      </c>
      <c r="K22" s="278">
        <v>224.7</v>
      </c>
      <c r="L22" s="278">
        <v>218</v>
      </c>
      <c r="M22" s="278">
        <v>17.065760000000001</v>
      </c>
    </row>
    <row r="23" spans="1:13">
      <c r="A23" s="269">
        <v>13</v>
      </c>
      <c r="B23" s="278" t="s">
        <v>300</v>
      </c>
      <c r="C23" s="279">
        <v>168.35</v>
      </c>
      <c r="D23" s="280">
        <v>167.16666666666666</v>
      </c>
      <c r="E23" s="280">
        <v>163.33333333333331</v>
      </c>
      <c r="F23" s="280">
        <v>158.31666666666666</v>
      </c>
      <c r="G23" s="280">
        <v>154.48333333333332</v>
      </c>
      <c r="H23" s="280">
        <v>172.18333333333331</v>
      </c>
      <c r="I23" s="280">
        <v>176.01666666666662</v>
      </c>
      <c r="J23" s="280">
        <v>181.0333333333333</v>
      </c>
      <c r="K23" s="278">
        <v>171</v>
      </c>
      <c r="L23" s="278">
        <v>162.15</v>
      </c>
      <c r="M23" s="278">
        <v>1.7557499999999999</v>
      </c>
    </row>
    <row r="24" spans="1:13">
      <c r="A24" s="269">
        <v>14</v>
      </c>
      <c r="B24" s="278" t="s">
        <v>301</v>
      </c>
      <c r="C24" s="279">
        <v>180.65</v>
      </c>
      <c r="D24" s="280">
        <v>179.73333333333335</v>
      </c>
      <c r="E24" s="280">
        <v>177.56666666666669</v>
      </c>
      <c r="F24" s="280">
        <v>174.48333333333335</v>
      </c>
      <c r="G24" s="280">
        <v>172.31666666666669</v>
      </c>
      <c r="H24" s="280">
        <v>182.81666666666669</v>
      </c>
      <c r="I24" s="280">
        <v>184.98333333333332</v>
      </c>
      <c r="J24" s="280">
        <v>188.06666666666669</v>
      </c>
      <c r="K24" s="278">
        <v>181.9</v>
      </c>
      <c r="L24" s="278">
        <v>176.65</v>
      </c>
      <c r="M24" s="278">
        <v>0.79927000000000004</v>
      </c>
    </row>
    <row r="25" spans="1:13">
      <c r="A25" s="269">
        <v>15</v>
      </c>
      <c r="B25" s="278" t="s">
        <v>834</v>
      </c>
      <c r="C25" s="279">
        <v>1458.15</v>
      </c>
      <c r="D25" s="280">
        <v>1446.5666666666666</v>
      </c>
      <c r="E25" s="280">
        <v>1423.1333333333332</v>
      </c>
      <c r="F25" s="280">
        <v>1388.1166666666666</v>
      </c>
      <c r="G25" s="280">
        <v>1364.6833333333332</v>
      </c>
      <c r="H25" s="280">
        <v>1481.5833333333333</v>
      </c>
      <c r="I25" s="280">
        <v>1505.0166666666667</v>
      </c>
      <c r="J25" s="280">
        <v>1540.0333333333333</v>
      </c>
      <c r="K25" s="278">
        <v>1470</v>
      </c>
      <c r="L25" s="278">
        <v>1411.55</v>
      </c>
      <c r="M25" s="278">
        <v>0.18775</v>
      </c>
    </row>
    <row r="26" spans="1:13">
      <c r="A26" s="269">
        <v>16</v>
      </c>
      <c r="B26" s="278" t="s">
        <v>293</v>
      </c>
      <c r="C26" s="279">
        <v>1646.15</v>
      </c>
      <c r="D26" s="280">
        <v>1642</v>
      </c>
      <c r="E26" s="280">
        <v>1624.3</v>
      </c>
      <c r="F26" s="280">
        <v>1602.45</v>
      </c>
      <c r="G26" s="280">
        <v>1584.75</v>
      </c>
      <c r="H26" s="280">
        <v>1663.85</v>
      </c>
      <c r="I26" s="280">
        <v>1681.5499999999997</v>
      </c>
      <c r="J26" s="280">
        <v>1703.3999999999999</v>
      </c>
      <c r="K26" s="278">
        <v>1659.7</v>
      </c>
      <c r="L26" s="278">
        <v>1620.15</v>
      </c>
      <c r="M26" s="278">
        <v>0.44224000000000002</v>
      </c>
    </row>
    <row r="27" spans="1:13">
      <c r="A27" s="269">
        <v>17</v>
      </c>
      <c r="B27" s="278" t="s">
        <v>230</v>
      </c>
      <c r="C27" s="279">
        <v>1459.3</v>
      </c>
      <c r="D27" s="280">
        <v>1457.7833333333335</v>
      </c>
      <c r="E27" s="280">
        <v>1444.5166666666671</v>
      </c>
      <c r="F27" s="280">
        <v>1429.7333333333336</v>
      </c>
      <c r="G27" s="280">
        <v>1416.4666666666672</v>
      </c>
      <c r="H27" s="280">
        <v>1472.5666666666671</v>
      </c>
      <c r="I27" s="280">
        <v>1485.8333333333335</v>
      </c>
      <c r="J27" s="280">
        <v>1500.616666666667</v>
      </c>
      <c r="K27" s="278">
        <v>1471.05</v>
      </c>
      <c r="L27" s="278">
        <v>1443</v>
      </c>
      <c r="M27" s="278">
        <v>0.80391999999999997</v>
      </c>
    </row>
    <row r="28" spans="1:13">
      <c r="A28" s="269">
        <v>18</v>
      </c>
      <c r="B28" s="278" t="s">
        <v>302</v>
      </c>
      <c r="C28" s="279">
        <v>1834.25</v>
      </c>
      <c r="D28" s="280">
        <v>1839.3999999999999</v>
      </c>
      <c r="E28" s="280">
        <v>1795.8499999999997</v>
      </c>
      <c r="F28" s="280">
        <v>1757.4499999999998</v>
      </c>
      <c r="G28" s="280">
        <v>1713.8999999999996</v>
      </c>
      <c r="H28" s="280">
        <v>1877.7999999999997</v>
      </c>
      <c r="I28" s="280">
        <v>1921.35</v>
      </c>
      <c r="J28" s="280">
        <v>1959.7499999999998</v>
      </c>
      <c r="K28" s="278">
        <v>1882.95</v>
      </c>
      <c r="L28" s="278">
        <v>1801</v>
      </c>
      <c r="M28" s="278">
        <v>0.1411</v>
      </c>
    </row>
    <row r="29" spans="1:13">
      <c r="A29" s="269">
        <v>19</v>
      </c>
      <c r="B29" s="278" t="s">
        <v>231</v>
      </c>
      <c r="C29" s="279">
        <v>2302.5</v>
      </c>
      <c r="D29" s="280">
        <v>2315.7666666666669</v>
      </c>
      <c r="E29" s="280">
        <v>2276.4833333333336</v>
      </c>
      <c r="F29" s="280">
        <v>2250.4666666666667</v>
      </c>
      <c r="G29" s="280">
        <v>2211.1833333333334</v>
      </c>
      <c r="H29" s="280">
        <v>2341.7833333333338</v>
      </c>
      <c r="I29" s="280">
        <v>2381.0666666666675</v>
      </c>
      <c r="J29" s="280">
        <v>2407.0833333333339</v>
      </c>
      <c r="K29" s="278">
        <v>2355.0500000000002</v>
      </c>
      <c r="L29" s="278">
        <v>2289.75</v>
      </c>
      <c r="M29" s="278">
        <v>1.10846</v>
      </c>
    </row>
    <row r="30" spans="1:13">
      <c r="A30" s="269">
        <v>20</v>
      </c>
      <c r="B30" s="278" t="s">
        <v>304</v>
      </c>
      <c r="C30" s="279">
        <v>80.7</v>
      </c>
      <c r="D30" s="280">
        <v>80.8</v>
      </c>
      <c r="E30" s="280">
        <v>79.8</v>
      </c>
      <c r="F30" s="280">
        <v>78.900000000000006</v>
      </c>
      <c r="G30" s="280">
        <v>77.900000000000006</v>
      </c>
      <c r="H30" s="280">
        <v>81.699999999999989</v>
      </c>
      <c r="I30" s="280">
        <v>82.699999999999989</v>
      </c>
      <c r="J30" s="280">
        <v>83.59999999999998</v>
      </c>
      <c r="K30" s="278">
        <v>81.8</v>
      </c>
      <c r="L30" s="278">
        <v>79.900000000000006</v>
      </c>
      <c r="M30" s="278">
        <v>0.81138999999999994</v>
      </c>
    </row>
    <row r="31" spans="1:13">
      <c r="A31" s="269">
        <v>21</v>
      </c>
      <c r="B31" s="278" t="s">
        <v>46</v>
      </c>
      <c r="C31" s="279">
        <v>679.4</v>
      </c>
      <c r="D31" s="280">
        <v>675.85</v>
      </c>
      <c r="E31" s="280">
        <v>668.7</v>
      </c>
      <c r="F31" s="280">
        <v>658</v>
      </c>
      <c r="G31" s="280">
        <v>650.85</v>
      </c>
      <c r="H31" s="280">
        <v>686.55000000000007</v>
      </c>
      <c r="I31" s="280">
        <v>693.69999999999993</v>
      </c>
      <c r="J31" s="280">
        <v>704.40000000000009</v>
      </c>
      <c r="K31" s="278">
        <v>683</v>
      </c>
      <c r="L31" s="278">
        <v>665.15</v>
      </c>
      <c r="M31" s="278">
        <v>8.7507199999999994</v>
      </c>
    </row>
    <row r="32" spans="1:13">
      <c r="A32" s="269">
        <v>22</v>
      </c>
      <c r="B32" s="278" t="s">
        <v>305</v>
      </c>
      <c r="C32" s="279">
        <v>1470.2</v>
      </c>
      <c r="D32" s="280">
        <v>1448.3666666666668</v>
      </c>
      <c r="E32" s="280">
        <v>1421.7333333333336</v>
      </c>
      <c r="F32" s="280">
        <v>1373.2666666666669</v>
      </c>
      <c r="G32" s="280">
        <v>1346.6333333333337</v>
      </c>
      <c r="H32" s="280">
        <v>1496.8333333333335</v>
      </c>
      <c r="I32" s="280">
        <v>1523.4666666666667</v>
      </c>
      <c r="J32" s="280">
        <v>1571.9333333333334</v>
      </c>
      <c r="K32" s="278">
        <v>1475</v>
      </c>
      <c r="L32" s="278">
        <v>1399.9</v>
      </c>
      <c r="M32" s="278">
        <v>1.25268</v>
      </c>
    </row>
    <row r="33" spans="1:13">
      <c r="A33" s="269">
        <v>23</v>
      </c>
      <c r="B33" s="278" t="s">
        <v>47</v>
      </c>
      <c r="C33" s="279">
        <v>187.35</v>
      </c>
      <c r="D33" s="280">
        <v>187.35</v>
      </c>
      <c r="E33" s="280">
        <v>185.7</v>
      </c>
      <c r="F33" s="280">
        <v>184.04999999999998</v>
      </c>
      <c r="G33" s="280">
        <v>182.39999999999998</v>
      </c>
      <c r="H33" s="280">
        <v>189</v>
      </c>
      <c r="I33" s="280">
        <v>190.65000000000003</v>
      </c>
      <c r="J33" s="280">
        <v>192.3</v>
      </c>
      <c r="K33" s="278">
        <v>189</v>
      </c>
      <c r="L33" s="278">
        <v>185.7</v>
      </c>
      <c r="M33" s="278">
        <v>32.599690000000002</v>
      </c>
    </row>
    <row r="34" spans="1:13">
      <c r="A34" s="269">
        <v>24</v>
      </c>
      <c r="B34" s="278" t="s">
        <v>294</v>
      </c>
      <c r="C34" s="279">
        <v>1591.35</v>
      </c>
      <c r="D34" s="280">
        <v>1592.8999999999999</v>
      </c>
      <c r="E34" s="280">
        <v>1563.4499999999998</v>
      </c>
      <c r="F34" s="280">
        <v>1535.55</v>
      </c>
      <c r="G34" s="280">
        <v>1506.1</v>
      </c>
      <c r="H34" s="280">
        <v>1620.7999999999997</v>
      </c>
      <c r="I34" s="280">
        <v>1650.25</v>
      </c>
      <c r="J34" s="280">
        <v>1678.1499999999996</v>
      </c>
      <c r="K34" s="278">
        <v>1622.35</v>
      </c>
      <c r="L34" s="278">
        <v>1565</v>
      </c>
      <c r="M34" s="278">
        <v>0.35860999999999998</v>
      </c>
    </row>
    <row r="35" spans="1:13">
      <c r="A35" s="269">
        <v>25</v>
      </c>
      <c r="B35" s="278" t="s">
        <v>303</v>
      </c>
      <c r="C35" s="279">
        <v>908.2</v>
      </c>
      <c r="D35" s="280">
        <v>911.56666666666661</v>
      </c>
      <c r="E35" s="280">
        <v>898.13333333333321</v>
      </c>
      <c r="F35" s="280">
        <v>888.06666666666661</v>
      </c>
      <c r="G35" s="280">
        <v>874.63333333333321</v>
      </c>
      <c r="H35" s="280">
        <v>921.63333333333321</v>
      </c>
      <c r="I35" s="280">
        <v>935.06666666666661</v>
      </c>
      <c r="J35" s="280">
        <v>945.13333333333321</v>
      </c>
      <c r="K35" s="278">
        <v>925</v>
      </c>
      <c r="L35" s="278">
        <v>901.5</v>
      </c>
      <c r="M35" s="278">
        <v>2.37778</v>
      </c>
    </row>
    <row r="36" spans="1:13">
      <c r="A36" s="269">
        <v>26</v>
      </c>
      <c r="B36" s="278" t="s">
        <v>48</v>
      </c>
      <c r="C36" s="279">
        <v>1347.45</v>
      </c>
      <c r="D36" s="280">
        <v>1350.7166666666665</v>
      </c>
      <c r="E36" s="280">
        <v>1332.9333333333329</v>
      </c>
      <c r="F36" s="280">
        <v>1318.4166666666665</v>
      </c>
      <c r="G36" s="280">
        <v>1300.633333333333</v>
      </c>
      <c r="H36" s="280">
        <v>1365.2333333333329</v>
      </c>
      <c r="I36" s="280">
        <v>1383.0166666666662</v>
      </c>
      <c r="J36" s="280">
        <v>1397.5333333333328</v>
      </c>
      <c r="K36" s="278">
        <v>1368.5</v>
      </c>
      <c r="L36" s="278">
        <v>1336.2</v>
      </c>
      <c r="M36" s="278">
        <v>5.9159199999999998</v>
      </c>
    </row>
    <row r="37" spans="1:13">
      <c r="A37" s="269">
        <v>27</v>
      </c>
      <c r="B37" s="278" t="s">
        <v>49</v>
      </c>
      <c r="C37" s="279">
        <v>106.05</v>
      </c>
      <c r="D37" s="280">
        <v>105.83333333333333</v>
      </c>
      <c r="E37" s="280">
        <v>105.01666666666665</v>
      </c>
      <c r="F37" s="280">
        <v>103.98333333333332</v>
      </c>
      <c r="G37" s="280">
        <v>103.16666666666664</v>
      </c>
      <c r="H37" s="280">
        <v>106.86666666666666</v>
      </c>
      <c r="I37" s="280">
        <v>107.68333333333335</v>
      </c>
      <c r="J37" s="280">
        <v>108.71666666666667</v>
      </c>
      <c r="K37" s="278">
        <v>106.65</v>
      </c>
      <c r="L37" s="278">
        <v>104.8</v>
      </c>
      <c r="M37" s="278">
        <v>60.934359999999998</v>
      </c>
    </row>
    <row r="38" spans="1:13">
      <c r="A38" s="269">
        <v>28</v>
      </c>
      <c r="B38" s="278" t="s">
        <v>306</v>
      </c>
      <c r="C38" s="279">
        <v>180.5</v>
      </c>
      <c r="D38" s="280">
        <v>182.56666666666669</v>
      </c>
      <c r="E38" s="280">
        <v>176.13333333333338</v>
      </c>
      <c r="F38" s="280">
        <v>171.76666666666668</v>
      </c>
      <c r="G38" s="280">
        <v>165.33333333333337</v>
      </c>
      <c r="H38" s="280">
        <v>186.93333333333339</v>
      </c>
      <c r="I38" s="280">
        <v>193.36666666666673</v>
      </c>
      <c r="J38" s="280">
        <v>197.73333333333341</v>
      </c>
      <c r="K38" s="278">
        <v>189</v>
      </c>
      <c r="L38" s="278">
        <v>178.2</v>
      </c>
      <c r="M38" s="278">
        <v>1.57866</v>
      </c>
    </row>
    <row r="39" spans="1:13">
      <c r="A39" s="269">
        <v>29</v>
      </c>
      <c r="B39" s="278" t="s">
        <v>939</v>
      </c>
      <c r="C39" s="279">
        <v>173.8</v>
      </c>
      <c r="D39" s="280">
        <v>172.28333333333333</v>
      </c>
      <c r="E39" s="280">
        <v>168.56666666666666</v>
      </c>
      <c r="F39" s="280">
        <v>163.33333333333334</v>
      </c>
      <c r="G39" s="280">
        <v>159.61666666666667</v>
      </c>
      <c r="H39" s="280">
        <v>177.51666666666665</v>
      </c>
      <c r="I39" s="280">
        <v>181.23333333333329</v>
      </c>
      <c r="J39" s="280">
        <v>186.46666666666664</v>
      </c>
      <c r="K39" s="278">
        <v>176</v>
      </c>
      <c r="L39" s="278">
        <v>167.05</v>
      </c>
      <c r="M39" s="278">
        <v>0.21546999999999999</v>
      </c>
    </row>
    <row r="40" spans="1:13">
      <c r="A40" s="269">
        <v>30</v>
      </c>
      <c r="B40" s="278" t="s">
        <v>307</v>
      </c>
      <c r="C40" s="279">
        <v>62.9</v>
      </c>
      <c r="D40" s="280">
        <v>62.283333333333331</v>
      </c>
      <c r="E40" s="280">
        <v>60.766666666666666</v>
      </c>
      <c r="F40" s="280">
        <v>58.633333333333333</v>
      </c>
      <c r="G40" s="280">
        <v>57.116666666666667</v>
      </c>
      <c r="H40" s="280">
        <v>64.416666666666657</v>
      </c>
      <c r="I40" s="280">
        <v>65.933333333333337</v>
      </c>
      <c r="J40" s="280">
        <v>68.066666666666663</v>
      </c>
      <c r="K40" s="278">
        <v>63.8</v>
      </c>
      <c r="L40" s="278">
        <v>60.15</v>
      </c>
      <c r="M40" s="278">
        <v>53.561320000000002</v>
      </c>
    </row>
    <row r="41" spans="1:13">
      <c r="A41" s="269">
        <v>31</v>
      </c>
      <c r="B41" s="278" t="s">
        <v>50</v>
      </c>
      <c r="C41" s="279">
        <v>51.15</v>
      </c>
      <c r="D41" s="280">
        <v>50.883333333333333</v>
      </c>
      <c r="E41" s="280">
        <v>50.366666666666667</v>
      </c>
      <c r="F41" s="280">
        <v>49.583333333333336</v>
      </c>
      <c r="G41" s="280">
        <v>49.06666666666667</v>
      </c>
      <c r="H41" s="280">
        <v>51.666666666666664</v>
      </c>
      <c r="I41" s="280">
        <v>52.18333333333333</v>
      </c>
      <c r="J41" s="280">
        <v>52.966666666666661</v>
      </c>
      <c r="K41" s="278">
        <v>51.4</v>
      </c>
      <c r="L41" s="278">
        <v>50.1</v>
      </c>
      <c r="M41" s="278">
        <v>175.49323999999999</v>
      </c>
    </row>
    <row r="42" spans="1:13">
      <c r="A42" s="269">
        <v>32</v>
      </c>
      <c r="B42" s="278" t="s">
        <v>52</v>
      </c>
      <c r="C42" s="279">
        <v>1597.8</v>
      </c>
      <c r="D42" s="280">
        <v>1599.1000000000001</v>
      </c>
      <c r="E42" s="280">
        <v>1586.0000000000002</v>
      </c>
      <c r="F42" s="280">
        <v>1574.2</v>
      </c>
      <c r="G42" s="280">
        <v>1561.1000000000001</v>
      </c>
      <c r="H42" s="280">
        <v>1610.9000000000003</v>
      </c>
      <c r="I42" s="280">
        <v>1624.0000000000002</v>
      </c>
      <c r="J42" s="280">
        <v>1635.8000000000004</v>
      </c>
      <c r="K42" s="278">
        <v>1612.2</v>
      </c>
      <c r="L42" s="278">
        <v>1587.3</v>
      </c>
      <c r="M42" s="278">
        <v>14.172929999999999</v>
      </c>
    </row>
    <row r="43" spans="1:13">
      <c r="A43" s="269">
        <v>33</v>
      </c>
      <c r="B43" s="278" t="s">
        <v>308</v>
      </c>
      <c r="C43" s="279">
        <v>123.3</v>
      </c>
      <c r="D43" s="280">
        <v>124.33333333333333</v>
      </c>
      <c r="E43" s="280">
        <v>121.11666666666666</v>
      </c>
      <c r="F43" s="280">
        <v>118.93333333333334</v>
      </c>
      <c r="G43" s="280">
        <v>115.71666666666667</v>
      </c>
      <c r="H43" s="280">
        <v>126.51666666666665</v>
      </c>
      <c r="I43" s="280">
        <v>129.73333333333332</v>
      </c>
      <c r="J43" s="280">
        <v>131.91666666666663</v>
      </c>
      <c r="K43" s="278">
        <v>127.55</v>
      </c>
      <c r="L43" s="278">
        <v>122.15</v>
      </c>
      <c r="M43" s="278">
        <v>5.9823000000000004</v>
      </c>
    </row>
    <row r="44" spans="1:13">
      <c r="A44" s="269">
        <v>34</v>
      </c>
      <c r="B44" s="278" t="s">
        <v>310</v>
      </c>
      <c r="C44" s="279">
        <v>893.5</v>
      </c>
      <c r="D44" s="280">
        <v>891.43333333333339</v>
      </c>
      <c r="E44" s="280">
        <v>873.86666666666679</v>
      </c>
      <c r="F44" s="280">
        <v>854.23333333333335</v>
      </c>
      <c r="G44" s="280">
        <v>836.66666666666674</v>
      </c>
      <c r="H44" s="280">
        <v>911.06666666666683</v>
      </c>
      <c r="I44" s="280">
        <v>928.63333333333344</v>
      </c>
      <c r="J44" s="280">
        <v>948.26666666666688</v>
      </c>
      <c r="K44" s="278">
        <v>909</v>
      </c>
      <c r="L44" s="278">
        <v>871.8</v>
      </c>
      <c r="M44" s="278">
        <v>3.6381600000000001</v>
      </c>
    </row>
    <row r="45" spans="1:13">
      <c r="A45" s="269">
        <v>35</v>
      </c>
      <c r="B45" s="278" t="s">
        <v>309</v>
      </c>
      <c r="C45" s="279">
        <v>3332.15</v>
      </c>
      <c r="D45" s="280">
        <v>3364.3833333333332</v>
      </c>
      <c r="E45" s="280">
        <v>3283.7666666666664</v>
      </c>
      <c r="F45" s="280">
        <v>3235.3833333333332</v>
      </c>
      <c r="G45" s="280">
        <v>3154.7666666666664</v>
      </c>
      <c r="H45" s="280">
        <v>3412.7666666666664</v>
      </c>
      <c r="I45" s="280">
        <v>3493.3833333333332</v>
      </c>
      <c r="J45" s="280">
        <v>3541.7666666666664</v>
      </c>
      <c r="K45" s="278">
        <v>3445</v>
      </c>
      <c r="L45" s="278">
        <v>3316</v>
      </c>
      <c r="M45" s="278">
        <v>0.43931999999999999</v>
      </c>
    </row>
    <row r="46" spans="1:13">
      <c r="A46" s="269">
        <v>36</v>
      </c>
      <c r="B46" s="278" t="s">
        <v>311</v>
      </c>
      <c r="C46" s="279">
        <v>4414.3999999999996</v>
      </c>
      <c r="D46" s="280">
        <v>4417.1666666666661</v>
      </c>
      <c r="E46" s="280">
        <v>4369.3833333333323</v>
      </c>
      <c r="F46" s="280">
        <v>4324.3666666666659</v>
      </c>
      <c r="G46" s="280">
        <v>4276.5833333333321</v>
      </c>
      <c r="H46" s="280">
        <v>4462.1833333333325</v>
      </c>
      <c r="I46" s="280">
        <v>4509.9666666666653</v>
      </c>
      <c r="J46" s="280">
        <v>4554.9833333333327</v>
      </c>
      <c r="K46" s="278">
        <v>4464.95</v>
      </c>
      <c r="L46" s="278">
        <v>4372.1499999999996</v>
      </c>
      <c r="M46" s="278">
        <v>0.45222000000000001</v>
      </c>
    </row>
    <row r="47" spans="1:13">
      <c r="A47" s="269">
        <v>37</v>
      </c>
      <c r="B47" s="278" t="s">
        <v>227</v>
      </c>
      <c r="C47" s="279">
        <v>473.85</v>
      </c>
      <c r="D47" s="280">
        <v>473.63333333333338</v>
      </c>
      <c r="E47" s="280">
        <v>465.26666666666677</v>
      </c>
      <c r="F47" s="280">
        <v>456.68333333333339</v>
      </c>
      <c r="G47" s="280">
        <v>448.31666666666678</v>
      </c>
      <c r="H47" s="280">
        <v>482.21666666666675</v>
      </c>
      <c r="I47" s="280">
        <v>490.58333333333343</v>
      </c>
      <c r="J47" s="280">
        <v>499.16666666666674</v>
      </c>
      <c r="K47" s="278">
        <v>482</v>
      </c>
      <c r="L47" s="278">
        <v>465.05</v>
      </c>
      <c r="M47" s="278">
        <v>6.9084399999999997</v>
      </c>
    </row>
    <row r="48" spans="1:13">
      <c r="A48" s="269">
        <v>38</v>
      </c>
      <c r="B48" s="278" t="s">
        <v>54</v>
      </c>
      <c r="C48" s="279">
        <v>787.3</v>
      </c>
      <c r="D48" s="280">
        <v>789.4666666666667</v>
      </c>
      <c r="E48" s="280">
        <v>780.83333333333337</v>
      </c>
      <c r="F48" s="280">
        <v>774.36666666666667</v>
      </c>
      <c r="G48" s="280">
        <v>765.73333333333335</v>
      </c>
      <c r="H48" s="280">
        <v>795.93333333333339</v>
      </c>
      <c r="I48" s="280">
        <v>804.56666666666661</v>
      </c>
      <c r="J48" s="280">
        <v>811.03333333333342</v>
      </c>
      <c r="K48" s="278">
        <v>798.1</v>
      </c>
      <c r="L48" s="278">
        <v>783</v>
      </c>
      <c r="M48" s="278">
        <v>28.46172</v>
      </c>
    </row>
    <row r="49" spans="1:13">
      <c r="A49" s="269">
        <v>39</v>
      </c>
      <c r="B49" s="278" t="s">
        <v>312</v>
      </c>
      <c r="C49" s="279">
        <v>457.4</v>
      </c>
      <c r="D49" s="280">
        <v>459.5333333333333</v>
      </c>
      <c r="E49" s="280">
        <v>453.06666666666661</v>
      </c>
      <c r="F49" s="280">
        <v>448.73333333333329</v>
      </c>
      <c r="G49" s="280">
        <v>442.26666666666659</v>
      </c>
      <c r="H49" s="280">
        <v>463.86666666666662</v>
      </c>
      <c r="I49" s="280">
        <v>470.33333333333331</v>
      </c>
      <c r="J49" s="280">
        <v>474.66666666666663</v>
      </c>
      <c r="K49" s="278">
        <v>466</v>
      </c>
      <c r="L49" s="278">
        <v>455.2</v>
      </c>
      <c r="M49" s="278">
        <v>3.13815</v>
      </c>
    </row>
    <row r="50" spans="1:13">
      <c r="A50" s="269">
        <v>40</v>
      </c>
      <c r="B50" s="278" t="s">
        <v>56</v>
      </c>
      <c r="C50" s="279">
        <v>405.4</v>
      </c>
      <c r="D50" s="280">
        <v>399.15000000000003</v>
      </c>
      <c r="E50" s="280">
        <v>390.25000000000006</v>
      </c>
      <c r="F50" s="280">
        <v>375.1</v>
      </c>
      <c r="G50" s="280">
        <v>366.20000000000005</v>
      </c>
      <c r="H50" s="280">
        <v>414.30000000000007</v>
      </c>
      <c r="I50" s="280">
        <v>423.20000000000005</v>
      </c>
      <c r="J50" s="280">
        <v>438.35000000000008</v>
      </c>
      <c r="K50" s="278">
        <v>408.05</v>
      </c>
      <c r="L50" s="278">
        <v>384</v>
      </c>
      <c r="M50" s="278">
        <v>437.74453</v>
      </c>
    </row>
    <row r="51" spans="1:13">
      <c r="A51" s="269">
        <v>41</v>
      </c>
      <c r="B51" s="278" t="s">
        <v>57</v>
      </c>
      <c r="C51" s="279">
        <v>2678.35</v>
      </c>
      <c r="D51" s="280">
        <v>2673.8833333333332</v>
      </c>
      <c r="E51" s="280">
        <v>2650.6166666666663</v>
      </c>
      <c r="F51" s="280">
        <v>2622.8833333333332</v>
      </c>
      <c r="G51" s="280">
        <v>2599.6166666666663</v>
      </c>
      <c r="H51" s="280">
        <v>2701.6166666666663</v>
      </c>
      <c r="I51" s="280">
        <v>2724.8833333333328</v>
      </c>
      <c r="J51" s="280">
        <v>2752.6166666666663</v>
      </c>
      <c r="K51" s="278">
        <v>2697.15</v>
      </c>
      <c r="L51" s="278">
        <v>2646.15</v>
      </c>
      <c r="M51" s="278">
        <v>5.7958100000000004</v>
      </c>
    </row>
    <row r="52" spans="1:13">
      <c r="A52" s="269">
        <v>42</v>
      </c>
      <c r="B52" s="278" t="s">
        <v>316</v>
      </c>
      <c r="C52" s="279">
        <v>152.30000000000001</v>
      </c>
      <c r="D52" s="280">
        <v>151.98333333333332</v>
      </c>
      <c r="E52" s="280">
        <v>150.11666666666665</v>
      </c>
      <c r="F52" s="280">
        <v>147.93333333333334</v>
      </c>
      <c r="G52" s="280">
        <v>146.06666666666666</v>
      </c>
      <c r="H52" s="280">
        <v>154.16666666666663</v>
      </c>
      <c r="I52" s="280">
        <v>156.0333333333333</v>
      </c>
      <c r="J52" s="280">
        <v>158.21666666666661</v>
      </c>
      <c r="K52" s="278">
        <v>153.85</v>
      </c>
      <c r="L52" s="278">
        <v>149.80000000000001</v>
      </c>
      <c r="M52" s="278">
        <v>12.11229</v>
      </c>
    </row>
    <row r="53" spans="1:13">
      <c r="A53" s="269">
        <v>43</v>
      </c>
      <c r="B53" s="278" t="s">
        <v>317</v>
      </c>
      <c r="C53" s="279">
        <v>406.3</v>
      </c>
      <c r="D53" s="280">
        <v>409.40000000000003</v>
      </c>
      <c r="E53" s="280">
        <v>400.90000000000009</v>
      </c>
      <c r="F53" s="280">
        <v>395.50000000000006</v>
      </c>
      <c r="G53" s="280">
        <v>387.00000000000011</v>
      </c>
      <c r="H53" s="280">
        <v>414.80000000000007</v>
      </c>
      <c r="I53" s="280">
        <v>423.29999999999995</v>
      </c>
      <c r="J53" s="280">
        <v>428.70000000000005</v>
      </c>
      <c r="K53" s="278">
        <v>417.9</v>
      </c>
      <c r="L53" s="278">
        <v>404</v>
      </c>
      <c r="M53" s="278">
        <v>1.52406</v>
      </c>
    </row>
    <row r="54" spans="1:13">
      <c r="A54" s="269">
        <v>44</v>
      </c>
      <c r="B54" s="278" t="s">
        <v>59</v>
      </c>
      <c r="C54" s="279">
        <v>5427.55</v>
      </c>
      <c r="D54" s="280">
        <v>5316.0333333333328</v>
      </c>
      <c r="E54" s="280">
        <v>5133.0666666666657</v>
      </c>
      <c r="F54" s="280">
        <v>4838.583333333333</v>
      </c>
      <c r="G54" s="280">
        <v>4655.6166666666659</v>
      </c>
      <c r="H54" s="280">
        <v>5610.5166666666655</v>
      </c>
      <c r="I54" s="280">
        <v>5793.4833333333327</v>
      </c>
      <c r="J54" s="280">
        <v>6087.9666666666653</v>
      </c>
      <c r="K54" s="278">
        <v>5499</v>
      </c>
      <c r="L54" s="278">
        <v>5021.55</v>
      </c>
      <c r="M54" s="278">
        <v>18.062080000000002</v>
      </c>
    </row>
    <row r="55" spans="1:13">
      <c r="A55" s="269">
        <v>45</v>
      </c>
      <c r="B55" s="278" t="s">
        <v>233</v>
      </c>
      <c r="C55" s="279">
        <v>2403.1</v>
      </c>
      <c r="D55" s="280">
        <v>2390.9666666666667</v>
      </c>
      <c r="E55" s="280">
        <v>2361.9333333333334</v>
      </c>
      <c r="F55" s="280">
        <v>2320.7666666666669</v>
      </c>
      <c r="G55" s="280">
        <v>2291.7333333333336</v>
      </c>
      <c r="H55" s="280">
        <v>2432.1333333333332</v>
      </c>
      <c r="I55" s="280">
        <v>2461.166666666667</v>
      </c>
      <c r="J55" s="280">
        <v>2502.333333333333</v>
      </c>
      <c r="K55" s="278">
        <v>2420</v>
      </c>
      <c r="L55" s="278">
        <v>2349.8000000000002</v>
      </c>
      <c r="M55" s="278">
        <v>0.51687000000000005</v>
      </c>
    </row>
    <row r="56" spans="1:13">
      <c r="A56" s="269">
        <v>46</v>
      </c>
      <c r="B56" s="278" t="s">
        <v>60</v>
      </c>
      <c r="C56" s="279">
        <v>2525.9499999999998</v>
      </c>
      <c r="D56" s="280">
        <v>2480.2166666666667</v>
      </c>
      <c r="E56" s="280">
        <v>2418.7333333333336</v>
      </c>
      <c r="F56" s="280">
        <v>2311.5166666666669</v>
      </c>
      <c r="G56" s="280">
        <v>2250.0333333333338</v>
      </c>
      <c r="H56" s="280">
        <v>2587.4333333333334</v>
      </c>
      <c r="I56" s="280">
        <v>2648.9166666666661</v>
      </c>
      <c r="J56" s="280">
        <v>2756.1333333333332</v>
      </c>
      <c r="K56" s="278">
        <v>2541.6999999999998</v>
      </c>
      <c r="L56" s="278">
        <v>2373</v>
      </c>
      <c r="M56" s="278">
        <v>127.3883</v>
      </c>
    </row>
    <row r="57" spans="1:13">
      <c r="A57" s="269">
        <v>47</v>
      </c>
      <c r="B57" s="278" t="s">
        <v>61</v>
      </c>
      <c r="C57" s="279">
        <v>1221.8</v>
      </c>
      <c r="D57" s="280">
        <v>1210.6499999999999</v>
      </c>
      <c r="E57" s="280">
        <v>1194.3999999999996</v>
      </c>
      <c r="F57" s="280">
        <v>1166.9999999999998</v>
      </c>
      <c r="G57" s="280">
        <v>1150.7499999999995</v>
      </c>
      <c r="H57" s="280">
        <v>1238.0499999999997</v>
      </c>
      <c r="I57" s="280">
        <v>1254.3000000000002</v>
      </c>
      <c r="J57" s="280">
        <v>1281.6999999999998</v>
      </c>
      <c r="K57" s="278">
        <v>1226.9000000000001</v>
      </c>
      <c r="L57" s="278">
        <v>1183.25</v>
      </c>
      <c r="M57" s="278">
        <v>6.5063599999999999</v>
      </c>
    </row>
    <row r="58" spans="1:13">
      <c r="A58" s="269">
        <v>48</v>
      </c>
      <c r="B58" s="278" t="s">
        <v>318</v>
      </c>
      <c r="C58" s="279">
        <v>106.05</v>
      </c>
      <c r="D58" s="280">
        <v>105.96666666666665</v>
      </c>
      <c r="E58" s="280">
        <v>104.13333333333331</v>
      </c>
      <c r="F58" s="280">
        <v>102.21666666666665</v>
      </c>
      <c r="G58" s="280">
        <v>100.38333333333331</v>
      </c>
      <c r="H58" s="280">
        <v>107.88333333333331</v>
      </c>
      <c r="I58" s="280">
        <v>109.71666666666665</v>
      </c>
      <c r="J58" s="280">
        <v>111.63333333333331</v>
      </c>
      <c r="K58" s="278">
        <v>107.8</v>
      </c>
      <c r="L58" s="278">
        <v>104.05</v>
      </c>
      <c r="M58" s="278">
        <v>2.73672</v>
      </c>
    </row>
    <row r="59" spans="1:13">
      <c r="A59" s="269">
        <v>49</v>
      </c>
      <c r="B59" s="278" t="s">
        <v>319</v>
      </c>
      <c r="C59" s="279">
        <v>128.9</v>
      </c>
      <c r="D59" s="280">
        <v>128.15</v>
      </c>
      <c r="E59" s="280">
        <v>125.5</v>
      </c>
      <c r="F59" s="280">
        <v>122.1</v>
      </c>
      <c r="G59" s="280">
        <v>119.44999999999999</v>
      </c>
      <c r="H59" s="280">
        <v>131.55000000000001</v>
      </c>
      <c r="I59" s="280">
        <v>134.20000000000005</v>
      </c>
      <c r="J59" s="280">
        <v>137.60000000000002</v>
      </c>
      <c r="K59" s="278">
        <v>130.80000000000001</v>
      </c>
      <c r="L59" s="278">
        <v>124.75</v>
      </c>
      <c r="M59" s="278">
        <v>15.79195</v>
      </c>
    </row>
    <row r="60" spans="1:13" ht="12" customHeight="1">
      <c r="A60" s="269">
        <v>50</v>
      </c>
      <c r="B60" s="278" t="s">
        <v>234</v>
      </c>
      <c r="C60" s="279">
        <v>271.64999999999998</v>
      </c>
      <c r="D60" s="280">
        <v>268.43333333333334</v>
      </c>
      <c r="E60" s="280">
        <v>263.41666666666669</v>
      </c>
      <c r="F60" s="280">
        <v>255.18333333333334</v>
      </c>
      <c r="G60" s="280">
        <v>250.16666666666669</v>
      </c>
      <c r="H60" s="280">
        <v>276.66666666666669</v>
      </c>
      <c r="I60" s="280">
        <v>281.68333333333334</v>
      </c>
      <c r="J60" s="280">
        <v>289.91666666666669</v>
      </c>
      <c r="K60" s="278">
        <v>273.45</v>
      </c>
      <c r="L60" s="278">
        <v>260.2</v>
      </c>
      <c r="M60" s="278">
        <v>114.99101</v>
      </c>
    </row>
    <row r="61" spans="1:13">
      <c r="A61" s="269">
        <v>51</v>
      </c>
      <c r="B61" s="278" t="s">
        <v>62</v>
      </c>
      <c r="C61" s="279">
        <v>45.95</v>
      </c>
      <c r="D61" s="280">
        <v>45.65</v>
      </c>
      <c r="E61" s="280">
        <v>44.849999999999994</v>
      </c>
      <c r="F61" s="280">
        <v>43.749999999999993</v>
      </c>
      <c r="G61" s="280">
        <v>42.949999999999989</v>
      </c>
      <c r="H61" s="280">
        <v>46.75</v>
      </c>
      <c r="I61" s="280">
        <v>47.55</v>
      </c>
      <c r="J61" s="280">
        <v>48.650000000000006</v>
      </c>
      <c r="K61" s="278">
        <v>46.45</v>
      </c>
      <c r="L61" s="278">
        <v>44.55</v>
      </c>
      <c r="M61" s="278">
        <v>304.60777999999999</v>
      </c>
    </row>
    <row r="62" spans="1:13">
      <c r="A62" s="269">
        <v>52</v>
      </c>
      <c r="B62" s="278" t="s">
        <v>63</v>
      </c>
      <c r="C62" s="279">
        <v>51.2</v>
      </c>
      <c r="D62" s="280">
        <v>50.65</v>
      </c>
      <c r="E62" s="280">
        <v>48.599999999999994</v>
      </c>
      <c r="F62" s="280">
        <v>45.999999999999993</v>
      </c>
      <c r="G62" s="280">
        <v>43.949999999999989</v>
      </c>
      <c r="H62" s="280">
        <v>53.25</v>
      </c>
      <c r="I62" s="280">
        <v>55.3</v>
      </c>
      <c r="J62" s="280">
        <v>57.900000000000006</v>
      </c>
      <c r="K62" s="278">
        <v>52.7</v>
      </c>
      <c r="L62" s="278">
        <v>48.05</v>
      </c>
      <c r="M62" s="278">
        <v>85.323610000000002</v>
      </c>
    </row>
    <row r="63" spans="1:13">
      <c r="A63" s="269">
        <v>53</v>
      </c>
      <c r="B63" s="278" t="s">
        <v>313</v>
      </c>
      <c r="C63" s="279">
        <v>1114.5999999999999</v>
      </c>
      <c r="D63" s="280">
        <v>1106.2333333333333</v>
      </c>
      <c r="E63" s="280">
        <v>1087.2166666666667</v>
      </c>
      <c r="F63" s="280">
        <v>1059.8333333333333</v>
      </c>
      <c r="G63" s="280">
        <v>1040.8166666666666</v>
      </c>
      <c r="H63" s="280">
        <v>1133.6166666666668</v>
      </c>
      <c r="I63" s="280">
        <v>1152.6333333333337</v>
      </c>
      <c r="J63" s="280">
        <v>1180.0166666666669</v>
      </c>
      <c r="K63" s="278">
        <v>1125.25</v>
      </c>
      <c r="L63" s="278">
        <v>1078.8499999999999</v>
      </c>
      <c r="M63" s="278">
        <v>0.38896999999999998</v>
      </c>
    </row>
    <row r="64" spans="1:13">
      <c r="A64" s="269">
        <v>54</v>
      </c>
      <c r="B64" s="278" t="s">
        <v>64</v>
      </c>
      <c r="C64" s="279">
        <v>1314.7</v>
      </c>
      <c r="D64" s="280">
        <v>1311.1000000000001</v>
      </c>
      <c r="E64" s="280">
        <v>1298.6000000000004</v>
      </c>
      <c r="F64" s="280">
        <v>1282.5000000000002</v>
      </c>
      <c r="G64" s="280">
        <v>1270.0000000000005</v>
      </c>
      <c r="H64" s="280">
        <v>1327.2000000000003</v>
      </c>
      <c r="I64" s="280">
        <v>1339.6999999999998</v>
      </c>
      <c r="J64" s="280">
        <v>1355.8000000000002</v>
      </c>
      <c r="K64" s="278">
        <v>1323.6</v>
      </c>
      <c r="L64" s="278">
        <v>1295</v>
      </c>
      <c r="M64" s="278">
        <v>9.04556</v>
      </c>
    </row>
    <row r="65" spans="1:13">
      <c r="A65" s="269">
        <v>55</v>
      </c>
      <c r="B65" s="278" t="s">
        <v>321</v>
      </c>
      <c r="C65" s="279">
        <v>5791.5</v>
      </c>
      <c r="D65" s="280">
        <v>5826.8833333333341</v>
      </c>
      <c r="E65" s="280">
        <v>5698.7666666666682</v>
      </c>
      <c r="F65" s="280">
        <v>5606.0333333333338</v>
      </c>
      <c r="G65" s="280">
        <v>5477.9166666666679</v>
      </c>
      <c r="H65" s="280">
        <v>5919.6166666666686</v>
      </c>
      <c r="I65" s="280">
        <v>6047.7333333333354</v>
      </c>
      <c r="J65" s="280">
        <v>6140.466666666669</v>
      </c>
      <c r="K65" s="278">
        <v>5955</v>
      </c>
      <c r="L65" s="278">
        <v>5734.15</v>
      </c>
      <c r="M65" s="278">
        <v>1.3875200000000001</v>
      </c>
    </row>
    <row r="66" spans="1:13">
      <c r="A66" s="269">
        <v>56</v>
      </c>
      <c r="B66" s="278" t="s">
        <v>235</v>
      </c>
      <c r="C66" s="279">
        <v>1045.95</v>
      </c>
      <c r="D66" s="280">
        <v>1047.6499999999999</v>
      </c>
      <c r="E66" s="280">
        <v>1028.2999999999997</v>
      </c>
      <c r="F66" s="280">
        <v>1010.6499999999999</v>
      </c>
      <c r="G66" s="280">
        <v>991.29999999999973</v>
      </c>
      <c r="H66" s="280">
        <v>1065.2999999999997</v>
      </c>
      <c r="I66" s="280">
        <v>1084.6499999999996</v>
      </c>
      <c r="J66" s="280">
        <v>1102.2999999999997</v>
      </c>
      <c r="K66" s="278">
        <v>1067</v>
      </c>
      <c r="L66" s="278">
        <v>1030</v>
      </c>
      <c r="M66" s="278">
        <v>1.0202</v>
      </c>
    </row>
    <row r="67" spans="1:13">
      <c r="A67" s="269">
        <v>57</v>
      </c>
      <c r="B67" s="278" t="s">
        <v>322</v>
      </c>
      <c r="C67" s="279">
        <v>271</v>
      </c>
      <c r="D67" s="280">
        <v>269.5</v>
      </c>
      <c r="E67" s="280">
        <v>261.5</v>
      </c>
      <c r="F67" s="280">
        <v>252</v>
      </c>
      <c r="G67" s="280">
        <v>244</v>
      </c>
      <c r="H67" s="280">
        <v>279</v>
      </c>
      <c r="I67" s="280">
        <v>287</v>
      </c>
      <c r="J67" s="280">
        <v>296.5</v>
      </c>
      <c r="K67" s="278">
        <v>277.5</v>
      </c>
      <c r="L67" s="278">
        <v>260</v>
      </c>
      <c r="M67" s="278">
        <v>3.4849199999999998</v>
      </c>
    </row>
    <row r="68" spans="1:13">
      <c r="A68" s="269">
        <v>58</v>
      </c>
      <c r="B68" s="278" t="s">
        <v>66</v>
      </c>
      <c r="C68" s="279">
        <v>76.849999999999994</v>
      </c>
      <c r="D68" s="280">
        <v>75.25</v>
      </c>
      <c r="E68" s="280">
        <v>73.25</v>
      </c>
      <c r="F68" s="280">
        <v>69.650000000000006</v>
      </c>
      <c r="G68" s="280">
        <v>67.650000000000006</v>
      </c>
      <c r="H68" s="280">
        <v>78.849999999999994</v>
      </c>
      <c r="I68" s="280">
        <v>80.849999999999994</v>
      </c>
      <c r="J68" s="280">
        <v>84.449999999999989</v>
      </c>
      <c r="K68" s="278">
        <v>77.25</v>
      </c>
      <c r="L68" s="278">
        <v>71.650000000000006</v>
      </c>
      <c r="M68" s="278">
        <v>333.92838</v>
      </c>
    </row>
    <row r="69" spans="1:13">
      <c r="A69" s="269">
        <v>59</v>
      </c>
      <c r="B69" s="278" t="s">
        <v>314</v>
      </c>
      <c r="C69" s="279">
        <v>626.9</v>
      </c>
      <c r="D69" s="280">
        <v>621.4666666666667</v>
      </c>
      <c r="E69" s="280">
        <v>605.93333333333339</v>
      </c>
      <c r="F69" s="280">
        <v>584.9666666666667</v>
      </c>
      <c r="G69" s="280">
        <v>569.43333333333339</v>
      </c>
      <c r="H69" s="280">
        <v>642.43333333333339</v>
      </c>
      <c r="I69" s="280">
        <v>657.9666666666667</v>
      </c>
      <c r="J69" s="280">
        <v>678.93333333333339</v>
      </c>
      <c r="K69" s="278">
        <v>637</v>
      </c>
      <c r="L69" s="278">
        <v>600.5</v>
      </c>
      <c r="M69" s="278">
        <v>25.145430000000001</v>
      </c>
    </row>
    <row r="70" spans="1:13">
      <c r="A70" s="269">
        <v>60</v>
      </c>
      <c r="B70" s="278" t="s">
        <v>67</v>
      </c>
      <c r="C70" s="279">
        <v>499.35</v>
      </c>
      <c r="D70" s="280">
        <v>498.56666666666666</v>
      </c>
      <c r="E70" s="280">
        <v>492.5333333333333</v>
      </c>
      <c r="F70" s="280">
        <v>485.71666666666664</v>
      </c>
      <c r="G70" s="280">
        <v>479.68333333333328</v>
      </c>
      <c r="H70" s="280">
        <v>505.38333333333333</v>
      </c>
      <c r="I70" s="280">
        <v>511.41666666666674</v>
      </c>
      <c r="J70" s="280">
        <v>518.23333333333335</v>
      </c>
      <c r="K70" s="278">
        <v>504.6</v>
      </c>
      <c r="L70" s="278">
        <v>491.75</v>
      </c>
      <c r="M70" s="278">
        <v>9.0211699999999997</v>
      </c>
    </row>
    <row r="71" spans="1:13">
      <c r="A71" s="269">
        <v>61</v>
      </c>
      <c r="B71" s="278" t="s">
        <v>68</v>
      </c>
      <c r="C71" s="279">
        <v>360.35</v>
      </c>
      <c r="D71" s="280">
        <v>359.90000000000003</v>
      </c>
      <c r="E71" s="280">
        <v>356.20000000000005</v>
      </c>
      <c r="F71" s="280">
        <v>352.05</v>
      </c>
      <c r="G71" s="280">
        <v>348.35</v>
      </c>
      <c r="H71" s="280">
        <v>364.05000000000007</v>
      </c>
      <c r="I71" s="280">
        <v>367.75</v>
      </c>
      <c r="J71" s="280">
        <v>371.90000000000009</v>
      </c>
      <c r="K71" s="278">
        <v>363.6</v>
      </c>
      <c r="L71" s="278">
        <v>355.75</v>
      </c>
      <c r="M71" s="278">
        <v>14.7958</v>
      </c>
    </row>
    <row r="72" spans="1:13">
      <c r="A72" s="269">
        <v>62</v>
      </c>
      <c r="B72" s="278" t="s">
        <v>70</v>
      </c>
      <c r="C72" s="279">
        <v>560.9</v>
      </c>
      <c r="D72" s="280">
        <v>564</v>
      </c>
      <c r="E72" s="280">
        <v>555.1</v>
      </c>
      <c r="F72" s="280">
        <v>549.30000000000007</v>
      </c>
      <c r="G72" s="280">
        <v>540.40000000000009</v>
      </c>
      <c r="H72" s="280">
        <v>569.79999999999995</v>
      </c>
      <c r="I72" s="280">
        <v>578.70000000000005</v>
      </c>
      <c r="J72" s="280">
        <v>584.49999999999989</v>
      </c>
      <c r="K72" s="278">
        <v>572.9</v>
      </c>
      <c r="L72" s="278">
        <v>558.20000000000005</v>
      </c>
      <c r="M72" s="278">
        <v>193.29827</v>
      </c>
    </row>
    <row r="73" spans="1:13">
      <c r="A73" s="269">
        <v>63</v>
      </c>
      <c r="B73" s="278" t="s">
        <v>71</v>
      </c>
      <c r="C73" s="279">
        <v>31.75</v>
      </c>
      <c r="D73" s="280">
        <v>30.8</v>
      </c>
      <c r="E73" s="280">
        <v>29.450000000000003</v>
      </c>
      <c r="F73" s="280">
        <v>27.150000000000002</v>
      </c>
      <c r="G73" s="280">
        <v>25.800000000000004</v>
      </c>
      <c r="H73" s="280">
        <v>33.1</v>
      </c>
      <c r="I73" s="280">
        <v>34.450000000000003</v>
      </c>
      <c r="J73" s="280">
        <v>36.75</v>
      </c>
      <c r="K73" s="278">
        <v>32.15</v>
      </c>
      <c r="L73" s="278">
        <v>28.5</v>
      </c>
      <c r="M73" s="278">
        <v>2509.4978900000001</v>
      </c>
    </row>
    <row r="74" spans="1:13">
      <c r="A74" s="269">
        <v>64</v>
      </c>
      <c r="B74" s="278" t="s">
        <v>72</v>
      </c>
      <c r="C74" s="279">
        <v>393.85</v>
      </c>
      <c r="D74" s="280">
        <v>396.55</v>
      </c>
      <c r="E74" s="280">
        <v>388.5</v>
      </c>
      <c r="F74" s="280">
        <v>383.15</v>
      </c>
      <c r="G74" s="280">
        <v>375.09999999999997</v>
      </c>
      <c r="H74" s="280">
        <v>401.90000000000003</v>
      </c>
      <c r="I74" s="280">
        <v>409.9500000000001</v>
      </c>
      <c r="J74" s="280">
        <v>415.30000000000007</v>
      </c>
      <c r="K74" s="278">
        <v>404.6</v>
      </c>
      <c r="L74" s="278">
        <v>391.2</v>
      </c>
      <c r="M74" s="278">
        <v>78.782880000000006</v>
      </c>
    </row>
    <row r="75" spans="1:13">
      <c r="A75" s="269">
        <v>65</v>
      </c>
      <c r="B75" s="278" t="s">
        <v>323</v>
      </c>
      <c r="C75" s="279">
        <v>535.95000000000005</v>
      </c>
      <c r="D75" s="280">
        <v>547.26666666666677</v>
      </c>
      <c r="E75" s="280">
        <v>519.68333333333351</v>
      </c>
      <c r="F75" s="280">
        <v>503.41666666666674</v>
      </c>
      <c r="G75" s="280">
        <v>475.83333333333348</v>
      </c>
      <c r="H75" s="280">
        <v>563.53333333333353</v>
      </c>
      <c r="I75" s="280">
        <v>591.11666666666679</v>
      </c>
      <c r="J75" s="280">
        <v>607.38333333333355</v>
      </c>
      <c r="K75" s="278">
        <v>574.85</v>
      </c>
      <c r="L75" s="278">
        <v>531</v>
      </c>
      <c r="M75" s="278">
        <v>4.24559</v>
      </c>
    </row>
    <row r="76" spans="1:13" s="16" customFormat="1">
      <c r="A76" s="269">
        <v>66</v>
      </c>
      <c r="B76" s="278" t="s">
        <v>325</v>
      </c>
      <c r="C76" s="279">
        <v>99.95</v>
      </c>
      <c r="D76" s="280">
        <v>100.33333333333333</v>
      </c>
      <c r="E76" s="280">
        <v>97.966666666666654</v>
      </c>
      <c r="F76" s="280">
        <v>95.98333333333332</v>
      </c>
      <c r="G76" s="280">
        <v>93.616666666666646</v>
      </c>
      <c r="H76" s="280">
        <v>102.31666666666666</v>
      </c>
      <c r="I76" s="280">
        <v>104.68333333333334</v>
      </c>
      <c r="J76" s="280">
        <v>106.66666666666667</v>
      </c>
      <c r="K76" s="278">
        <v>102.7</v>
      </c>
      <c r="L76" s="278">
        <v>98.35</v>
      </c>
      <c r="M76" s="278">
        <v>2.0391599999999999</v>
      </c>
    </row>
    <row r="77" spans="1:13" s="16" customFormat="1">
      <c r="A77" s="269">
        <v>67</v>
      </c>
      <c r="B77" s="278" t="s">
        <v>326</v>
      </c>
      <c r="C77" s="279">
        <v>2026.3</v>
      </c>
      <c r="D77" s="280">
        <v>2027.4333333333334</v>
      </c>
      <c r="E77" s="280">
        <v>2012.8666666666668</v>
      </c>
      <c r="F77" s="280">
        <v>1999.4333333333334</v>
      </c>
      <c r="G77" s="280">
        <v>1984.8666666666668</v>
      </c>
      <c r="H77" s="280">
        <v>2040.8666666666668</v>
      </c>
      <c r="I77" s="280">
        <v>2055.4333333333334</v>
      </c>
      <c r="J77" s="280">
        <v>2068.8666666666668</v>
      </c>
      <c r="K77" s="278">
        <v>2042</v>
      </c>
      <c r="L77" s="278">
        <v>2014</v>
      </c>
      <c r="M77" s="278">
        <v>8.5279999999999995E-2</v>
      </c>
    </row>
    <row r="78" spans="1:13" s="16" customFormat="1">
      <c r="A78" s="269">
        <v>68</v>
      </c>
      <c r="B78" s="278" t="s">
        <v>327</v>
      </c>
      <c r="C78" s="279">
        <v>501.45</v>
      </c>
      <c r="D78" s="280">
        <v>500.59999999999997</v>
      </c>
      <c r="E78" s="280">
        <v>496.39999999999992</v>
      </c>
      <c r="F78" s="280">
        <v>491.34999999999997</v>
      </c>
      <c r="G78" s="280">
        <v>487.14999999999992</v>
      </c>
      <c r="H78" s="280">
        <v>505.64999999999992</v>
      </c>
      <c r="I78" s="280">
        <v>509.84999999999997</v>
      </c>
      <c r="J78" s="280">
        <v>514.89999999999986</v>
      </c>
      <c r="K78" s="278">
        <v>504.8</v>
      </c>
      <c r="L78" s="278">
        <v>495.55</v>
      </c>
      <c r="M78" s="278">
        <v>0.33124999999999999</v>
      </c>
    </row>
    <row r="79" spans="1:13" s="16" customFormat="1">
      <c r="A79" s="269">
        <v>69</v>
      </c>
      <c r="B79" s="278" t="s">
        <v>328</v>
      </c>
      <c r="C79" s="279">
        <v>63.1</v>
      </c>
      <c r="D79" s="280">
        <v>62.699999999999996</v>
      </c>
      <c r="E79" s="280">
        <v>61.499999999999993</v>
      </c>
      <c r="F79" s="280">
        <v>59.9</v>
      </c>
      <c r="G79" s="280">
        <v>58.699999999999996</v>
      </c>
      <c r="H79" s="280">
        <v>64.299999999999983</v>
      </c>
      <c r="I79" s="280">
        <v>65.5</v>
      </c>
      <c r="J79" s="280">
        <v>67.099999999999994</v>
      </c>
      <c r="K79" s="278">
        <v>63.9</v>
      </c>
      <c r="L79" s="278">
        <v>61.1</v>
      </c>
      <c r="M79" s="278">
        <v>13.32211</v>
      </c>
    </row>
    <row r="80" spans="1:13" s="16" customFormat="1">
      <c r="A80" s="269">
        <v>70</v>
      </c>
      <c r="B80" s="278" t="s">
        <v>73</v>
      </c>
      <c r="C80" s="279">
        <v>10607.5</v>
      </c>
      <c r="D80" s="280">
        <v>10589.35</v>
      </c>
      <c r="E80" s="280">
        <v>10498.150000000001</v>
      </c>
      <c r="F80" s="280">
        <v>10388.800000000001</v>
      </c>
      <c r="G80" s="280">
        <v>10297.600000000002</v>
      </c>
      <c r="H80" s="280">
        <v>10698.7</v>
      </c>
      <c r="I80" s="280">
        <v>10789.900000000001</v>
      </c>
      <c r="J80" s="280">
        <v>10899.25</v>
      </c>
      <c r="K80" s="278">
        <v>10680.55</v>
      </c>
      <c r="L80" s="278">
        <v>10480</v>
      </c>
      <c r="M80" s="278">
        <v>0.27623999999999999</v>
      </c>
    </row>
    <row r="81" spans="1:13" s="16" customFormat="1">
      <c r="A81" s="269">
        <v>71</v>
      </c>
      <c r="B81" s="278" t="s">
        <v>75</v>
      </c>
      <c r="C81" s="279">
        <v>370.25</v>
      </c>
      <c r="D81" s="280">
        <v>368.81666666666666</v>
      </c>
      <c r="E81" s="280">
        <v>361.18333333333334</v>
      </c>
      <c r="F81" s="280">
        <v>352.11666666666667</v>
      </c>
      <c r="G81" s="280">
        <v>344.48333333333335</v>
      </c>
      <c r="H81" s="280">
        <v>377.88333333333333</v>
      </c>
      <c r="I81" s="280">
        <v>385.51666666666665</v>
      </c>
      <c r="J81" s="280">
        <v>394.58333333333331</v>
      </c>
      <c r="K81" s="278">
        <v>376.45</v>
      </c>
      <c r="L81" s="278">
        <v>359.75</v>
      </c>
      <c r="M81" s="278">
        <v>61.509880000000003</v>
      </c>
    </row>
    <row r="82" spans="1:13" s="16" customFormat="1">
      <c r="A82" s="269">
        <v>72</v>
      </c>
      <c r="B82" s="278" t="s">
        <v>329</v>
      </c>
      <c r="C82" s="279">
        <v>137.6</v>
      </c>
      <c r="D82" s="280">
        <v>138.13333333333333</v>
      </c>
      <c r="E82" s="280">
        <v>132.56666666666666</v>
      </c>
      <c r="F82" s="280">
        <v>127.53333333333333</v>
      </c>
      <c r="G82" s="280">
        <v>121.96666666666667</v>
      </c>
      <c r="H82" s="280">
        <v>143.16666666666666</v>
      </c>
      <c r="I82" s="280">
        <v>148.73333333333332</v>
      </c>
      <c r="J82" s="280">
        <v>153.76666666666665</v>
      </c>
      <c r="K82" s="278">
        <v>143.69999999999999</v>
      </c>
      <c r="L82" s="278">
        <v>133.1</v>
      </c>
      <c r="M82" s="278">
        <v>7.9227800000000004</v>
      </c>
    </row>
    <row r="83" spans="1:13" s="16" customFormat="1">
      <c r="A83" s="269">
        <v>73</v>
      </c>
      <c r="B83" s="278" t="s">
        <v>76</v>
      </c>
      <c r="C83" s="279">
        <v>3404.25</v>
      </c>
      <c r="D83" s="280">
        <v>3414.2666666666664</v>
      </c>
      <c r="E83" s="280">
        <v>3371.5333333333328</v>
      </c>
      <c r="F83" s="280">
        <v>3338.8166666666666</v>
      </c>
      <c r="G83" s="280">
        <v>3296.083333333333</v>
      </c>
      <c r="H83" s="280">
        <v>3446.9833333333327</v>
      </c>
      <c r="I83" s="280">
        <v>3489.7166666666662</v>
      </c>
      <c r="J83" s="280">
        <v>3522.4333333333325</v>
      </c>
      <c r="K83" s="278">
        <v>3457</v>
      </c>
      <c r="L83" s="278">
        <v>3381.55</v>
      </c>
      <c r="M83" s="278">
        <v>8.9802</v>
      </c>
    </row>
    <row r="84" spans="1:13" s="16" customFormat="1">
      <c r="A84" s="269">
        <v>74</v>
      </c>
      <c r="B84" s="278" t="s">
        <v>315</v>
      </c>
      <c r="C84" s="279">
        <v>405.65</v>
      </c>
      <c r="D84" s="280">
        <v>400.84999999999997</v>
      </c>
      <c r="E84" s="280">
        <v>391.69999999999993</v>
      </c>
      <c r="F84" s="280">
        <v>377.74999999999994</v>
      </c>
      <c r="G84" s="280">
        <v>368.59999999999991</v>
      </c>
      <c r="H84" s="280">
        <v>414.79999999999995</v>
      </c>
      <c r="I84" s="280">
        <v>423.94999999999993</v>
      </c>
      <c r="J84" s="280">
        <v>437.9</v>
      </c>
      <c r="K84" s="278">
        <v>410</v>
      </c>
      <c r="L84" s="278">
        <v>386.9</v>
      </c>
      <c r="M84" s="278">
        <v>1.99769</v>
      </c>
    </row>
    <row r="85" spans="1:13" s="16" customFormat="1">
      <c r="A85" s="269">
        <v>75</v>
      </c>
      <c r="B85" s="278" t="s">
        <v>324</v>
      </c>
      <c r="C85" s="279">
        <v>81.3</v>
      </c>
      <c r="D85" s="280">
        <v>81.233333333333334</v>
      </c>
      <c r="E85" s="280">
        <v>79.966666666666669</v>
      </c>
      <c r="F85" s="280">
        <v>78.63333333333334</v>
      </c>
      <c r="G85" s="280">
        <v>77.366666666666674</v>
      </c>
      <c r="H85" s="280">
        <v>82.566666666666663</v>
      </c>
      <c r="I85" s="280">
        <v>83.833333333333343</v>
      </c>
      <c r="J85" s="280">
        <v>85.166666666666657</v>
      </c>
      <c r="K85" s="278">
        <v>82.5</v>
      </c>
      <c r="L85" s="278">
        <v>79.900000000000006</v>
      </c>
      <c r="M85" s="278">
        <v>6.7050299999999998</v>
      </c>
    </row>
    <row r="86" spans="1:13" s="16" customFormat="1">
      <c r="A86" s="269">
        <v>76</v>
      </c>
      <c r="B86" s="278" t="s">
        <v>77</v>
      </c>
      <c r="C86" s="279">
        <v>365.65</v>
      </c>
      <c r="D86" s="280">
        <v>365.63333333333338</v>
      </c>
      <c r="E86" s="280">
        <v>362.26666666666677</v>
      </c>
      <c r="F86" s="280">
        <v>358.88333333333338</v>
      </c>
      <c r="G86" s="280">
        <v>355.51666666666677</v>
      </c>
      <c r="H86" s="280">
        <v>369.01666666666677</v>
      </c>
      <c r="I86" s="280">
        <v>372.38333333333344</v>
      </c>
      <c r="J86" s="280">
        <v>375.76666666666677</v>
      </c>
      <c r="K86" s="278">
        <v>369</v>
      </c>
      <c r="L86" s="278">
        <v>362.25</v>
      </c>
      <c r="M86" s="278">
        <v>22.83494</v>
      </c>
    </row>
    <row r="87" spans="1:13" s="16" customFormat="1">
      <c r="A87" s="269">
        <v>77</v>
      </c>
      <c r="B87" s="278" t="s">
        <v>78</v>
      </c>
      <c r="C87" s="279">
        <v>103.4</v>
      </c>
      <c r="D87" s="280">
        <v>102.3</v>
      </c>
      <c r="E87" s="280">
        <v>100.6</v>
      </c>
      <c r="F87" s="280">
        <v>97.8</v>
      </c>
      <c r="G87" s="280">
        <v>96.1</v>
      </c>
      <c r="H87" s="280">
        <v>105.1</v>
      </c>
      <c r="I87" s="280">
        <v>106.80000000000001</v>
      </c>
      <c r="J87" s="280">
        <v>109.6</v>
      </c>
      <c r="K87" s="278">
        <v>104</v>
      </c>
      <c r="L87" s="278">
        <v>99.5</v>
      </c>
      <c r="M87" s="278">
        <v>137.43375</v>
      </c>
    </row>
    <row r="88" spans="1:13" s="16" customFormat="1">
      <c r="A88" s="269">
        <v>78</v>
      </c>
      <c r="B88" s="278" t="s">
        <v>333</v>
      </c>
      <c r="C88" s="279">
        <v>349.8</v>
      </c>
      <c r="D88" s="280">
        <v>346.08333333333331</v>
      </c>
      <c r="E88" s="280">
        <v>338.71666666666664</v>
      </c>
      <c r="F88" s="280">
        <v>327.63333333333333</v>
      </c>
      <c r="G88" s="280">
        <v>320.26666666666665</v>
      </c>
      <c r="H88" s="280">
        <v>357.16666666666663</v>
      </c>
      <c r="I88" s="280">
        <v>364.5333333333333</v>
      </c>
      <c r="J88" s="280">
        <v>375.61666666666662</v>
      </c>
      <c r="K88" s="278">
        <v>353.45</v>
      </c>
      <c r="L88" s="278">
        <v>335</v>
      </c>
      <c r="M88" s="278">
        <v>15.180720000000001</v>
      </c>
    </row>
    <row r="89" spans="1:13" s="16" customFormat="1">
      <c r="A89" s="269">
        <v>79</v>
      </c>
      <c r="B89" s="278" t="s">
        <v>334</v>
      </c>
      <c r="C89" s="279">
        <v>368.75</v>
      </c>
      <c r="D89" s="280">
        <v>380.08333333333331</v>
      </c>
      <c r="E89" s="280">
        <v>353.66666666666663</v>
      </c>
      <c r="F89" s="280">
        <v>338.58333333333331</v>
      </c>
      <c r="G89" s="280">
        <v>312.16666666666663</v>
      </c>
      <c r="H89" s="280">
        <v>395.16666666666663</v>
      </c>
      <c r="I89" s="280">
        <v>421.58333333333326</v>
      </c>
      <c r="J89" s="280">
        <v>436.66666666666663</v>
      </c>
      <c r="K89" s="278">
        <v>406.5</v>
      </c>
      <c r="L89" s="278">
        <v>365</v>
      </c>
      <c r="M89" s="278">
        <v>10.05326</v>
      </c>
    </row>
    <row r="90" spans="1:13" s="16" customFormat="1">
      <c r="A90" s="269">
        <v>80</v>
      </c>
      <c r="B90" s="278" t="s">
        <v>336</v>
      </c>
      <c r="C90" s="279">
        <v>243.2</v>
      </c>
      <c r="D90" s="280">
        <v>242.16666666666666</v>
      </c>
      <c r="E90" s="280">
        <v>238.43333333333331</v>
      </c>
      <c r="F90" s="280">
        <v>233.66666666666666</v>
      </c>
      <c r="G90" s="280">
        <v>229.93333333333331</v>
      </c>
      <c r="H90" s="280">
        <v>246.93333333333331</v>
      </c>
      <c r="I90" s="280">
        <v>250.66666666666666</v>
      </c>
      <c r="J90" s="280">
        <v>255.43333333333331</v>
      </c>
      <c r="K90" s="278">
        <v>245.9</v>
      </c>
      <c r="L90" s="278">
        <v>237.4</v>
      </c>
      <c r="M90" s="278">
        <v>1.39822</v>
      </c>
    </row>
    <row r="91" spans="1:13" s="16" customFormat="1">
      <c r="A91" s="269">
        <v>81</v>
      </c>
      <c r="B91" s="278" t="s">
        <v>330</v>
      </c>
      <c r="C91" s="279">
        <v>400.9</v>
      </c>
      <c r="D91" s="280">
        <v>400.33333333333331</v>
      </c>
      <c r="E91" s="280">
        <v>392.56666666666661</v>
      </c>
      <c r="F91" s="280">
        <v>384.23333333333329</v>
      </c>
      <c r="G91" s="280">
        <v>376.46666666666658</v>
      </c>
      <c r="H91" s="280">
        <v>408.66666666666663</v>
      </c>
      <c r="I91" s="280">
        <v>416.43333333333339</v>
      </c>
      <c r="J91" s="280">
        <v>424.76666666666665</v>
      </c>
      <c r="K91" s="278">
        <v>408.1</v>
      </c>
      <c r="L91" s="278">
        <v>392</v>
      </c>
      <c r="M91" s="278">
        <v>0.47986000000000001</v>
      </c>
    </row>
    <row r="92" spans="1:13" s="16" customFormat="1">
      <c r="A92" s="269">
        <v>82</v>
      </c>
      <c r="B92" s="278" t="s">
        <v>79</v>
      </c>
      <c r="C92" s="279">
        <v>118.6</v>
      </c>
      <c r="D92" s="280">
        <v>118.96666666666665</v>
      </c>
      <c r="E92" s="280">
        <v>117.63333333333331</v>
      </c>
      <c r="F92" s="280">
        <v>116.66666666666666</v>
      </c>
      <c r="G92" s="280">
        <v>115.33333333333331</v>
      </c>
      <c r="H92" s="280">
        <v>119.93333333333331</v>
      </c>
      <c r="I92" s="280">
        <v>121.26666666666665</v>
      </c>
      <c r="J92" s="280">
        <v>122.23333333333331</v>
      </c>
      <c r="K92" s="278">
        <v>120.3</v>
      </c>
      <c r="L92" s="278">
        <v>118</v>
      </c>
      <c r="M92" s="278">
        <v>8.3773499999999999</v>
      </c>
    </row>
    <row r="93" spans="1:13" s="16" customFormat="1">
      <c r="A93" s="269">
        <v>83</v>
      </c>
      <c r="B93" s="278" t="s">
        <v>331</v>
      </c>
      <c r="C93" s="279">
        <v>239.8</v>
      </c>
      <c r="D93" s="280">
        <v>240.11666666666667</v>
      </c>
      <c r="E93" s="280">
        <v>235.73333333333335</v>
      </c>
      <c r="F93" s="280">
        <v>231.66666666666669</v>
      </c>
      <c r="G93" s="280">
        <v>227.28333333333336</v>
      </c>
      <c r="H93" s="280">
        <v>244.18333333333334</v>
      </c>
      <c r="I93" s="280">
        <v>248.56666666666666</v>
      </c>
      <c r="J93" s="280">
        <v>252.63333333333333</v>
      </c>
      <c r="K93" s="278">
        <v>244.5</v>
      </c>
      <c r="L93" s="278">
        <v>236.05</v>
      </c>
      <c r="M93" s="278">
        <v>1.7830600000000001</v>
      </c>
    </row>
    <row r="94" spans="1:13" s="16" customFormat="1">
      <c r="A94" s="269">
        <v>84</v>
      </c>
      <c r="B94" s="278" t="s">
        <v>339</v>
      </c>
      <c r="C94" s="279">
        <v>267</v>
      </c>
      <c r="D94" s="280">
        <v>268.5</v>
      </c>
      <c r="E94" s="280">
        <v>264</v>
      </c>
      <c r="F94" s="280">
        <v>261</v>
      </c>
      <c r="G94" s="280">
        <v>256.5</v>
      </c>
      <c r="H94" s="280">
        <v>271.5</v>
      </c>
      <c r="I94" s="280">
        <v>276</v>
      </c>
      <c r="J94" s="280">
        <v>279</v>
      </c>
      <c r="K94" s="278">
        <v>273</v>
      </c>
      <c r="L94" s="278">
        <v>265.5</v>
      </c>
      <c r="M94" s="278">
        <v>2.6962600000000001</v>
      </c>
    </row>
    <row r="95" spans="1:13" s="16" customFormat="1">
      <c r="A95" s="269">
        <v>85</v>
      </c>
      <c r="B95" s="278" t="s">
        <v>337</v>
      </c>
      <c r="C95" s="279">
        <v>942</v>
      </c>
      <c r="D95" s="280">
        <v>939</v>
      </c>
      <c r="E95" s="280">
        <v>928</v>
      </c>
      <c r="F95" s="280">
        <v>914</v>
      </c>
      <c r="G95" s="280">
        <v>903</v>
      </c>
      <c r="H95" s="280">
        <v>953</v>
      </c>
      <c r="I95" s="280">
        <v>964</v>
      </c>
      <c r="J95" s="280">
        <v>978</v>
      </c>
      <c r="K95" s="278">
        <v>950</v>
      </c>
      <c r="L95" s="278">
        <v>925</v>
      </c>
      <c r="M95" s="278">
        <v>0.69384999999999997</v>
      </c>
    </row>
    <row r="96" spans="1:13" s="16" customFormat="1">
      <c r="A96" s="269">
        <v>86</v>
      </c>
      <c r="B96" s="278" t="s">
        <v>338</v>
      </c>
      <c r="C96" s="279">
        <v>16.45</v>
      </c>
      <c r="D96" s="280">
        <v>16.333333333333332</v>
      </c>
      <c r="E96" s="280">
        <v>16.116666666666664</v>
      </c>
      <c r="F96" s="280">
        <v>15.783333333333331</v>
      </c>
      <c r="G96" s="280">
        <v>15.566666666666663</v>
      </c>
      <c r="H96" s="280">
        <v>16.666666666666664</v>
      </c>
      <c r="I96" s="280">
        <v>16.883333333333333</v>
      </c>
      <c r="J96" s="280">
        <v>17.216666666666665</v>
      </c>
      <c r="K96" s="278">
        <v>16.55</v>
      </c>
      <c r="L96" s="278">
        <v>16</v>
      </c>
      <c r="M96" s="278">
        <v>8.1585300000000007</v>
      </c>
    </row>
    <row r="97" spans="1:13" s="16" customFormat="1">
      <c r="A97" s="269">
        <v>87</v>
      </c>
      <c r="B97" s="278" t="s">
        <v>340</v>
      </c>
      <c r="C97" s="279">
        <v>110.8</v>
      </c>
      <c r="D97" s="280">
        <v>109.64999999999999</v>
      </c>
      <c r="E97" s="280">
        <v>107.39999999999998</v>
      </c>
      <c r="F97" s="280">
        <v>103.99999999999999</v>
      </c>
      <c r="G97" s="280">
        <v>101.74999999999997</v>
      </c>
      <c r="H97" s="280">
        <v>113.04999999999998</v>
      </c>
      <c r="I97" s="280">
        <v>115.30000000000001</v>
      </c>
      <c r="J97" s="280">
        <v>118.69999999999999</v>
      </c>
      <c r="K97" s="278">
        <v>111.9</v>
      </c>
      <c r="L97" s="278">
        <v>106.25</v>
      </c>
      <c r="M97" s="278">
        <v>4.7883599999999999</v>
      </c>
    </row>
    <row r="98" spans="1:13" s="16" customFormat="1">
      <c r="A98" s="269">
        <v>88</v>
      </c>
      <c r="B98" s="278" t="s">
        <v>341</v>
      </c>
      <c r="C98" s="279">
        <v>2228.6999999999998</v>
      </c>
      <c r="D98" s="280">
        <v>2230.3333333333335</v>
      </c>
      <c r="E98" s="280">
        <v>2204.3666666666668</v>
      </c>
      <c r="F98" s="280">
        <v>2180.0333333333333</v>
      </c>
      <c r="G98" s="280">
        <v>2154.0666666666666</v>
      </c>
      <c r="H98" s="280">
        <v>2254.666666666667</v>
      </c>
      <c r="I98" s="280">
        <v>2280.6333333333332</v>
      </c>
      <c r="J98" s="280">
        <v>2304.9666666666672</v>
      </c>
      <c r="K98" s="278">
        <v>2256.3000000000002</v>
      </c>
      <c r="L98" s="278">
        <v>2206</v>
      </c>
      <c r="M98" s="278">
        <v>2.18E-2</v>
      </c>
    </row>
    <row r="99" spans="1:13" s="16" customFormat="1">
      <c r="A99" s="269">
        <v>89</v>
      </c>
      <c r="B99" s="278" t="s">
        <v>82</v>
      </c>
      <c r="C99" s="279">
        <v>603.5</v>
      </c>
      <c r="D99" s="280">
        <v>606.31666666666672</v>
      </c>
      <c r="E99" s="280">
        <v>598.63333333333344</v>
      </c>
      <c r="F99" s="280">
        <v>593.76666666666677</v>
      </c>
      <c r="G99" s="280">
        <v>586.08333333333348</v>
      </c>
      <c r="H99" s="280">
        <v>611.18333333333339</v>
      </c>
      <c r="I99" s="280">
        <v>618.86666666666656</v>
      </c>
      <c r="J99" s="280">
        <v>623.73333333333335</v>
      </c>
      <c r="K99" s="278">
        <v>614</v>
      </c>
      <c r="L99" s="278">
        <v>601.45000000000005</v>
      </c>
      <c r="M99" s="278">
        <v>1.40666</v>
      </c>
    </row>
    <row r="100" spans="1:13" s="16" customFormat="1">
      <c r="A100" s="269">
        <v>90</v>
      </c>
      <c r="B100" s="278" t="s">
        <v>335</v>
      </c>
      <c r="C100" s="279">
        <v>132.30000000000001</v>
      </c>
      <c r="D100" s="280">
        <v>130.20000000000002</v>
      </c>
      <c r="E100" s="280">
        <v>125.65000000000003</v>
      </c>
      <c r="F100" s="280">
        <v>119.00000000000001</v>
      </c>
      <c r="G100" s="280">
        <v>114.45000000000003</v>
      </c>
      <c r="H100" s="280">
        <v>136.85000000000002</v>
      </c>
      <c r="I100" s="280">
        <v>141.40000000000003</v>
      </c>
      <c r="J100" s="280">
        <v>148.05000000000004</v>
      </c>
      <c r="K100" s="278">
        <v>134.75</v>
      </c>
      <c r="L100" s="278">
        <v>123.55</v>
      </c>
      <c r="M100" s="278">
        <v>1.9393199999999999</v>
      </c>
    </row>
    <row r="101" spans="1:13">
      <c r="A101" s="269">
        <v>91</v>
      </c>
      <c r="B101" s="278" t="s">
        <v>342</v>
      </c>
      <c r="C101" s="279">
        <v>133.85</v>
      </c>
      <c r="D101" s="280">
        <v>133.53333333333333</v>
      </c>
      <c r="E101" s="280">
        <v>131.31666666666666</v>
      </c>
      <c r="F101" s="280">
        <v>128.78333333333333</v>
      </c>
      <c r="G101" s="280">
        <v>126.56666666666666</v>
      </c>
      <c r="H101" s="280">
        <v>136.06666666666666</v>
      </c>
      <c r="I101" s="280">
        <v>138.2833333333333</v>
      </c>
      <c r="J101" s="280">
        <v>140.81666666666666</v>
      </c>
      <c r="K101" s="278">
        <v>135.75</v>
      </c>
      <c r="L101" s="278">
        <v>131</v>
      </c>
      <c r="M101" s="278">
        <v>1.9852700000000001</v>
      </c>
    </row>
    <row r="102" spans="1:13">
      <c r="A102" s="269">
        <v>92</v>
      </c>
      <c r="B102" s="278" t="s">
        <v>343</v>
      </c>
      <c r="C102" s="279">
        <v>145.65</v>
      </c>
      <c r="D102" s="280">
        <v>145.56666666666666</v>
      </c>
      <c r="E102" s="280">
        <v>142.13333333333333</v>
      </c>
      <c r="F102" s="280">
        <v>138.61666666666667</v>
      </c>
      <c r="G102" s="280">
        <v>135.18333333333334</v>
      </c>
      <c r="H102" s="280">
        <v>149.08333333333331</v>
      </c>
      <c r="I102" s="280">
        <v>152.51666666666665</v>
      </c>
      <c r="J102" s="280">
        <v>156.0333333333333</v>
      </c>
      <c r="K102" s="278">
        <v>149</v>
      </c>
      <c r="L102" s="278">
        <v>142.05000000000001</v>
      </c>
      <c r="M102" s="278">
        <v>37.56476</v>
      </c>
    </row>
    <row r="103" spans="1:13">
      <c r="A103" s="269">
        <v>93</v>
      </c>
      <c r="B103" s="278" t="s">
        <v>344</v>
      </c>
      <c r="C103" s="279">
        <v>68.2</v>
      </c>
      <c r="D103" s="280">
        <v>68.149999999999991</v>
      </c>
      <c r="E103" s="280">
        <v>67.049999999999983</v>
      </c>
      <c r="F103" s="280">
        <v>65.899999999999991</v>
      </c>
      <c r="G103" s="280">
        <v>64.799999999999983</v>
      </c>
      <c r="H103" s="280">
        <v>69.299999999999983</v>
      </c>
      <c r="I103" s="280">
        <v>70.399999999999977</v>
      </c>
      <c r="J103" s="280">
        <v>71.549999999999983</v>
      </c>
      <c r="K103" s="278">
        <v>69.25</v>
      </c>
      <c r="L103" s="278">
        <v>67</v>
      </c>
      <c r="M103" s="278">
        <v>5.5010000000000003</v>
      </c>
    </row>
    <row r="104" spans="1:13">
      <c r="A104" s="269">
        <v>94</v>
      </c>
      <c r="B104" s="278" t="s">
        <v>83</v>
      </c>
      <c r="C104" s="279">
        <v>178</v>
      </c>
      <c r="D104" s="280">
        <v>175</v>
      </c>
      <c r="E104" s="280">
        <v>171.2</v>
      </c>
      <c r="F104" s="280">
        <v>164.39999999999998</v>
      </c>
      <c r="G104" s="280">
        <v>160.59999999999997</v>
      </c>
      <c r="H104" s="280">
        <v>181.8</v>
      </c>
      <c r="I104" s="280">
        <v>185.60000000000002</v>
      </c>
      <c r="J104" s="280">
        <v>192.40000000000003</v>
      </c>
      <c r="K104" s="278">
        <v>178.8</v>
      </c>
      <c r="L104" s="278">
        <v>168.2</v>
      </c>
      <c r="M104" s="278">
        <v>262.57427000000001</v>
      </c>
    </row>
    <row r="105" spans="1:13">
      <c r="A105" s="269">
        <v>95</v>
      </c>
      <c r="B105" s="278" t="s">
        <v>345</v>
      </c>
      <c r="C105" s="279">
        <v>289.85000000000002</v>
      </c>
      <c r="D105" s="280">
        <v>289.45</v>
      </c>
      <c r="E105" s="280">
        <v>280.45</v>
      </c>
      <c r="F105" s="280">
        <v>271.05</v>
      </c>
      <c r="G105" s="280">
        <v>262.05</v>
      </c>
      <c r="H105" s="280">
        <v>298.84999999999997</v>
      </c>
      <c r="I105" s="280">
        <v>307.84999999999997</v>
      </c>
      <c r="J105" s="280">
        <v>317.24999999999994</v>
      </c>
      <c r="K105" s="278">
        <v>298.45</v>
      </c>
      <c r="L105" s="278">
        <v>280.05</v>
      </c>
      <c r="M105" s="278">
        <v>0.59531000000000001</v>
      </c>
    </row>
    <row r="106" spans="1:13">
      <c r="A106" s="269">
        <v>96</v>
      </c>
      <c r="B106" s="278" t="s">
        <v>84</v>
      </c>
      <c r="C106" s="279">
        <v>642.04999999999995</v>
      </c>
      <c r="D106" s="280">
        <v>641.08333333333337</v>
      </c>
      <c r="E106" s="280">
        <v>637.36666666666679</v>
      </c>
      <c r="F106" s="280">
        <v>632.68333333333339</v>
      </c>
      <c r="G106" s="280">
        <v>628.96666666666681</v>
      </c>
      <c r="H106" s="280">
        <v>645.76666666666677</v>
      </c>
      <c r="I106" s="280">
        <v>649.48333333333323</v>
      </c>
      <c r="J106" s="280">
        <v>654.16666666666674</v>
      </c>
      <c r="K106" s="278">
        <v>644.79999999999995</v>
      </c>
      <c r="L106" s="278">
        <v>636.4</v>
      </c>
      <c r="M106" s="278">
        <v>21.615310000000001</v>
      </c>
    </row>
    <row r="107" spans="1:13">
      <c r="A107" s="269">
        <v>97</v>
      </c>
      <c r="B107" s="278" t="s">
        <v>85</v>
      </c>
      <c r="C107" s="279">
        <v>137.6</v>
      </c>
      <c r="D107" s="280">
        <v>135.14999999999998</v>
      </c>
      <c r="E107" s="280">
        <v>130.59999999999997</v>
      </c>
      <c r="F107" s="280">
        <v>123.6</v>
      </c>
      <c r="G107" s="280">
        <v>119.04999999999998</v>
      </c>
      <c r="H107" s="280">
        <v>142.14999999999995</v>
      </c>
      <c r="I107" s="280">
        <v>146.69999999999996</v>
      </c>
      <c r="J107" s="280">
        <v>153.69999999999993</v>
      </c>
      <c r="K107" s="278">
        <v>139.69999999999999</v>
      </c>
      <c r="L107" s="278">
        <v>128.15</v>
      </c>
      <c r="M107" s="278">
        <v>345.87382000000002</v>
      </c>
    </row>
    <row r="108" spans="1:13">
      <c r="A108" s="269">
        <v>98</v>
      </c>
      <c r="B108" s="286" t="s">
        <v>346</v>
      </c>
      <c r="C108" s="279">
        <v>298.3</v>
      </c>
      <c r="D108" s="280">
        <v>293.93333333333334</v>
      </c>
      <c r="E108" s="280">
        <v>285.41666666666669</v>
      </c>
      <c r="F108" s="280">
        <v>272.53333333333336</v>
      </c>
      <c r="G108" s="280">
        <v>264.01666666666671</v>
      </c>
      <c r="H108" s="280">
        <v>306.81666666666666</v>
      </c>
      <c r="I108" s="280">
        <v>315.33333333333331</v>
      </c>
      <c r="J108" s="280">
        <v>328.21666666666664</v>
      </c>
      <c r="K108" s="278">
        <v>302.45</v>
      </c>
      <c r="L108" s="278">
        <v>281.05</v>
      </c>
      <c r="M108" s="278">
        <v>8.7670399999999997</v>
      </c>
    </row>
    <row r="109" spans="1:13">
      <c r="A109" s="269">
        <v>99</v>
      </c>
      <c r="B109" s="278" t="s">
        <v>86</v>
      </c>
      <c r="C109" s="279">
        <v>1352.45</v>
      </c>
      <c r="D109" s="280">
        <v>1350.05</v>
      </c>
      <c r="E109" s="280">
        <v>1337.5</v>
      </c>
      <c r="F109" s="280">
        <v>1322.55</v>
      </c>
      <c r="G109" s="280">
        <v>1310</v>
      </c>
      <c r="H109" s="280">
        <v>1365</v>
      </c>
      <c r="I109" s="280">
        <v>1377.5499999999997</v>
      </c>
      <c r="J109" s="280">
        <v>1392.5</v>
      </c>
      <c r="K109" s="278">
        <v>1362.6</v>
      </c>
      <c r="L109" s="278">
        <v>1335.1</v>
      </c>
      <c r="M109" s="278">
        <v>6.4761199999999999</v>
      </c>
    </row>
    <row r="110" spans="1:13">
      <c r="A110" s="269">
        <v>100</v>
      </c>
      <c r="B110" s="278" t="s">
        <v>87</v>
      </c>
      <c r="C110" s="279">
        <v>400.5</v>
      </c>
      <c r="D110" s="280">
        <v>395.55</v>
      </c>
      <c r="E110" s="280">
        <v>388</v>
      </c>
      <c r="F110" s="280">
        <v>375.5</v>
      </c>
      <c r="G110" s="280">
        <v>367.95</v>
      </c>
      <c r="H110" s="280">
        <v>408.05</v>
      </c>
      <c r="I110" s="280">
        <v>415.60000000000008</v>
      </c>
      <c r="J110" s="280">
        <v>428.1</v>
      </c>
      <c r="K110" s="278">
        <v>403.1</v>
      </c>
      <c r="L110" s="278">
        <v>383.05</v>
      </c>
      <c r="M110" s="278">
        <v>23.140540000000001</v>
      </c>
    </row>
    <row r="111" spans="1:13">
      <c r="A111" s="269">
        <v>101</v>
      </c>
      <c r="B111" s="278" t="s">
        <v>237</v>
      </c>
      <c r="C111" s="279">
        <v>740.35</v>
      </c>
      <c r="D111" s="280">
        <v>736.94999999999993</v>
      </c>
      <c r="E111" s="280">
        <v>726.89999999999986</v>
      </c>
      <c r="F111" s="280">
        <v>713.44999999999993</v>
      </c>
      <c r="G111" s="280">
        <v>703.39999999999986</v>
      </c>
      <c r="H111" s="280">
        <v>750.39999999999986</v>
      </c>
      <c r="I111" s="280">
        <v>760.44999999999982</v>
      </c>
      <c r="J111" s="280">
        <v>773.89999999999986</v>
      </c>
      <c r="K111" s="278">
        <v>747</v>
      </c>
      <c r="L111" s="278">
        <v>723.5</v>
      </c>
      <c r="M111" s="278">
        <v>9.8492200000000008</v>
      </c>
    </row>
    <row r="112" spans="1:13">
      <c r="A112" s="269">
        <v>102</v>
      </c>
      <c r="B112" s="278" t="s">
        <v>347</v>
      </c>
      <c r="C112" s="279">
        <v>503.3</v>
      </c>
      <c r="D112" s="280">
        <v>497.66666666666669</v>
      </c>
      <c r="E112" s="280">
        <v>483.33333333333337</v>
      </c>
      <c r="F112" s="280">
        <v>463.36666666666667</v>
      </c>
      <c r="G112" s="280">
        <v>449.03333333333336</v>
      </c>
      <c r="H112" s="280">
        <v>517.63333333333344</v>
      </c>
      <c r="I112" s="280">
        <v>531.9666666666667</v>
      </c>
      <c r="J112" s="280">
        <v>551.93333333333339</v>
      </c>
      <c r="K112" s="278">
        <v>512</v>
      </c>
      <c r="L112" s="278">
        <v>477.7</v>
      </c>
      <c r="M112" s="278">
        <v>0.44784000000000002</v>
      </c>
    </row>
    <row r="113" spans="1:13">
      <c r="A113" s="269">
        <v>103</v>
      </c>
      <c r="B113" s="278" t="s">
        <v>332</v>
      </c>
      <c r="C113" s="279">
        <v>1452</v>
      </c>
      <c r="D113" s="280">
        <v>1446.6000000000001</v>
      </c>
      <c r="E113" s="280">
        <v>1424.2000000000003</v>
      </c>
      <c r="F113" s="280">
        <v>1396.4</v>
      </c>
      <c r="G113" s="280">
        <v>1374.0000000000002</v>
      </c>
      <c r="H113" s="280">
        <v>1474.4000000000003</v>
      </c>
      <c r="I113" s="280">
        <v>1496.8000000000004</v>
      </c>
      <c r="J113" s="280">
        <v>1524.6000000000004</v>
      </c>
      <c r="K113" s="278">
        <v>1469</v>
      </c>
      <c r="L113" s="278">
        <v>1418.8</v>
      </c>
      <c r="M113" s="278">
        <v>0.32602999999999999</v>
      </c>
    </row>
    <row r="114" spans="1:13">
      <c r="A114" s="269">
        <v>104</v>
      </c>
      <c r="B114" s="278" t="s">
        <v>238</v>
      </c>
      <c r="C114" s="279">
        <v>229.55</v>
      </c>
      <c r="D114" s="280">
        <v>229.76666666666668</v>
      </c>
      <c r="E114" s="280">
        <v>226.88333333333335</v>
      </c>
      <c r="F114" s="280">
        <v>224.21666666666667</v>
      </c>
      <c r="G114" s="280">
        <v>221.33333333333334</v>
      </c>
      <c r="H114" s="280">
        <v>232.43333333333337</v>
      </c>
      <c r="I114" s="280">
        <v>235.31666666666669</v>
      </c>
      <c r="J114" s="280">
        <v>237.98333333333338</v>
      </c>
      <c r="K114" s="278">
        <v>232.65</v>
      </c>
      <c r="L114" s="278">
        <v>227.1</v>
      </c>
      <c r="M114" s="278">
        <v>3.6477200000000001</v>
      </c>
    </row>
    <row r="115" spans="1:13">
      <c r="A115" s="269">
        <v>105</v>
      </c>
      <c r="B115" s="278" t="s">
        <v>236</v>
      </c>
      <c r="C115" s="279">
        <v>136.80000000000001</v>
      </c>
      <c r="D115" s="280">
        <v>135.56666666666669</v>
      </c>
      <c r="E115" s="280">
        <v>133.23333333333338</v>
      </c>
      <c r="F115" s="280">
        <v>129.66666666666669</v>
      </c>
      <c r="G115" s="280">
        <v>127.33333333333337</v>
      </c>
      <c r="H115" s="280">
        <v>139.13333333333338</v>
      </c>
      <c r="I115" s="280">
        <v>141.4666666666667</v>
      </c>
      <c r="J115" s="280">
        <v>145.03333333333339</v>
      </c>
      <c r="K115" s="278">
        <v>137.9</v>
      </c>
      <c r="L115" s="278">
        <v>132</v>
      </c>
      <c r="M115" s="278">
        <v>7.6629800000000001</v>
      </c>
    </row>
    <row r="116" spans="1:13">
      <c r="A116" s="269">
        <v>106</v>
      </c>
      <c r="B116" s="278" t="s">
        <v>88</v>
      </c>
      <c r="C116" s="279">
        <v>369.65</v>
      </c>
      <c r="D116" s="280">
        <v>373.66666666666669</v>
      </c>
      <c r="E116" s="280">
        <v>364.33333333333337</v>
      </c>
      <c r="F116" s="280">
        <v>359.01666666666671</v>
      </c>
      <c r="G116" s="280">
        <v>349.68333333333339</v>
      </c>
      <c r="H116" s="280">
        <v>378.98333333333335</v>
      </c>
      <c r="I116" s="280">
        <v>388.31666666666672</v>
      </c>
      <c r="J116" s="280">
        <v>393.63333333333333</v>
      </c>
      <c r="K116" s="278">
        <v>383</v>
      </c>
      <c r="L116" s="278">
        <v>368.35</v>
      </c>
      <c r="M116" s="278">
        <v>24.615379999999998</v>
      </c>
    </row>
    <row r="117" spans="1:13">
      <c r="A117" s="269">
        <v>107</v>
      </c>
      <c r="B117" s="278" t="s">
        <v>348</v>
      </c>
      <c r="C117" s="279">
        <v>215.65</v>
      </c>
      <c r="D117" s="280">
        <v>214.79999999999998</v>
      </c>
      <c r="E117" s="280">
        <v>211.59999999999997</v>
      </c>
      <c r="F117" s="280">
        <v>207.54999999999998</v>
      </c>
      <c r="G117" s="280">
        <v>204.34999999999997</v>
      </c>
      <c r="H117" s="280">
        <v>218.84999999999997</v>
      </c>
      <c r="I117" s="280">
        <v>222.04999999999995</v>
      </c>
      <c r="J117" s="280">
        <v>226.09999999999997</v>
      </c>
      <c r="K117" s="278">
        <v>218</v>
      </c>
      <c r="L117" s="278">
        <v>210.75</v>
      </c>
      <c r="M117" s="278">
        <v>3.8297400000000001</v>
      </c>
    </row>
    <row r="118" spans="1:13">
      <c r="A118" s="269">
        <v>108</v>
      </c>
      <c r="B118" s="278" t="s">
        <v>89</v>
      </c>
      <c r="C118" s="279">
        <v>440</v>
      </c>
      <c r="D118" s="280">
        <v>440.01666666666665</v>
      </c>
      <c r="E118" s="280">
        <v>436.48333333333329</v>
      </c>
      <c r="F118" s="280">
        <v>432.96666666666664</v>
      </c>
      <c r="G118" s="280">
        <v>429.43333333333328</v>
      </c>
      <c r="H118" s="280">
        <v>443.5333333333333</v>
      </c>
      <c r="I118" s="280">
        <v>447.06666666666661</v>
      </c>
      <c r="J118" s="280">
        <v>450.58333333333331</v>
      </c>
      <c r="K118" s="278">
        <v>443.55</v>
      </c>
      <c r="L118" s="278">
        <v>436.5</v>
      </c>
      <c r="M118" s="278">
        <v>39.470820000000003</v>
      </c>
    </row>
    <row r="119" spans="1:13">
      <c r="A119" s="269">
        <v>109</v>
      </c>
      <c r="B119" s="278" t="s">
        <v>239</v>
      </c>
      <c r="C119" s="279">
        <v>574.35</v>
      </c>
      <c r="D119" s="280">
        <v>574.46666666666658</v>
      </c>
      <c r="E119" s="280">
        <v>564.93333333333317</v>
      </c>
      <c r="F119" s="280">
        <v>555.51666666666654</v>
      </c>
      <c r="G119" s="280">
        <v>545.98333333333312</v>
      </c>
      <c r="H119" s="280">
        <v>583.88333333333321</v>
      </c>
      <c r="I119" s="280">
        <v>593.41666666666674</v>
      </c>
      <c r="J119" s="280">
        <v>602.83333333333326</v>
      </c>
      <c r="K119" s="278">
        <v>584</v>
      </c>
      <c r="L119" s="278">
        <v>565.04999999999995</v>
      </c>
      <c r="M119" s="278">
        <v>2.6983199999999998</v>
      </c>
    </row>
    <row r="120" spans="1:13">
      <c r="A120" s="269">
        <v>110</v>
      </c>
      <c r="B120" s="278" t="s">
        <v>349</v>
      </c>
      <c r="C120" s="279">
        <v>73.2</v>
      </c>
      <c r="D120" s="280">
        <v>72.033333333333331</v>
      </c>
      <c r="E120" s="280">
        <v>70.316666666666663</v>
      </c>
      <c r="F120" s="280">
        <v>67.433333333333337</v>
      </c>
      <c r="G120" s="280">
        <v>65.716666666666669</v>
      </c>
      <c r="H120" s="280">
        <v>74.916666666666657</v>
      </c>
      <c r="I120" s="280">
        <v>76.633333333333326</v>
      </c>
      <c r="J120" s="280">
        <v>79.516666666666652</v>
      </c>
      <c r="K120" s="278">
        <v>73.75</v>
      </c>
      <c r="L120" s="278">
        <v>69.150000000000006</v>
      </c>
      <c r="M120" s="278">
        <v>2.5834600000000001</v>
      </c>
    </row>
    <row r="121" spans="1:13">
      <c r="A121" s="269">
        <v>111</v>
      </c>
      <c r="B121" s="278" t="s">
        <v>356</v>
      </c>
      <c r="C121" s="279">
        <v>273.7</v>
      </c>
      <c r="D121" s="280">
        <v>271.84999999999997</v>
      </c>
      <c r="E121" s="280">
        <v>265.99999999999994</v>
      </c>
      <c r="F121" s="280">
        <v>258.29999999999995</v>
      </c>
      <c r="G121" s="280">
        <v>252.44999999999993</v>
      </c>
      <c r="H121" s="280">
        <v>279.54999999999995</v>
      </c>
      <c r="I121" s="280">
        <v>285.39999999999998</v>
      </c>
      <c r="J121" s="280">
        <v>293.09999999999997</v>
      </c>
      <c r="K121" s="278">
        <v>277.7</v>
      </c>
      <c r="L121" s="278">
        <v>264.14999999999998</v>
      </c>
      <c r="M121" s="278">
        <v>5.2436199999999999</v>
      </c>
    </row>
    <row r="122" spans="1:13">
      <c r="A122" s="269">
        <v>112</v>
      </c>
      <c r="B122" s="278" t="s">
        <v>357</v>
      </c>
      <c r="C122" s="279">
        <v>122.35</v>
      </c>
      <c r="D122" s="280">
        <v>125.18333333333334</v>
      </c>
      <c r="E122" s="280">
        <v>117.46666666666667</v>
      </c>
      <c r="F122" s="280">
        <v>112.58333333333333</v>
      </c>
      <c r="G122" s="280">
        <v>104.86666666666666</v>
      </c>
      <c r="H122" s="280">
        <v>130.06666666666666</v>
      </c>
      <c r="I122" s="280">
        <v>137.78333333333336</v>
      </c>
      <c r="J122" s="280">
        <v>142.66666666666669</v>
      </c>
      <c r="K122" s="278">
        <v>132.9</v>
      </c>
      <c r="L122" s="278">
        <v>120.3</v>
      </c>
      <c r="M122" s="278">
        <v>11.827719999999999</v>
      </c>
    </row>
    <row r="123" spans="1:13">
      <c r="A123" s="269">
        <v>113</v>
      </c>
      <c r="B123" s="278" t="s">
        <v>350</v>
      </c>
      <c r="C123" s="279">
        <v>79.099999999999994</v>
      </c>
      <c r="D123" s="280">
        <v>77.3</v>
      </c>
      <c r="E123" s="280">
        <v>74.599999999999994</v>
      </c>
      <c r="F123" s="280">
        <v>70.099999999999994</v>
      </c>
      <c r="G123" s="280">
        <v>67.399999999999991</v>
      </c>
      <c r="H123" s="280">
        <v>81.8</v>
      </c>
      <c r="I123" s="280">
        <v>84.500000000000014</v>
      </c>
      <c r="J123" s="280">
        <v>89</v>
      </c>
      <c r="K123" s="278">
        <v>80</v>
      </c>
      <c r="L123" s="278">
        <v>72.8</v>
      </c>
      <c r="M123" s="278">
        <v>104.44043000000001</v>
      </c>
    </row>
    <row r="124" spans="1:13">
      <c r="A124" s="269">
        <v>114</v>
      </c>
      <c r="B124" s="278" t="s">
        <v>351</v>
      </c>
      <c r="C124" s="279">
        <v>298.25</v>
      </c>
      <c r="D124" s="280">
        <v>298.2</v>
      </c>
      <c r="E124" s="280">
        <v>291</v>
      </c>
      <c r="F124" s="280">
        <v>283.75</v>
      </c>
      <c r="G124" s="280">
        <v>276.55</v>
      </c>
      <c r="H124" s="280">
        <v>305.45</v>
      </c>
      <c r="I124" s="280">
        <v>312.64999999999992</v>
      </c>
      <c r="J124" s="280">
        <v>319.89999999999998</v>
      </c>
      <c r="K124" s="278">
        <v>305.39999999999998</v>
      </c>
      <c r="L124" s="278">
        <v>290.95</v>
      </c>
      <c r="M124" s="278">
        <v>1.2674799999999999</v>
      </c>
    </row>
    <row r="125" spans="1:13">
      <c r="A125" s="269">
        <v>115</v>
      </c>
      <c r="B125" s="278" t="s">
        <v>352</v>
      </c>
      <c r="C125" s="279">
        <v>465</v>
      </c>
      <c r="D125" s="280">
        <v>464.15000000000003</v>
      </c>
      <c r="E125" s="280">
        <v>458.55000000000007</v>
      </c>
      <c r="F125" s="280">
        <v>452.1</v>
      </c>
      <c r="G125" s="280">
        <v>446.50000000000006</v>
      </c>
      <c r="H125" s="280">
        <v>470.60000000000008</v>
      </c>
      <c r="I125" s="280">
        <v>476.2000000000001</v>
      </c>
      <c r="J125" s="280">
        <v>482.65000000000009</v>
      </c>
      <c r="K125" s="278">
        <v>469.75</v>
      </c>
      <c r="L125" s="278">
        <v>457.7</v>
      </c>
      <c r="M125" s="278">
        <v>7.5262399999999996</v>
      </c>
    </row>
    <row r="126" spans="1:13">
      <c r="A126" s="269">
        <v>116</v>
      </c>
      <c r="B126" s="278" t="s">
        <v>353</v>
      </c>
      <c r="C126" s="279">
        <v>85.15</v>
      </c>
      <c r="D126" s="280">
        <v>85.266666666666666</v>
      </c>
      <c r="E126" s="280">
        <v>83.233333333333334</v>
      </c>
      <c r="F126" s="280">
        <v>81.316666666666663</v>
      </c>
      <c r="G126" s="280">
        <v>79.283333333333331</v>
      </c>
      <c r="H126" s="280">
        <v>87.183333333333337</v>
      </c>
      <c r="I126" s="280">
        <v>89.216666666666669</v>
      </c>
      <c r="J126" s="280">
        <v>91.13333333333334</v>
      </c>
      <c r="K126" s="278">
        <v>87.3</v>
      </c>
      <c r="L126" s="278">
        <v>83.35</v>
      </c>
      <c r="M126" s="278">
        <v>14.98438</v>
      </c>
    </row>
    <row r="127" spans="1:13">
      <c r="A127" s="269">
        <v>117</v>
      </c>
      <c r="B127" s="278" t="s">
        <v>355</v>
      </c>
      <c r="C127" s="279">
        <v>14.95</v>
      </c>
      <c r="D127" s="280">
        <v>14.716666666666667</v>
      </c>
      <c r="E127" s="280">
        <v>14.483333333333334</v>
      </c>
      <c r="F127" s="280">
        <v>14.016666666666667</v>
      </c>
      <c r="G127" s="280">
        <v>13.783333333333335</v>
      </c>
      <c r="H127" s="280">
        <v>15.183333333333334</v>
      </c>
      <c r="I127" s="280">
        <v>15.416666666666664</v>
      </c>
      <c r="J127" s="280">
        <v>15.883333333333333</v>
      </c>
      <c r="K127" s="278">
        <v>14.95</v>
      </c>
      <c r="L127" s="278">
        <v>14.25</v>
      </c>
      <c r="M127" s="278">
        <v>8.0474599999999992</v>
      </c>
    </row>
    <row r="128" spans="1:13">
      <c r="A128" s="269">
        <v>118</v>
      </c>
      <c r="B128" s="278" t="s">
        <v>91</v>
      </c>
      <c r="C128" s="279">
        <v>7.95</v>
      </c>
      <c r="D128" s="280">
        <v>7.95</v>
      </c>
      <c r="E128" s="280">
        <v>7.95</v>
      </c>
      <c r="F128" s="280">
        <v>7.95</v>
      </c>
      <c r="G128" s="280">
        <v>7.95</v>
      </c>
      <c r="H128" s="280">
        <v>7.95</v>
      </c>
      <c r="I128" s="280">
        <v>7.95</v>
      </c>
      <c r="J128" s="280">
        <v>7.95</v>
      </c>
      <c r="K128" s="278">
        <v>7.95</v>
      </c>
      <c r="L128" s="278">
        <v>7.95</v>
      </c>
      <c r="M128" s="278">
        <v>4.7396399999999996</v>
      </c>
    </row>
    <row r="129" spans="1:13">
      <c r="A129" s="269">
        <v>119</v>
      </c>
      <c r="B129" s="278" t="s">
        <v>92</v>
      </c>
      <c r="C129" s="279">
        <v>2310.4499999999998</v>
      </c>
      <c r="D129" s="280">
        <v>2313</v>
      </c>
      <c r="E129" s="280">
        <v>2294</v>
      </c>
      <c r="F129" s="280">
        <v>2277.5500000000002</v>
      </c>
      <c r="G129" s="280">
        <v>2258.5500000000002</v>
      </c>
      <c r="H129" s="280">
        <v>2329.4499999999998</v>
      </c>
      <c r="I129" s="280">
        <v>2348.4499999999998</v>
      </c>
      <c r="J129" s="280">
        <v>2364.8999999999996</v>
      </c>
      <c r="K129" s="278">
        <v>2332</v>
      </c>
      <c r="L129" s="278">
        <v>2296.5500000000002</v>
      </c>
      <c r="M129" s="278">
        <v>3.0446599999999999</v>
      </c>
    </row>
    <row r="130" spans="1:13">
      <c r="A130" s="269">
        <v>120</v>
      </c>
      <c r="B130" s="278" t="s">
        <v>358</v>
      </c>
      <c r="C130" s="279">
        <v>5566.85</v>
      </c>
      <c r="D130" s="280">
        <v>5502.833333333333</v>
      </c>
      <c r="E130" s="280">
        <v>5405.6666666666661</v>
      </c>
      <c r="F130" s="280">
        <v>5244.4833333333327</v>
      </c>
      <c r="G130" s="280">
        <v>5147.3166666666657</v>
      </c>
      <c r="H130" s="280">
        <v>5664.0166666666664</v>
      </c>
      <c r="I130" s="280">
        <v>5761.1833333333325</v>
      </c>
      <c r="J130" s="280">
        <v>5922.3666666666668</v>
      </c>
      <c r="K130" s="278">
        <v>5600</v>
      </c>
      <c r="L130" s="278">
        <v>5341.65</v>
      </c>
      <c r="M130" s="278">
        <v>0.52822999999999998</v>
      </c>
    </row>
    <row r="131" spans="1:13">
      <c r="A131" s="269">
        <v>121</v>
      </c>
      <c r="B131" s="278" t="s">
        <v>94</v>
      </c>
      <c r="C131" s="279">
        <v>147.69999999999999</v>
      </c>
      <c r="D131" s="280">
        <v>147.96666666666667</v>
      </c>
      <c r="E131" s="280">
        <v>145.73333333333335</v>
      </c>
      <c r="F131" s="280">
        <v>143.76666666666668</v>
      </c>
      <c r="G131" s="280">
        <v>141.53333333333336</v>
      </c>
      <c r="H131" s="280">
        <v>149.93333333333334</v>
      </c>
      <c r="I131" s="280">
        <v>152.16666666666663</v>
      </c>
      <c r="J131" s="280">
        <v>154.13333333333333</v>
      </c>
      <c r="K131" s="278">
        <v>150.19999999999999</v>
      </c>
      <c r="L131" s="278">
        <v>146</v>
      </c>
      <c r="M131" s="278">
        <v>64.705619999999996</v>
      </c>
    </row>
    <row r="132" spans="1:13">
      <c r="A132" s="269">
        <v>122</v>
      </c>
      <c r="B132" s="278" t="s">
        <v>232</v>
      </c>
      <c r="C132" s="279">
        <v>2350.85</v>
      </c>
      <c r="D132" s="280">
        <v>2345.3833333333337</v>
      </c>
      <c r="E132" s="280">
        <v>2325.7666666666673</v>
      </c>
      <c r="F132" s="280">
        <v>2300.6833333333338</v>
      </c>
      <c r="G132" s="280">
        <v>2281.0666666666675</v>
      </c>
      <c r="H132" s="280">
        <v>2370.4666666666672</v>
      </c>
      <c r="I132" s="280">
        <v>2390.083333333333</v>
      </c>
      <c r="J132" s="280">
        <v>2415.166666666667</v>
      </c>
      <c r="K132" s="278">
        <v>2365</v>
      </c>
      <c r="L132" s="278">
        <v>2320.3000000000002</v>
      </c>
      <c r="M132" s="278">
        <v>1.99698</v>
      </c>
    </row>
    <row r="133" spans="1:13">
      <c r="A133" s="269">
        <v>123</v>
      </c>
      <c r="B133" s="278" t="s">
        <v>95</v>
      </c>
      <c r="C133" s="279">
        <v>4007</v>
      </c>
      <c r="D133" s="280">
        <v>4017.15</v>
      </c>
      <c r="E133" s="280">
        <v>3981.8500000000004</v>
      </c>
      <c r="F133" s="280">
        <v>3956.7000000000003</v>
      </c>
      <c r="G133" s="280">
        <v>3921.4000000000005</v>
      </c>
      <c r="H133" s="280">
        <v>4042.3</v>
      </c>
      <c r="I133" s="280">
        <v>4077.6000000000004</v>
      </c>
      <c r="J133" s="280">
        <v>4102.75</v>
      </c>
      <c r="K133" s="278">
        <v>4052.45</v>
      </c>
      <c r="L133" s="278">
        <v>3992</v>
      </c>
      <c r="M133" s="278">
        <v>7.2287699999999999</v>
      </c>
    </row>
    <row r="134" spans="1:13">
      <c r="A134" s="269">
        <v>124</v>
      </c>
      <c r="B134" s="278" t="s">
        <v>1265</v>
      </c>
      <c r="C134" s="279">
        <v>461.05</v>
      </c>
      <c r="D134" s="280">
        <v>464.68333333333334</v>
      </c>
      <c r="E134" s="280">
        <v>441.36666666666667</v>
      </c>
      <c r="F134" s="280">
        <v>421.68333333333334</v>
      </c>
      <c r="G134" s="280">
        <v>398.36666666666667</v>
      </c>
      <c r="H134" s="280">
        <v>484.36666666666667</v>
      </c>
      <c r="I134" s="280">
        <v>507.68333333333339</v>
      </c>
      <c r="J134" s="280">
        <v>527.36666666666667</v>
      </c>
      <c r="K134" s="278">
        <v>488</v>
      </c>
      <c r="L134" s="278">
        <v>445</v>
      </c>
      <c r="M134" s="278">
        <v>6.1963999999999997</v>
      </c>
    </row>
    <row r="135" spans="1:13">
      <c r="A135" s="269">
        <v>125</v>
      </c>
      <c r="B135" s="278" t="s">
        <v>240</v>
      </c>
      <c r="C135" s="279">
        <v>43.25</v>
      </c>
      <c r="D135" s="280">
        <v>42.466666666666661</v>
      </c>
      <c r="E135" s="280">
        <v>41.333333333333321</v>
      </c>
      <c r="F135" s="280">
        <v>39.416666666666657</v>
      </c>
      <c r="G135" s="280">
        <v>38.283333333333317</v>
      </c>
      <c r="H135" s="280">
        <v>44.383333333333326</v>
      </c>
      <c r="I135" s="280">
        <v>45.516666666666666</v>
      </c>
      <c r="J135" s="280">
        <v>47.43333333333333</v>
      </c>
      <c r="K135" s="278">
        <v>43.6</v>
      </c>
      <c r="L135" s="278">
        <v>40.549999999999997</v>
      </c>
      <c r="M135" s="278">
        <v>26.292249999999999</v>
      </c>
    </row>
    <row r="136" spans="1:13">
      <c r="A136" s="269">
        <v>126</v>
      </c>
      <c r="B136" s="278" t="s">
        <v>96</v>
      </c>
      <c r="C136" s="279">
        <v>17116.05</v>
      </c>
      <c r="D136" s="280">
        <v>16968.716666666667</v>
      </c>
      <c r="E136" s="280">
        <v>16757.433333333334</v>
      </c>
      <c r="F136" s="280">
        <v>16398.816666666666</v>
      </c>
      <c r="G136" s="280">
        <v>16187.533333333333</v>
      </c>
      <c r="H136" s="280">
        <v>17327.333333333336</v>
      </c>
      <c r="I136" s="280">
        <v>17538.616666666669</v>
      </c>
      <c r="J136" s="280">
        <v>17897.233333333337</v>
      </c>
      <c r="K136" s="278">
        <v>17180</v>
      </c>
      <c r="L136" s="278">
        <v>16610.099999999999</v>
      </c>
      <c r="M136" s="278">
        <v>2.0895299999999999</v>
      </c>
    </row>
    <row r="137" spans="1:13">
      <c r="A137" s="269">
        <v>127</v>
      </c>
      <c r="B137" s="278" t="s">
        <v>360</v>
      </c>
      <c r="C137" s="279">
        <v>237.5</v>
      </c>
      <c r="D137" s="280">
        <v>236.68333333333331</v>
      </c>
      <c r="E137" s="280">
        <v>233.81666666666661</v>
      </c>
      <c r="F137" s="280">
        <v>230.1333333333333</v>
      </c>
      <c r="G137" s="280">
        <v>227.26666666666659</v>
      </c>
      <c r="H137" s="280">
        <v>240.36666666666662</v>
      </c>
      <c r="I137" s="280">
        <v>243.23333333333335</v>
      </c>
      <c r="J137" s="280">
        <v>246.91666666666663</v>
      </c>
      <c r="K137" s="278">
        <v>239.55</v>
      </c>
      <c r="L137" s="278">
        <v>233</v>
      </c>
      <c r="M137" s="278">
        <v>5.56297</v>
      </c>
    </row>
    <row r="138" spans="1:13">
      <c r="A138" s="269">
        <v>128</v>
      </c>
      <c r="B138" s="278" t="s">
        <v>361</v>
      </c>
      <c r="C138" s="279">
        <v>68.2</v>
      </c>
      <c r="D138" s="280">
        <v>67.966666666666669</v>
      </c>
      <c r="E138" s="280">
        <v>66.333333333333343</v>
      </c>
      <c r="F138" s="280">
        <v>64.466666666666669</v>
      </c>
      <c r="G138" s="280">
        <v>62.833333333333343</v>
      </c>
      <c r="H138" s="280">
        <v>69.833333333333343</v>
      </c>
      <c r="I138" s="280">
        <v>71.466666666666669</v>
      </c>
      <c r="J138" s="280">
        <v>73.333333333333343</v>
      </c>
      <c r="K138" s="278">
        <v>69.599999999999994</v>
      </c>
      <c r="L138" s="278">
        <v>66.099999999999994</v>
      </c>
      <c r="M138" s="278">
        <v>3.0851500000000001</v>
      </c>
    </row>
    <row r="139" spans="1:13">
      <c r="A139" s="269">
        <v>129</v>
      </c>
      <c r="B139" s="278" t="s">
        <v>362</v>
      </c>
      <c r="C139" s="279">
        <v>142.9</v>
      </c>
      <c r="D139" s="280">
        <v>143.56666666666669</v>
      </c>
      <c r="E139" s="280">
        <v>140.33333333333337</v>
      </c>
      <c r="F139" s="280">
        <v>137.76666666666668</v>
      </c>
      <c r="G139" s="280">
        <v>134.53333333333336</v>
      </c>
      <c r="H139" s="280">
        <v>146.13333333333338</v>
      </c>
      <c r="I139" s="280">
        <v>149.36666666666667</v>
      </c>
      <c r="J139" s="280">
        <v>151.93333333333339</v>
      </c>
      <c r="K139" s="278">
        <v>146.80000000000001</v>
      </c>
      <c r="L139" s="278">
        <v>141</v>
      </c>
      <c r="M139" s="278">
        <v>0.20610000000000001</v>
      </c>
    </row>
    <row r="140" spans="1:13">
      <c r="A140" s="269">
        <v>130</v>
      </c>
      <c r="B140" s="278" t="s">
        <v>241</v>
      </c>
      <c r="C140" s="279">
        <v>200.55</v>
      </c>
      <c r="D140" s="280">
        <v>201.19999999999996</v>
      </c>
      <c r="E140" s="280">
        <v>197.54999999999993</v>
      </c>
      <c r="F140" s="280">
        <v>194.54999999999995</v>
      </c>
      <c r="G140" s="280">
        <v>190.89999999999992</v>
      </c>
      <c r="H140" s="280">
        <v>204.19999999999993</v>
      </c>
      <c r="I140" s="280">
        <v>207.84999999999997</v>
      </c>
      <c r="J140" s="280">
        <v>210.84999999999994</v>
      </c>
      <c r="K140" s="278">
        <v>204.85</v>
      </c>
      <c r="L140" s="278">
        <v>198.2</v>
      </c>
      <c r="M140" s="278">
        <v>6.56393</v>
      </c>
    </row>
    <row r="141" spans="1:13">
      <c r="A141" s="269">
        <v>131</v>
      </c>
      <c r="B141" s="278" t="s">
        <v>242</v>
      </c>
      <c r="C141" s="279">
        <v>884.55</v>
      </c>
      <c r="D141" s="280">
        <v>875.0333333333333</v>
      </c>
      <c r="E141" s="280">
        <v>851.06666666666661</v>
      </c>
      <c r="F141" s="280">
        <v>817.58333333333326</v>
      </c>
      <c r="G141" s="280">
        <v>793.61666666666656</v>
      </c>
      <c r="H141" s="280">
        <v>908.51666666666665</v>
      </c>
      <c r="I141" s="280">
        <v>932.48333333333335</v>
      </c>
      <c r="J141" s="280">
        <v>965.9666666666667</v>
      </c>
      <c r="K141" s="278">
        <v>899</v>
      </c>
      <c r="L141" s="278">
        <v>841.55</v>
      </c>
      <c r="M141" s="278">
        <v>1.6443099999999999</v>
      </c>
    </row>
    <row r="142" spans="1:13">
      <c r="A142" s="269">
        <v>132</v>
      </c>
      <c r="B142" s="278" t="s">
        <v>243</v>
      </c>
      <c r="C142" s="279">
        <v>67.95</v>
      </c>
      <c r="D142" s="280">
        <v>67.583333333333329</v>
      </c>
      <c r="E142" s="280">
        <v>65.166666666666657</v>
      </c>
      <c r="F142" s="280">
        <v>62.383333333333326</v>
      </c>
      <c r="G142" s="280">
        <v>59.966666666666654</v>
      </c>
      <c r="H142" s="280">
        <v>70.36666666666666</v>
      </c>
      <c r="I142" s="280">
        <v>72.783333333333317</v>
      </c>
      <c r="J142" s="280">
        <v>75.566666666666663</v>
      </c>
      <c r="K142" s="278">
        <v>70</v>
      </c>
      <c r="L142" s="278">
        <v>64.8</v>
      </c>
      <c r="M142" s="278">
        <v>37.181249999999999</v>
      </c>
    </row>
    <row r="143" spans="1:13">
      <c r="A143" s="269">
        <v>133</v>
      </c>
      <c r="B143" s="278" t="s">
        <v>97</v>
      </c>
      <c r="C143" s="279">
        <v>48.75</v>
      </c>
      <c r="D143" s="280">
        <v>48.4</v>
      </c>
      <c r="E143" s="280">
        <v>47.75</v>
      </c>
      <c r="F143" s="280">
        <v>46.75</v>
      </c>
      <c r="G143" s="280">
        <v>46.1</v>
      </c>
      <c r="H143" s="280">
        <v>49.4</v>
      </c>
      <c r="I143" s="280">
        <v>50.04999999999999</v>
      </c>
      <c r="J143" s="280">
        <v>51.05</v>
      </c>
      <c r="K143" s="278">
        <v>49.05</v>
      </c>
      <c r="L143" s="278">
        <v>47.4</v>
      </c>
      <c r="M143" s="278">
        <v>79.072950000000006</v>
      </c>
    </row>
    <row r="144" spans="1:13">
      <c r="A144" s="269">
        <v>134</v>
      </c>
      <c r="B144" s="278" t="s">
        <v>363</v>
      </c>
      <c r="C144" s="279">
        <v>474.75</v>
      </c>
      <c r="D144" s="280">
        <v>475.2</v>
      </c>
      <c r="E144" s="280">
        <v>471.84999999999997</v>
      </c>
      <c r="F144" s="280">
        <v>468.95</v>
      </c>
      <c r="G144" s="280">
        <v>465.59999999999997</v>
      </c>
      <c r="H144" s="280">
        <v>478.09999999999997</v>
      </c>
      <c r="I144" s="280">
        <v>481.45</v>
      </c>
      <c r="J144" s="280">
        <v>484.34999999999997</v>
      </c>
      <c r="K144" s="278">
        <v>478.55</v>
      </c>
      <c r="L144" s="278">
        <v>472.3</v>
      </c>
      <c r="M144" s="278">
        <v>0.40198</v>
      </c>
    </row>
    <row r="145" spans="1:13">
      <c r="A145" s="269">
        <v>135</v>
      </c>
      <c r="B145" s="278" t="s">
        <v>98</v>
      </c>
      <c r="C145" s="279">
        <v>981.5</v>
      </c>
      <c r="D145" s="280">
        <v>991.4666666666667</v>
      </c>
      <c r="E145" s="280">
        <v>968.03333333333342</v>
      </c>
      <c r="F145" s="280">
        <v>954.56666666666672</v>
      </c>
      <c r="G145" s="280">
        <v>931.13333333333344</v>
      </c>
      <c r="H145" s="280">
        <v>1004.9333333333334</v>
      </c>
      <c r="I145" s="280">
        <v>1028.3666666666668</v>
      </c>
      <c r="J145" s="280">
        <v>1041.8333333333335</v>
      </c>
      <c r="K145" s="278">
        <v>1014.9</v>
      </c>
      <c r="L145" s="278">
        <v>978</v>
      </c>
      <c r="M145" s="278">
        <v>26.63456</v>
      </c>
    </row>
    <row r="146" spans="1:13">
      <c r="A146" s="269">
        <v>136</v>
      </c>
      <c r="B146" s="278" t="s">
        <v>364</v>
      </c>
      <c r="C146" s="279">
        <v>180.4</v>
      </c>
      <c r="D146" s="280">
        <v>177.4</v>
      </c>
      <c r="E146" s="280">
        <v>172.9</v>
      </c>
      <c r="F146" s="280">
        <v>165.4</v>
      </c>
      <c r="G146" s="280">
        <v>160.9</v>
      </c>
      <c r="H146" s="280">
        <v>184.9</v>
      </c>
      <c r="I146" s="280">
        <v>189.4</v>
      </c>
      <c r="J146" s="280">
        <v>196.9</v>
      </c>
      <c r="K146" s="278">
        <v>181.9</v>
      </c>
      <c r="L146" s="278">
        <v>169.9</v>
      </c>
      <c r="M146" s="278">
        <v>0.96409999999999996</v>
      </c>
    </row>
    <row r="147" spans="1:13">
      <c r="A147" s="269">
        <v>137</v>
      </c>
      <c r="B147" s="278" t="s">
        <v>99</v>
      </c>
      <c r="C147" s="279">
        <v>148.19999999999999</v>
      </c>
      <c r="D147" s="280">
        <v>147.56666666666663</v>
      </c>
      <c r="E147" s="280">
        <v>146.28333333333327</v>
      </c>
      <c r="F147" s="280">
        <v>144.36666666666665</v>
      </c>
      <c r="G147" s="280">
        <v>143.08333333333329</v>
      </c>
      <c r="H147" s="280">
        <v>149.48333333333326</v>
      </c>
      <c r="I147" s="280">
        <v>150.76666666666662</v>
      </c>
      <c r="J147" s="280">
        <v>152.68333333333325</v>
      </c>
      <c r="K147" s="278">
        <v>148.85</v>
      </c>
      <c r="L147" s="278">
        <v>145.65</v>
      </c>
      <c r="M147" s="278">
        <v>31.346219999999999</v>
      </c>
    </row>
    <row r="148" spans="1:13">
      <c r="A148" s="269">
        <v>138</v>
      </c>
      <c r="B148" s="278" t="s">
        <v>244</v>
      </c>
      <c r="C148" s="279">
        <v>13.85</v>
      </c>
      <c r="D148" s="280">
        <v>13.65</v>
      </c>
      <c r="E148" s="280">
        <v>13.450000000000001</v>
      </c>
      <c r="F148" s="280">
        <v>13.05</v>
      </c>
      <c r="G148" s="280">
        <v>12.850000000000001</v>
      </c>
      <c r="H148" s="280">
        <v>14.05</v>
      </c>
      <c r="I148" s="280">
        <v>14.25</v>
      </c>
      <c r="J148" s="280">
        <v>14.65</v>
      </c>
      <c r="K148" s="278">
        <v>13.85</v>
      </c>
      <c r="L148" s="278">
        <v>13.25</v>
      </c>
      <c r="M148" s="278">
        <v>46.20561</v>
      </c>
    </row>
    <row r="149" spans="1:13">
      <c r="A149" s="269">
        <v>139</v>
      </c>
      <c r="B149" s="278" t="s">
        <v>365</v>
      </c>
      <c r="C149" s="279">
        <v>255</v>
      </c>
      <c r="D149" s="280">
        <v>257.11666666666662</v>
      </c>
      <c r="E149" s="280">
        <v>250.43333333333322</v>
      </c>
      <c r="F149" s="280">
        <v>245.86666666666662</v>
      </c>
      <c r="G149" s="280">
        <v>239.18333333333322</v>
      </c>
      <c r="H149" s="280">
        <v>261.68333333333322</v>
      </c>
      <c r="I149" s="280">
        <v>268.36666666666662</v>
      </c>
      <c r="J149" s="280">
        <v>272.93333333333322</v>
      </c>
      <c r="K149" s="278">
        <v>263.8</v>
      </c>
      <c r="L149" s="278">
        <v>252.55</v>
      </c>
      <c r="M149" s="278">
        <v>10.30772</v>
      </c>
    </row>
    <row r="150" spans="1:13">
      <c r="A150" s="269">
        <v>140</v>
      </c>
      <c r="B150" s="278" t="s">
        <v>100</v>
      </c>
      <c r="C150" s="279">
        <v>48.2</v>
      </c>
      <c r="D150" s="280">
        <v>47.566666666666663</v>
      </c>
      <c r="E150" s="280">
        <v>46.683333333333323</v>
      </c>
      <c r="F150" s="280">
        <v>45.166666666666657</v>
      </c>
      <c r="G150" s="280">
        <v>44.283333333333317</v>
      </c>
      <c r="H150" s="280">
        <v>49.083333333333329</v>
      </c>
      <c r="I150" s="280">
        <v>49.966666666666669</v>
      </c>
      <c r="J150" s="280">
        <v>51.483333333333334</v>
      </c>
      <c r="K150" s="278">
        <v>48.45</v>
      </c>
      <c r="L150" s="278">
        <v>46.05</v>
      </c>
      <c r="M150" s="278">
        <v>260.42651000000001</v>
      </c>
    </row>
    <row r="151" spans="1:13">
      <c r="A151" s="269">
        <v>141</v>
      </c>
      <c r="B151" s="278" t="s">
        <v>368</v>
      </c>
      <c r="C151" s="279">
        <v>262.05</v>
      </c>
      <c r="D151" s="280">
        <v>260.73333333333329</v>
      </c>
      <c r="E151" s="280">
        <v>257.46666666666658</v>
      </c>
      <c r="F151" s="280">
        <v>252.88333333333327</v>
      </c>
      <c r="G151" s="280">
        <v>249.61666666666656</v>
      </c>
      <c r="H151" s="280">
        <v>265.31666666666661</v>
      </c>
      <c r="I151" s="280">
        <v>268.58333333333337</v>
      </c>
      <c r="J151" s="280">
        <v>273.16666666666663</v>
      </c>
      <c r="K151" s="278">
        <v>264</v>
      </c>
      <c r="L151" s="278">
        <v>256.14999999999998</v>
      </c>
      <c r="M151" s="278">
        <v>0.66222999999999999</v>
      </c>
    </row>
    <row r="152" spans="1:13">
      <c r="A152" s="269">
        <v>142</v>
      </c>
      <c r="B152" s="278" t="s">
        <v>367</v>
      </c>
      <c r="C152" s="279">
        <v>1921</v>
      </c>
      <c r="D152" s="280">
        <v>1925.7</v>
      </c>
      <c r="E152" s="280">
        <v>1900.4</v>
      </c>
      <c r="F152" s="280">
        <v>1879.8</v>
      </c>
      <c r="G152" s="280">
        <v>1854.5</v>
      </c>
      <c r="H152" s="280">
        <v>1946.3000000000002</v>
      </c>
      <c r="I152" s="280">
        <v>1971.6</v>
      </c>
      <c r="J152" s="280">
        <v>1992.2000000000003</v>
      </c>
      <c r="K152" s="278">
        <v>1951</v>
      </c>
      <c r="L152" s="278">
        <v>1905.1</v>
      </c>
      <c r="M152" s="278">
        <v>7.8140000000000001E-2</v>
      </c>
    </row>
    <row r="153" spans="1:13">
      <c r="A153" s="269">
        <v>143</v>
      </c>
      <c r="B153" s="278" t="s">
        <v>369</v>
      </c>
      <c r="C153" s="279">
        <v>456.05</v>
      </c>
      <c r="D153" s="280">
        <v>455.68333333333339</v>
      </c>
      <c r="E153" s="280">
        <v>447.76666666666677</v>
      </c>
      <c r="F153" s="280">
        <v>439.48333333333335</v>
      </c>
      <c r="G153" s="280">
        <v>431.56666666666672</v>
      </c>
      <c r="H153" s="280">
        <v>463.96666666666681</v>
      </c>
      <c r="I153" s="280">
        <v>471.88333333333344</v>
      </c>
      <c r="J153" s="280">
        <v>480.16666666666686</v>
      </c>
      <c r="K153" s="278">
        <v>463.6</v>
      </c>
      <c r="L153" s="278">
        <v>447.4</v>
      </c>
      <c r="M153" s="278">
        <v>0.21573000000000001</v>
      </c>
    </row>
    <row r="154" spans="1:13">
      <c r="A154" s="269">
        <v>144</v>
      </c>
      <c r="B154" s="278" t="s">
        <v>372</v>
      </c>
      <c r="C154" s="279">
        <v>144.25</v>
      </c>
      <c r="D154" s="280">
        <v>143.5</v>
      </c>
      <c r="E154" s="280">
        <v>140.15</v>
      </c>
      <c r="F154" s="280">
        <v>136.05000000000001</v>
      </c>
      <c r="G154" s="280">
        <v>132.70000000000002</v>
      </c>
      <c r="H154" s="280">
        <v>147.6</v>
      </c>
      <c r="I154" s="280">
        <v>150.95000000000002</v>
      </c>
      <c r="J154" s="280">
        <v>155.04999999999998</v>
      </c>
      <c r="K154" s="278">
        <v>146.85</v>
      </c>
      <c r="L154" s="278">
        <v>139.4</v>
      </c>
      <c r="M154" s="278">
        <v>1.4786300000000001</v>
      </c>
    </row>
    <row r="155" spans="1:13">
      <c r="A155" s="269">
        <v>145</v>
      </c>
      <c r="B155" s="278" t="s">
        <v>366</v>
      </c>
      <c r="C155" s="279">
        <v>406.95</v>
      </c>
      <c r="D155" s="280">
        <v>408.98333333333335</v>
      </c>
      <c r="E155" s="280">
        <v>399.9666666666667</v>
      </c>
      <c r="F155" s="280">
        <v>392.98333333333335</v>
      </c>
      <c r="G155" s="280">
        <v>383.9666666666667</v>
      </c>
      <c r="H155" s="280">
        <v>415.9666666666667</v>
      </c>
      <c r="I155" s="280">
        <v>424.98333333333335</v>
      </c>
      <c r="J155" s="280">
        <v>431.9666666666667</v>
      </c>
      <c r="K155" s="278">
        <v>418</v>
      </c>
      <c r="L155" s="278">
        <v>402</v>
      </c>
      <c r="M155" s="278">
        <v>9.92E-3</v>
      </c>
    </row>
    <row r="156" spans="1:13">
      <c r="A156" s="269">
        <v>146</v>
      </c>
      <c r="B156" s="278" t="s">
        <v>371</v>
      </c>
      <c r="C156" s="279">
        <v>122.25</v>
      </c>
      <c r="D156" s="280">
        <v>123.01666666666667</v>
      </c>
      <c r="E156" s="280">
        <v>120.13333333333333</v>
      </c>
      <c r="F156" s="280">
        <v>118.01666666666667</v>
      </c>
      <c r="G156" s="280">
        <v>115.13333333333333</v>
      </c>
      <c r="H156" s="280">
        <v>125.13333333333333</v>
      </c>
      <c r="I156" s="280">
        <v>128.01666666666668</v>
      </c>
      <c r="J156" s="280">
        <v>130.13333333333333</v>
      </c>
      <c r="K156" s="278">
        <v>125.9</v>
      </c>
      <c r="L156" s="278">
        <v>120.9</v>
      </c>
      <c r="M156" s="278">
        <v>33.088180000000001</v>
      </c>
    </row>
    <row r="157" spans="1:13">
      <c r="A157" s="269">
        <v>147</v>
      </c>
      <c r="B157" s="278" t="s">
        <v>245</v>
      </c>
      <c r="C157" s="279">
        <v>106.35</v>
      </c>
      <c r="D157" s="280">
        <v>103.91666666666667</v>
      </c>
      <c r="E157" s="280">
        <v>101.48333333333335</v>
      </c>
      <c r="F157" s="280">
        <v>96.616666666666674</v>
      </c>
      <c r="G157" s="280">
        <v>94.183333333333351</v>
      </c>
      <c r="H157" s="280">
        <v>108.78333333333335</v>
      </c>
      <c r="I157" s="280">
        <v>111.21666666666665</v>
      </c>
      <c r="J157" s="280">
        <v>116.08333333333334</v>
      </c>
      <c r="K157" s="278">
        <v>106.35</v>
      </c>
      <c r="L157" s="278">
        <v>99.05</v>
      </c>
      <c r="M157" s="278">
        <v>21.215820000000001</v>
      </c>
    </row>
    <row r="158" spans="1:13">
      <c r="A158" s="269">
        <v>148</v>
      </c>
      <c r="B158" s="278" t="s">
        <v>370</v>
      </c>
      <c r="C158" s="279">
        <v>38.15</v>
      </c>
      <c r="D158" s="280">
        <v>38.15</v>
      </c>
      <c r="E158" s="280">
        <v>37.5</v>
      </c>
      <c r="F158" s="280">
        <v>36.85</v>
      </c>
      <c r="G158" s="280">
        <v>36.200000000000003</v>
      </c>
      <c r="H158" s="280">
        <v>38.799999999999997</v>
      </c>
      <c r="I158" s="280">
        <v>39.449999999999989</v>
      </c>
      <c r="J158" s="280">
        <v>40.099999999999994</v>
      </c>
      <c r="K158" s="278">
        <v>38.799999999999997</v>
      </c>
      <c r="L158" s="278">
        <v>37.5</v>
      </c>
      <c r="M158" s="278">
        <v>17.634730000000001</v>
      </c>
    </row>
    <row r="159" spans="1:13">
      <c r="A159" s="269">
        <v>149</v>
      </c>
      <c r="B159" s="278" t="s">
        <v>101</v>
      </c>
      <c r="C159" s="279">
        <v>97.05</v>
      </c>
      <c r="D159" s="280">
        <v>97.266666666666666</v>
      </c>
      <c r="E159" s="280">
        <v>95.583333333333329</v>
      </c>
      <c r="F159" s="280">
        <v>94.11666666666666</v>
      </c>
      <c r="G159" s="280">
        <v>92.433333333333323</v>
      </c>
      <c r="H159" s="280">
        <v>98.733333333333334</v>
      </c>
      <c r="I159" s="280">
        <v>100.41666666666667</v>
      </c>
      <c r="J159" s="280">
        <v>101.88333333333334</v>
      </c>
      <c r="K159" s="278">
        <v>98.95</v>
      </c>
      <c r="L159" s="278">
        <v>95.8</v>
      </c>
      <c r="M159" s="278">
        <v>119.44027</v>
      </c>
    </row>
    <row r="160" spans="1:13">
      <c r="A160" s="269">
        <v>150</v>
      </c>
      <c r="B160" s="278" t="s">
        <v>376</v>
      </c>
      <c r="C160" s="279">
        <v>1360.25</v>
      </c>
      <c r="D160" s="280">
        <v>1366.4333333333334</v>
      </c>
      <c r="E160" s="280">
        <v>1348.8666666666668</v>
      </c>
      <c r="F160" s="280">
        <v>1337.4833333333333</v>
      </c>
      <c r="G160" s="280">
        <v>1319.9166666666667</v>
      </c>
      <c r="H160" s="280">
        <v>1377.8166666666668</v>
      </c>
      <c r="I160" s="280">
        <v>1395.3833333333334</v>
      </c>
      <c r="J160" s="280">
        <v>1406.7666666666669</v>
      </c>
      <c r="K160" s="278">
        <v>1384</v>
      </c>
      <c r="L160" s="278">
        <v>1355.05</v>
      </c>
      <c r="M160" s="278">
        <v>4.7440000000000003E-2</v>
      </c>
    </row>
    <row r="161" spans="1:13">
      <c r="A161" s="269">
        <v>151</v>
      </c>
      <c r="B161" s="278" t="s">
        <v>377</v>
      </c>
      <c r="C161" s="279">
        <v>1328.75</v>
      </c>
      <c r="D161" s="280">
        <v>1321.8333333333333</v>
      </c>
      <c r="E161" s="280">
        <v>1303.6666666666665</v>
      </c>
      <c r="F161" s="280">
        <v>1278.5833333333333</v>
      </c>
      <c r="G161" s="280">
        <v>1260.4166666666665</v>
      </c>
      <c r="H161" s="280">
        <v>1346.9166666666665</v>
      </c>
      <c r="I161" s="280">
        <v>1365.083333333333</v>
      </c>
      <c r="J161" s="280">
        <v>1390.1666666666665</v>
      </c>
      <c r="K161" s="278">
        <v>1340</v>
      </c>
      <c r="L161" s="278">
        <v>1296.75</v>
      </c>
      <c r="M161" s="278">
        <v>5.9499999999999997E-2</v>
      </c>
    </row>
    <row r="162" spans="1:13">
      <c r="A162" s="269">
        <v>152</v>
      </c>
      <c r="B162" s="278" t="s">
        <v>378</v>
      </c>
      <c r="C162" s="279">
        <v>17.5</v>
      </c>
      <c r="D162" s="280">
        <v>17.45</v>
      </c>
      <c r="E162" s="280">
        <v>16.95</v>
      </c>
      <c r="F162" s="280">
        <v>16.399999999999999</v>
      </c>
      <c r="G162" s="280">
        <v>15.899999999999999</v>
      </c>
      <c r="H162" s="280">
        <v>18</v>
      </c>
      <c r="I162" s="280">
        <v>18.5</v>
      </c>
      <c r="J162" s="280">
        <v>19.05</v>
      </c>
      <c r="K162" s="278">
        <v>17.95</v>
      </c>
      <c r="L162" s="278">
        <v>16.899999999999999</v>
      </c>
      <c r="M162" s="278">
        <v>2.6947000000000001</v>
      </c>
    </row>
    <row r="163" spans="1:13">
      <c r="A163" s="269">
        <v>153</v>
      </c>
      <c r="B163" s="278" t="s">
        <v>373</v>
      </c>
      <c r="C163" s="279">
        <v>404.35</v>
      </c>
      <c r="D163" s="280">
        <v>405.8</v>
      </c>
      <c r="E163" s="280">
        <v>400.6</v>
      </c>
      <c r="F163" s="280">
        <v>396.85</v>
      </c>
      <c r="G163" s="280">
        <v>391.65000000000003</v>
      </c>
      <c r="H163" s="280">
        <v>409.55</v>
      </c>
      <c r="I163" s="280">
        <v>414.74999999999994</v>
      </c>
      <c r="J163" s="280">
        <v>418.5</v>
      </c>
      <c r="K163" s="278">
        <v>411</v>
      </c>
      <c r="L163" s="278">
        <v>402.05</v>
      </c>
      <c r="M163" s="278">
        <v>0.25419000000000003</v>
      </c>
    </row>
    <row r="164" spans="1:13">
      <c r="A164" s="269">
        <v>154</v>
      </c>
      <c r="B164" s="278" t="s">
        <v>383</v>
      </c>
      <c r="C164" s="279">
        <v>218.8</v>
      </c>
      <c r="D164" s="280">
        <v>219.81666666666669</v>
      </c>
      <c r="E164" s="280">
        <v>216.63333333333338</v>
      </c>
      <c r="F164" s="280">
        <v>214.4666666666667</v>
      </c>
      <c r="G164" s="280">
        <v>211.28333333333339</v>
      </c>
      <c r="H164" s="280">
        <v>221.98333333333338</v>
      </c>
      <c r="I164" s="280">
        <v>225.16666666666671</v>
      </c>
      <c r="J164" s="280">
        <v>227.33333333333337</v>
      </c>
      <c r="K164" s="278">
        <v>223</v>
      </c>
      <c r="L164" s="278">
        <v>217.65</v>
      </c>
      <c r="M164" s="278">
        <v>1.0296700000000001</v>
      </c>
    </row>
    <row r="165" spans="1:13">
      <c r="A165" s="269">
        <v>155</v>
      </c>
      <c r="B165" s="278" t="s">
        <v>374</v>
      </c>
      <c r="C165" s="279">
        <v>71.75</v>
      </c>
      <c r="D165" s="280">
        <v>70.349999999999994</v>
      </c>
      <c r="E165" s="280">
        <v>68.499999999999986</v>
      </c>
      <c r="F165" s="280">
        <v>65.249999999999986</v>
      </c>
      <c r="G165" s="280">
        <v>63.399999999999977</v>
      </c>
      <c r="H165" s="280">
        <v>73.599999999999994</v>
      </c>
      <c r="I165" s="280">
        <v>75.450000000000017</v>
      </c>
      <c r="J165" s="280">
        <v>78.7</v>
      </c>
      <c r="K165" s="278">
        <v>72.2</v>
      </c>
      <c r="L165" s="278">
        <v>67.099999999999994</v>
      </c>
      <c r="M165" s="278">
        <v>1.38357</v>
      </c>
    </row>
    <row r="166" spans="1:13">
      <c r="A166" s="269">
        <v>156</v>
      </c>
      <c r="B166" s="278" t="s">
        <v>375</v>
      </c>
      <c r="C166" s="279">
        <v>140.65</v>
      </c>
      <c r="D166" s="280">
        <v>139.68333333333331</v>
      </c>
      <c r="E166" s="280">
        <v>135.36666666666662</v>
      </c>
      <c r="F166" s="280">
        <v>130.08333333333331</v>
      </c>
      <c r="G166" s="280">
        <v>125.76666666666662</v>
      </c>
      <c r="H166" s="280">
        <v>144.96666666666661</v>
      </c>
      <c r="I166" s="280">
        <v>149.28333333333327</v>
      </c>
      <c r="J166" s="280">
        <v>154.56666666666661</v>
      </c>
      <c r="K166" s="278">
        <v>144</v>
      </c>
      <c r="L166" s="278">
        <v>134.4</v>
      </c>
      <c r="M166" s="278">
        <v>3.8797299999999999</v>
      </c>
    </row>
    <row r="167" spans="1:13">
      <c r="A167" s="269">
        <v>157</v>
      </c>
      <c r="B167" s="278" t="s">
        <v>246</v>
      </c>
      <c r="C167" s="279">
        <v>155.5</v>
      </c>
      <c r="D167" s="280">
        <v>156.33333333333334</v>
      </c>
      <c r="E167" s="280">
        <v>151.66666666666669</v>
      </c>
      <c r="F167" s="280">
        <v>147.83333333333334</v>
      </c>
      <c r="G167" s="280">
        <v>143.16666666666669</v>
      </c>
      <c r="H167" s="280">
        <v>160.16666666666669</v>
      </c>
      <c r="I167" s="280">
        <v>164.83333333333337</v>
      </c>
      <c r="J167" s="280">
        <v>168.66666666666669</v>
      </c>
      <c r="K167" s="278">
        <v>161</v>
      </c>
      <c r="L167" s="278">
        <v>152.5</v>
      </c>
      <c r="M167" s="278">
        <v>3.4032200000000001</v>
      </c>
    </row>
    <row r="168" spans="1:13">
      <c r="A168" s="269">
        <v>158</v>
      </c>
      <c r="B168" s="278" t="s">
        <v>379</v>
      </c>
      <c r="C168" s="279">
        <v>4906</v>
      </c>
      <c r="D168" s="280">
        <v>4888.0166666666664</v>
      </c>
      <c r="E168" s="280">
        <v>4857.1333333333332</v>
      </c>
      <c r="F168" s="280">
        <v>4808.2666666666664</v>
      </c>
      <c r="G168" s="280">
        <v>4777.3833333333332</v>
      </c>
      <c r="H168" s="280">
        <v>4936.8833333333332</v>
      </c>
      <c r="I168" s="280">
        <v>4967.7666666666664</v>
      </c>
      <c r="J168" s="280">
        <v>5016.6333333333332</v>
      </c>
      <c r="K168" s="278">
        <v>4918.8999999999996</v>
      </c>
      <c r="L168" s="278">
        <v>4839.1499999999996</v>
      </c>
      <c r="M168" s="278">
        <v>4.0910000000000002E-2</v>
      </c>
    </row>
    <row r="169" spans="1:13">
      <c r="A169" s="269">
        <v>159</v>
      </c>
      <c r="B169" s="278" t="s">
        <v>380</v>
      </c>
      <c r="C169" s="279">
        <v>1371.6</v>
      </c>
      <c r="D169" s="280">
        <v>1376.3499999999997</v>
      </c>
      <c r="E169" s="280">
        <v>1355.3499999999995</v>
      </c>
      <c r="F169" s="280">
        <v>1339.0999999999997</v>
      </c>
      <c r="G169" s="280">
        <v>1318.0999999999995</v>
      </c>
      <c r="H169" s="280">
        <v>1392.5999999999995</v>
      </c>
      <c r="I169" s="280">
        <v>1413.6</v>
      </c>
      <c r="J169" s="280">
        <v>1429.8499999999995</v>
      </c>
      <c r="K169" s="278">
        <v>1397.35</v>
      </c>
      <c r="L169" s="278">
        <v>1360.1</v>
      </c>
      <c r="M169" s="278">
        <v>0.25719999999999998</v>
      </c>
    </row>
    <row r="170" spans="1:13">
      <c r="A170" s="269">
        <v>160</v>
      </c>
      <c r="B170" s="278" t="s">
        <v>102</v>
      </c>
      <c r="C170" s="279">
        <v>405.65</v>
      </c>
      <c r="D170" s="280">
        <v>404.55</v>
      </c>
      <c r="E170" s="280">
        <v>399.1</v>
      </c>
      <c r="F170" s="280">
        <v>392.55</v>
      </c>
      <c r="G170" s="280">
        <v>387.1</v>
      </c>
      <c r="H170" s="280">
        <v>411.1</v>
      </c>
      <c r="I170" s="280">
        <v>416.54999999999995</v>
      </c>
      <c r="J170" s="280">
        <v>423.1</v>
      </c>
      <c r="K170" s="278">
        <v>410</v>
      </c>
      <c r="L170" s="278">
        <v>398</v>
      </c>
      <c r="M170" s="278">
        <v>51.326900000000002</v>
      </c>
    </row>
    <row r="171" spans="1:13">
      <c r="A171" s="269">
        <v>161</v>
      </c>
      <c r="B171" s="278" t="s">
        <v>388</v>
      </c>
      <c r="C171" s="279">
        <v>41.75</v>
      </c>
      <c r="D171" s="280">
        <v>41.766666666666666</v>
      </c>
      <c r="E171" s="280">
        <v>40.533333333333331</v>
      </c>
      <c r="F171" s="280">
        <v>39.316666666666663</v>
      </c>
      <c r="G171" s="280">
        <v>38.083333333333329</v>
      </c>
      <c r="H171" s="280">
        <v>42.983333333333334</v>
      </c>
      <c r="I171" s="280">
        <v>44.216666666666669</v>
      </c>
      <c r="J171" s="280">
        <v>45.433333333333337</v>
      </c>
      <c r="K171" s="278">
        <v>43</v>
      </c>
      <c r="L171" s="278">
        <v>40.549999999999997</v>
      </c>
      <c r="M171" s="278">
        <v>14.594440000000001</v>
      </c>
    </row>
    <row r="172" spans="1:13">
      <c r="A172" s="269">
        <v>162</v>
      </c>
      <c r="B172" s="278" t="s">
        <v>104</v>
      </c>
      <c r="C172" s="279">
        <v>20.350000000000001</v>
      </c>
      <c r="D172" s="280">
        <v>20.216666666666665</v>
      </c>
      <c r="E172" s="280">
        <v>19.983333333333331</v>
      </c>
      <c r="F172" s="280">
        <v>19.616666666666667</v>
      </c>
      <c r="G172" s="280">
        <v>19.383333333333333</v>
      </c>
      <c r="H172" s="280">
        <v>20.583333333333329</v>
      </c>
      <c r="I172" s="280">
        <v>20.816666666666663</v>
      </c>
      <c r="J172" s="280">
        <v>21.183333333333326</v>
      </c>
      <c r="K172" s="278">
        <v>20.45</v>
      </c>
      <c r="L172" s="278">
        <v>19.850000000000001</v>
      </c>
      <c r="M172" s="278">
        <v>57.796419999999998</v>
      </c>
    </row>
    <row r="173" spans="1:13">
      <c r="A173" s="269">
        <v>163</v>
      </c>
      <c r="B173" s="278" t="s">
        <v>389</v>
      </c>
      <c r="C173" s="279">
        <v>157.44999999999999</v>
      </c>
      <c r="D173" s="280">
        <v>157.31666666666669</v>
      </c>
      <c r="E173" s="280">
        <v>154.73333333333338</v>
      </c>
      <c r="F173" s="280">
        <v>152.01666666666668</v>
      </c>
      <c r="G173" s="280">
        <v>149.43333333333337</v>
      </c>
      <c r="H173" s="280">
        <v>160.03333333333339</v>
      </c>
      <c r="I173" s="280">
        <v>162.6166666666667</v>
      </c>
      <c r="J173" s="280">
        <v>165.3333333333334</v>
      </c>
      <c r="K173" s="278">
        <v>159.9</v>
      </c>
      <c r="L173" s="278">
        <v>154.6</v>
      </c>
      <c r="M173" s="278">
        <v>21.84965</v>
      </c>
    </row>
    <row r="174" spans="1:13">
      <c r="A174" s="269">
        <v>164</v>
      </c>
      <c r="B174" s="278" t="s">
        <v>381</v>
      </c>
      <c r="C174" s="279">
        <v>955.95</v>
      </c>
      <c r="D174" s="280">
        <v>958.41666666666663</v>
      </c>
      <c r="E174" s="280">
        <v>950.83333333333326</v>
      </c>
      <c r="F174" s="280">
        <v>945.71666666666658</v>
      </c>
      <c r="G174" s="280">
        <v>938.13333333333321</v>
      </c>
      <c r="H174" s="280">
        <v>963.5333333333333</v>
      </c>
      <c r="I174" s="280">
        <v>971.11666666666656</v>
      </c>
      <c r="J174" s="280">
        <v>976.23333333333335</v>
      </c>
      <c r="K174" s="278">
        <v>966</v>
      </c>
      <c r="L174" s="278">
        <v>953.3</v>
      </c>
      <c r="M174" s="278">
        <v>0.46000999999999997</v>
      </c>
    </row>
    <row r="175" spans="1:13">
      <c r="A175" s="269">
        <v>165</v>
      </c>
      <c r="B175" s="278" t="s">
        <v>247</v>
      </c>
      <c r="C175" s="279">
        <v>424.5</v>
      </c>
      <c r="D175" s="280">
        <v>425.7</v>
      </c>
      <c r="E175" s="280">
        <v>420.65</v>
      </c>
      <c r="F175" s="280">
        <v>416.8</v>
      </c>
      <c r="G175" s="280">
        <v>411.75</v>
      </c>
      <c r="H175" s="280">
        <v>429.54999999999995</v>
      </c>
      <c r="I175" s="280">
        <v>434.6</v>
      </c>
      <c r="J175" s="280">
        <v>438.44999999999993</v>
      </c>
      <c r="K175" s="278">
        <v>430.75</v>
      </c>
      <c r="L175" s="278">
        <v>421.85</v>
      </c>
      <c r="M175" s="278">
        <v>1.7765</v>
      </c>
    </row>
    <row r="176" spans="1:13">
      <c r="A176" s="269">
        <v>166</v>
      </c>
      <c r="B176" s="278" t="s">
        <v>105</v>
      </c>
      <c r="C176" s="279">
        <v>642.04999999999995</v>
      </c>
      <c r="D176" s="280">
        <v>635.78333333333342</v>
      </c>
      <c r="E176" s="280">
        <v>625.96666666666681</v>
      </c>
      <c r="F176" s="280">
        <v>609.88333333333344</v>
      </c>
      <c r="G176" s="280">
        <v>600.06666666666683</v>
      </c>
      <c r="H176" s="280">
        <v>651.86666666666679</v>
      </c>
      <c r="I176" s="280">
        <v>661.68333333333339</v>
      </c>
      <c r="J176" s="280">
        <v>677.76666666666677</v>
      </c>
      <c r="K176" s="278">
        <v>645.6</v>
      </c>
      <c r="L176" s="278">
        <v>619.70000000000005</v>
      </c>
      <c r="M176" s="278">
        <v>14.159269999999999</v>
      </c>
    </row>
    <row r="177" spans="1:13">
      <c r="A177" s="269">
        <v>167</v>
      </c>
      <c r="B177" s="278" t="s">
        <v>248</v>
      </c>
      <c r="C177" s="279">
        <v>377.75</v>
      </c>
      <c r="D177" s="280">
        <v>377.11666666666662</v>
      </c>
      <c r="E177" s="280">
        <v>374.23333333333323</v>
      </c>
      <c r="F177" s="280">
        <v>370.71666666666664</v>
      </c>
      <c r="G177" s="280">
        <v>367.83333333333326</v>
      </c>
      <c r="H177" s="280">
        <v>380.63333333333321</v>
      </c>
      <c r="I177" s="280">
        <v>383.51666666666654</v>
      </c>
      <c r="J177" s="280">
        <v>387.03333333333319</v>
      </c>
      <c r="K177" s="278">
        <v>380</v>
      </c>
      <c r="L177" s="278">
        <v>373.6</v>
      </c>
      <c r="M177" s="278">
        <v>0.65798999999999996</v>
      </c>
    </row>
    <row r="178" spans="1:13">
      <c r="A178" s="269">
        <v>168</v>
      </c>
      <c r="B178" s="278" t="s">
        <v>249</v>
      </c>
      <c r="C178" s="279">
        <v>824.6</v>
      </c>
      <c r="D178" s="280">
        <v>820.5</v>
      </c>
      <c r="E178" s="280">
        <v>811.1</v>
      </c>
      <c r="F178" s="280">
        <v>797.6</v>
      </c>
      <c r="G178" s="280">
        <v>788.2</v>
      </c>
      <c r="H178" s="280">
        <v>834</v>
      </c>
      <c r="I178" s="280">
        <v>843.40000000000009</v>
      </c>
      <c r="J178" s="280">
        <v>856.9</v>
      </c>
      <c r="K178" s="278">
        <v>829.9</v>
      </c>
      <c r="L178" s="278">
        <v>807</v>
      </c>
      <c r="M178" s="278">
        <v>3.4757400000000001</v>
      </c>
    </row>
    <row r="179" spans="1:13">
      <c r="A179" s="269">
        <v>169</v>
      </c>
      <c r="B179" s="278" t="s">
        <v>390</v>
      </c>
      <c r="C179" s="279">
        <v>74.7</v>
      </c>
      <c r="D179" s="280">
        <v>75.500000000000014</v>
      </c>
      <c r="E179" s="280">
        <v>73.600000000000023</v>
      </c>
      <c r="F179" s="280">
        <v>72.500000000000014</v>
      </c>
      <c r="G179" s="280">
        <v>70.600000000000023</v>
      </c>
      <c r="H179" s="280">
        <v>76.600000000000023</v>
      </c>
      <c r="I179" s="280">
        <v>78.500000000000028</v>
      </c>
      <c r="J179" s="280">
        <v>79.600000000000023</v>
      </c>
      <c r="K179" s="278">
        <v>77.400000000000006</v>
      </c>
      <c r="L179" s="278">
        <v>74.400000000000006</v>
      </c>
      <c r="M179" s="278">
        <v>2.5018699999999998</v>
      </c>
    </row>
    <row r="180" spans="1:13">
      <c r="A180" s="269">
        <v>170</v>
      </c>
      <c r="B180" s="278" t="s">
        <v>382</v>
      </c>
      <c r="C180" s="279">
        <v>207.45</v>
      </c>
      <c r="D180" s="280">
        <v>209.73333333333335</v>
      </c>
      <c r="E180" s="280">
        <v>203.7166666666667</v>
      </c>
      <c r="F180" s="280">
        <v>199.98333333333335</v>
      </c>
      <c r="G180" s="280">
        <v>193.9666666666667</v>
      </c>
      <c r="H180" s="280">
        <v>213.4666666666667</v>
      </c>
      <c r="I180" s="280">
        <v>219.48333333333335</v>
      </c>
      <c r="J180" s="280">
        <v>223.2166666666667</v>
      </c>
      <c r="K180" s="278">
        <v>215.75</v>
      </c>
      <c r="L180" s="278">
        <v>206</v>
      </c>
      <c r="M180" s="278">
        <v>15.568659999999999</v>
      </c>
    </row>
    <row r="181" spans="1:13">
      <c r="A181" s="269">
        <v>171</v>
      </c>
      <c r="B181" s="278" t="s">
        <v>250</v>
      </c>
      <c r="C181" s="279">
        <v>188</v>
      </c>
      <c r="D181" s="280">
        <v>186.08333333333334</v>
      </c>
      <c r="E181" s="280">
        <v>182.16666666666669</v>
      </c>
      <c r="F181" s="280">
        <v>176.33333333333334</v>
      </c>
      <c r="G181" s="280">
        <v>172.41666666666669</v>
      </c>
      <c r="H181" s="280">
        <v>191.91666666666669</v>
      </c>
      <c r="I181" s="280">
        <v>195.83333333333337</v>
      </c>
      <c r="J181" s="280">
        <v>201.66666666666669</v>
      </c>
      <c r="K181" s="278">
        <v>190</v>
      </c>
      <c r="L181" s="278">
        <v>180.25</v>
      </c>
      <c r="M181" s="278">
        <v>4.2693500000000002</v>
      </c>
    </row>
    <row r="182" spans="1:13">
      <c r="A182" s="269">
        <v>172</v>
      </c>
      <c r="B182" s="278" t="s">
        <v>106</v>
      </c>
      <c r="C182" s="279">
        <v>598.1</v>
      </c>
      <c r="D182" s="280">
        <v>593.08333333333337</v>
      </c>
      <c r="E182" s="280">
        <v>583.31666666666672</v>
      </c>
      <c r="F182" s="280">
        <v>568.5333333333333</v>
      </c>
      <c r="G182" s="280">
        <v>558.76666666666665</v>
      </c>
      <c r="H182" s="280">
        <v>607.86666666666679</v>
      </c>
      <c r="I182" s="280">
        <v>617.63333333333344</v>
      </c>
      <c r="J182" s="280">
        <v>632.41666666666686</v>
      </c>
      <c r="K182" s="278">
        <v>602.85</v>
      </c>
      <c r="L182" s="278">
        <v>578.29999999999995</v>
      </c>
      <c r="M182" s="278">
        <v>18.01699</v>
      </c>
    </row>
    <row r="183" spans="1:13">
      <c r="A183" s="269">
        <v>173</v>
      </c>
      <c r="B183" s="278" t="s">
        <v>384</v>
      </c>
      <c r="C183" s="279">
        <v>81.349999999999994</v>
      </c>
      <c r="D183" s="280">
        <v>81.016666666666666</v>
      </c>
      <c r="E183" s="280">
        <v>80.033333333333331</v>
      </c>
      <c r="F183" s="280">
        <v>78.716666666666669</v>
      </c>
      <c r="G183" s="280">
        <v>77.733333333333334</v>
      </c>
      <c r="H183" s="280">
        <v>82.333333333333329</v>
      </c>
      <c r="I183" s="280">
        <v>83.316666666666649</v>
      </c>
      <c r="J183" s="280">
        <v>84.633333333333326</v>
      </c>
      <c r="K183" s="278">
        <v>82</v>
      </c>
      <c r="L183" s="278">
        <v>79.7</v>
      </c>
      <c r="M183" s="278">
        <v>3.6934300000000002</v>
      </c>
    </row>
    <row r="184" spans="1:13">
      <c r="A184" s="269">
        <v>174</v>
      </c>
      <c r="B184" s="278" t="s">
        <v>385</v>
      </c>
      <c r="C184" s="279">
        <v>514.29999999999995</v>
      </c>
      <c r="D184" s="280">
        <v>512.68333333333328</v>
      </c>
      <c r="E184" s="280">
        <v>508.66666666666652</v>
      </c>
      <c r="F184" s="280">
        <v>503.03333333333325</v>
      </c>
      <c r="G184" s="280">
        <v>499.01666666666648</v>
      </c>
      <c r="H184" s="280">
        <v>518.31666666666661</v>
      </c>
      <c r="I184" s="280">
        <v>522.33333333333326</v>
      </c>
      <c r="J184" s="280">
        <v>527.96666666666658</v>
      </c>
      <c r="K184" s="278">
        <v>516.70000000000005</v>
      </c>
      <c r="L184" s="278">
        <v>507.05</v>
      </c>
      <c r="M184" s="278">
        <v>6.4269999999999994E-2</v>
      </c>
    </row>
    <row r="185" spans="1:13">
      <c r="A185" s="269">
        <v>175</v>
      </c>
      <c r="B185" s="278" t="s">
        <v>391</v>
      </c>
      <c r="C185" s="279">
        <v>55.45</v>
      </c>
      <c r="D185" s="280">
        <v>55.483333333333327</v>
      </c>
      <c r="E185" s="280">
        <v>54.466666666666654</v>
      </c>
      <c r="F185" s="280">
        <v>53.483333333333327</v>
      </c>
      <c r="G185" s="280">
        <v>52.466666666666654</v>
      </c>
      <c r="H185" s="280">
        <v>56.466666666666654</v>
      </c>
      <c r="I185" s="280">
        <v>57.48333333333332</v>
      </c>
      <c r="J185" s="280">
        <v>58.466666666666654</v>
      </c>
      <c r="K185" s="278">
        <v>56.5</v>
      </c>
      <c r="L185" s="278">
        <v>54.5</v>
      </c>
      <c r="M185" s="278">
        <v>9.8334200000000003</v>
      </c>
    </row>
    <row r="186" spans="1:13">
      <c r="A186" s="269">
        <v>176</v>
      </c>
      <c r="B186" s="278" t="s">
        <v>251</v>
      </c>
      <c r="C186" s="279">
        <v>226.3</v>
      </c>
      <c r="D186" s="280">
        <v>224.43333333333331</v>
      </c>
      <c r="E186" s="280">
        <v>221.06666666666661</v>
      </c>
      <c r="F186" s="280">
        <v>215.83333333333329</v>
      </c>
      <c r="G186" s="280">
        <v>212.46666666666658</v>
      </c>
      <c r="H186" s="280">
        <v>229.66666666666663</v>
      </c>
      <c r="I186" s="280">
        <v>233.03333333333336</v>
      </c>
      <c r="J186" s="280">
        <v>238.26666666666665</v>
      </c>
      <c r="K186" s="278">
        <v>227.8</v>
      </c>
      <c r="L186" s="278">
        <v>219.2</v>
      </c>
      <c r="M186" s="278">
        <v>6.4538000000000002</v>
      </c>
    </row>
    <row r="187" spans="1:13">
      <c r="A187" s="269">
        <v>177</v>
      </c>
      <c r="B187" s="278" t="s">
        <v>386</v>
      </c>
      <c r="C187" s="279">
        <v>333.95</v>
      </c>
      <c r="D187" s="280">
        <v>338.85</v>
      </c>
      <c r="E187" s="280">
        <v>322.70000000000005</v>
      </c>
      <c r="F187" s="280">
        <v>311.45000000000005</v>
      </c>
      <c r="G187" s="280">
        <v>295.30000000000007</v>
      </c>
      <c r="H187" s="280">
        <v>350.1</v>
      </c>
      <c r="I187" s="280">
        <v>366.25</v>
      </c>
      <c r="J187" s="280">
        <v>377.5</v>
      </c>
      <c r="K187" s="278">
        <v>355</v>
      </c>
      <c r="L187" s="278">
        <v>327.60000000000002</v>
      </c>
      <c r="M187" s="278">
        <v>4.1345700000000001</v>
      </c>
    </row>
    <row r="188" spans="1:13">
      <c r="A188" s="269">
        <v>178</v>
      </c>
      <c r="B188" s="278" t="s">
        <v>387</v>
      </c>
      <c r="C188" s="279">
        <v>293.45</v>
      </c>
      <c r="D188" s="280">
        <v>293.66666666666669</v>
      </c>
      <c r="E188" s="280">
        <v>285.88333333333338</v>
      </c>
      <c r="F188" s="280">
        <v>278.31666666666672</v>
      </c>
      <c r="G188" s="280">
        <v>270.53333333333342</v>
      </c>
      <c r="H188" s="280">
        <v>301.23333333333335</v>
      </c>
      <c r="I188" s="280">
        <v>309.01666666666665</v>
      </c>
      <c r="J188" s="280">
        <v>316.58333333333331</v>
      </c>
      <c r="K188" s="278">
        <v>301.45</v>
      </c>
      <c r="L188" s="278">
        <v>286.10000000000002</v>
      </c>
      <c r="M188" s="278">
        <v>10.04116</v>
      </c>
    </row>
    <row r="189" spans="1:13">
      <c r="A189" s="269">
        <v>179</v>
      </c>
      <c r="B189" s="278" t="s">
        <v>392</v>
      </c>
      <c r="C189" s="279">
        <v>629.20000000000005</v>
      </c>
      <c r="D189" s="280">
        <v>629.7166666666667</v>
      </c>
      <c r="E189" s="280">
        <v>614.48333333333335</v>
      </c>
      <c r="F189" s="280">
        <v>599.76666666666665</v>
      </c>
      <c r="G189" s="280">
        <v>584.5333333333333</v>
      </c>
      <c r="H189" s="280">
        <v>644.43333333333339</v>
      </c>
      <c r="I189" s="280">
        <v>659.66666666666674</v>
      </c>
      <c r="J189" s="280">
        <v>674.38333333333344</v>
      </c>
      <c r="K189" s="278">
        <v>644.95000000000005</v>
      </c>
      <c r="L189" s="278">
        <v>615</v>
      </c>
      <c r="M189" s="278">
        <v>0.27034000000000002</v>
      </c>
    </row>
    <row r="190" spans="1:13">
      <c r="A190" s="269">
        <v>180</v>
      </c>
      <c r="B190" s="278" t="s">
        <v>400</v>
      </c>
      <c r="C190" s="279">
        <v>713.05</v>
      </c>
      <c r="D190" s="280">
        <v>714.75</v>
      </c>
      <c r="E190" s="280">
        <v>701.6</v>
      </c>
      <c r="F190" s="280">
        <v>690.15</v>
      </c>
      <c r="G190" s="280">
        <v>677</v>
      </c>
      <c r="H190" s="280">
        <v>726.2</v>
      </c>
      <c r="I190" s="280">
        <v>739.35000000000014</v>
      </c>
      <c r="J190" s="280">
        <v>750.80000000000007</v>
      </c>
      <c r="K190" s="278">
        <v>727.9</v>
      </c>
      <c r="L190" s="278">
        <v>703.3</v>
      </c>
      <c r="M190" s="278">
        <v>0.73392000000000002</v>
      </c>
    </row>
    <row r="191" spans="1:13">
      <c r="A191" s="269">
        <v>181</v>
      </c>
      <c r="B191" s="278" t="s">
        <v>394</v>
      </c>
      <c r="C191" s="279">
        <v>618.6</v>
      </c>
      <c r="D191" s="280">
        <v>619.5333333333333</v>
      </c>
      <c r="E191" s="280">
        <v>599.06666666666661</v>
      </c>
      <c r="F191" s="280">
        <v>579.5333333333333</v>
      </c>
      <c r="G191" s="280">
        <v>559.06666666666661</v>
      </c>
      <c r="H191" s="280">
        <v>639.06666666666661</v>
      </c>
      <c r="I191" s="280">
        <v>659.5333333333333</v>
      </c>
      <c r="J191" s="280">
        <v>679.06666666666661</v>
      </c>
      <c r="K191" s="278">
        <v>640</v>
      </c>
      <c r="L191" s="278">
        <v>600</v>
      </c>
      <c r="M191" s="278">
        <v>0.21634999999999999</v>
      </c>
    </row>
    <row r="192" spans="1:13">
      <c r="A192" s="269">
        <v>182</v>
      </c>
      <c r="B192" s="278" t="s">
        <v>107</v>
      </c>
      <c r="C192" s="279">
        <v>548.70000000000005</v>
      </c>
      <c r="D192" s="280">
        <v>548.19999999999993</v>
      </c>
      <c r="E192" s="280">
        <v>542.49999999999989</v>
      </c>
      <c r="F192" s="280">
        <v>536.29999999999995</v>
      </c>
      <c r="G192" s="280">
        <v>530.59999999999991</v>
      </c>
      <c r="H192" s="280">
        <v>554.39999999999986</v>
      </c>
      <c r="I192" s="280">
        <v>560.09999999999991</v>
      </c>
      <c r="J192" s="280">
        <v>566.29999999999984</v>
      </c>
      <c r="K192" s="278">
        <v>553.9</v>
      </c>
      <c r="L192" s="278">
        <v>542</v>
      </c>
      <c r="M192" s="278">
        <v>22.10632</v>
      </c>
    </row>
    <row r="193" spans="1:13">
      <c r="A193" s="269">
        <v>183</v>
      </c>
      <c r="B193" s="278" t="s">
        <v>109</v>
      </c>
      <c r="C193" s="279">
        <v>578.95000000000005</v>
      </c>
      <c r="D193" s="280">
        <v>577.61666666666667</v>
      </c>
      <c r="E193" s="280">
        <v>571.43333333333339</v>
      </c>
      <c r="F193" s="280">
        <v>563.91666666666674</v>
      </c>
      <c r="G193" s="280">
        <v>557.73333333333346</v>
      </c>
      <c r="H193" s="280">
        <v>585.13333333333333</v>
      </c>
      <c r="I193" s="280">
        <v>591.31666666666649</v>
      </c>
      <c r="J193" s="280">
        <v>598.83333333333326</v>
      </c>
      <c r="K193" s="278">
        <v>583.79999999999995</v>
      </c>
      <c r="L193" s="278">
        <v>570.1</v>
      </c>
      <c r="M193" s="278">
        <v>19.18329</v>
      </c>
    </row>
    <row r="194" spans="1:13">
      <c r="A194" s="269">
        <v>184</v>
      </c>
      <c r="B194" s="278" t="s">
        <v>110</v>
      </c>
      <c r="C194" s="279">
        <v>1855.95</v>
      </c>
      <c r="D194" s="280">
        <v>1837.4166666666667</v>
      </c>
      <c r="E194" s="280">
        <v>1805.8333333333335</v>
      </c>
      <c r="F194" s="280">
        <v>1755.7166666666667</v>
      </c>
      <c r="G194" s="280">
        <v>1724.1333333333334</v>
      </c>
      <c r="H194" s="280">
        <v>1887.5333333333335</v>
      </c>
      <c r="I194" s="280">
        <v>1919.116666666667</v>
      </c>
      <c r="J194" s="280">
        <v>1969.2333333333336</v>
      </c>
      <c r="K194" s="278">
        <v>1869</v>
      </c>
      <c r="L194" s="278">
        <v>1787.3</v>
      </c>
      <c r="M194" s="278">
        <v>53.348350000000003</v>
      </c>
    </row>
    <row r="195" spans="1:13">
      <c r="A195" s="269">
        <v>185</v>
      </c>
      <c r="B195" s="278" t="s">
        <v>253</v>
      </c>
      <c r="C195" s="279">
        <v>2425.5500000000002</v>
      </c>
      <c r="D195" s="280">
        <v>2422.2000000000003</v>
      </c>
      <c r="E195" s="280">
        <v>2405.5000000000005</v>
      </c>
      <c r="F195" s="280">
        <v>2385.4500000000003</v>
      </c>
      <c r="G195" s="280">
        <v>2368.7500000000005</v>
      </c>
      <c r="H195" s="280">
        <v>2442.2500000000005</v>
      </c>
      <c r="I195" s="280">
        <v>2458.9500000000003</v>
      </c>
      <c r="J195" s="280">
        <v>2479.0000000000005</v>
      </c>
      <c r="K195" s="278">
        <v>2438.9</v>
      </c>
      <c r="L195" s="278">
        <v>2402.15</v>
      </c>
      <c r="M195" s="278">
        <v>16.319780000000002</v>
      </c>
    </row>
    <row r="196" spans="1:13">
      <c r="A196" s="269">
        <v>186</v>
      </c>
      <c r="B196" s="278" t="s">
        <v>111</v>
      </c>
      <c r="C196" s="279">
        <v>1019.95</v>
      </c>
      <c r="D196" s="280">
        <v>1005.6166666666668</v>
      </c>
      <c r="E196" s="280">
        <v>986.33333333333348</v>
      </c>
      <c r="F196" s="280">
        <v>952.7166666666667</v>
      </c>
      <c r="G196" s="280">
        <v>933.43333333333339</v>
      </c>
      <c r="H196" s="280">
        <v>1039.2333333333336</v>
      </c>
      <c r="I196" s="280">
        <v>1058.5166666666669</v>
      </c>
      <c r="J196" s="280">
        <v>1092.1333333333337</v>
      </c>
      <c r="K196" s="278">
        <v>1024.9000000000001</v>
      </c>
      <c r="L196" s="278">
        <v>972</v>
      </c>
      <c r="M196" s="278">
        <v>204.35469000000001</v>
      </c>
    </row>
    <row r="197" spans="1:13">
      <c r="A197" s="269">
        <v>187</v>
      </c>
      <c r="B197" s="278" t="s">
        <v>254</v>
      </c>
      <c r="C197" s="279">
        <v>515.95000000000005</v>
      </c>
      <c r="D197" s="280">
        <v>510.83333333333331</v>
      </c>
      <c r="E197" s="280">
        <v>503.76666666666665</v>
      </c>
      <c r="F197" s="280">
        <v>491.58333333333331</v>
      </c>
      <c r="G197" s="280">
        <v>484.51666666666665</v>
      </c>
      <c r="H197" s="280">
        <v>523.01666666666665</v>
      </c>
      <c r="I197" s="280">
        <v>530.08333333333337</v>
      </c>
      <c r="J197" s="280">
        <v>542.26666666666665</v>
      </c>
      <c r="K197" s="278">
        <v>517.9</v>
      </c>
      <c r="L197" s="278">
        <v>498.65</v>
      </c>
      <c r="M197" s="278">
        <v>40.841450000000002</v>
      </c>
    </row>
    <row r="198" spans="1:13">
      <c r="A198" s="269">
        <v>188</v>
      </c>
      <c r="B198" s="278" t="s">
        <v>252</v>
      </c>
      <c r="C198" s="279">
        <v>912.85</v>
      </c>
      <c r="D198" s="280">
        <v>911.83333333333337</v>
      </c>
      <c r="E198" s="280">
        <v>892.31666666666672</v>
      </c>
      <c r="F198" s="280">
        <v>871.7833333333333</v>
      </c>
      <c r="G198" s="280">
        <v>852.26666666666665</v>
      </c>
      <c r="H198" s="280">
        <v>932.36666666666679</v>
      </c>
      <c r="I198" s="280">
        <v>951.88333333333344</v>
      </c>
      <c r="J198" s="280">
        <v>972.41666666666686</v>
      </c>
      <c r="K198" s="278">
        <v>931.35</v>
      </c>
      <c r="L198" s="278">
        <v>891.3</v>
      </c>
      <c r="M198" s="278">
        <v>4.8425500000000001</v>
      </c>
    </row>
    <row r="199" spans="1:13">
      <c r="A199" s="269">
        <v>189</v>
      </c>
      <c r="B199" s="278" t="s">
        <v>395</v>
      </c>
      <c r="C199" s="279">
        <v>173.35</v>
      </c>
      <c r="D199" s="280">
        <v>172.66666666666666</v>
      </c>
      <c r="E199" s="280">
        <v>171.08333333333331</v>
      </c>
      <c r="F199" s="280">
        <v>168.81666666666666</v>
      </c>
      <c r="G199" s="280">
        <v>167.23333333333332</v>
      </c>
      <c r="H199" s="280">
        <v>174.93333333333331</v>
      </c>
      <c r="I199" s="280">
        <v>176.51666666666662</v>
      </c>
      <c r="J199" s="280">
        <v>178.7833333333333</v>
      </c>
      <c r="K199" s="278">
        <v>174.25</v>
      </c>
      <c r="L199" s="278">
        <v>170.4</v>
      </c>
      <c r="M199" s="278">
        <v>4.4015500000000003</v>
      </c>
    </row>
    <row r="200" spans="1:13">
      <c r="A200" s="269">
        <v>190</v>
      </c>
      <c r="B200" s="278" t="s">
        <v>396</v>
      </c>
      <c r="C200" s="279">
        <v>254.25</v>
      </c>
      <c r="D200" s="280">
        <v>253.08333333333334</v>
      </c>
      <c r="E200" s="280">
        <v>248.16666666666669</v>
      </c>
      <c r="F200" s="280">
        <v>242.08333333333334</v>
      </c>
      <c r="G200" s="280">
        <v>237.16666666666669</v>
      </c>
      <c r="H200" s="280">
        <v>259.16666666666669</v>
      </c>
      <c r="I200" s="280">
        <v>264.08333333333337</v>
      </c>
      <c r="J200" s="280">
        <v>270.16666666666669</v>
      </c>
      <c r="K200" s="278">
        <v>258</v>
      </c>
      <c r="L200" s="278">
        <v>247</v>
      </c>
      <c r="M200" s="278">
        <v>0.45526</v>
      </c>
    </row>
    <row r="201" spans="1:13">
      <c r="A201" s="269">
        <v>191</v>
      </c>
      <c r="B201" s="278" t="s">
        <v>112</v>
      </c>
      <c r="C201" s="279">
        <v>2364.9499999999998</v>
      </c>
      <c r="D201" s="280">
        <v>2362.3833333333332</v>
      </c>
      <c r="E201" s="280">
        <v>2344.7666666666664</v>
      </c>
      <c r="F201" s="280">
        <v>2324.583333333333</v>
      </c>
      <c r="G201" s="280">
        <v>2306.9666666666662</v>
      </c>
      <c r="H201" s="280">
        <v>2382.5666666666666</v>
      </c>
      <c r="I201" s="280">
        <v>2400.1833333333334</v>
      </c>
      <c r="J201" s="280">
        <v>2420.3666666666668</v>
      </c>
      <c r="K201" s="278">
        <v>2380</v>
      </c>
      <c r="L201" s="278">
        <v>2342.1999999999998</v>
      </c>
      <c r="M201" s="278">
        <v>10.879049999999999</v>
      </c>
    </row>
    <row r="202" spans="1:13">
      <c r="A202" s="269">
        <v>192</v>
      </c>
      <c r="B202" s="278" t="s">
        <v>113</v>
      </c>
      <c r="C202" s="279">
        <v>323.14999999999998</v>
      </c>
      <c r="D202" s="280">
        <v>321.38333333333333</v>
      </c>
      <c r="E202" s="280">
        <v>317.76666666666665</v>
      </c>
      <c r="F202" s="280">
        <v>312.38333333333333</v>
      </c>
      <c r="G202" s="280">
        <v>308.76666666666665</v>
      </c>
      <c r="H202" s="280">
        <v>326.76666666666665</v>
      </c>
      <c r="I202" s="280">
        <v>330.38333333333333</v>
      </c>
      <c r="J202" s="280">
        <v>335.76666666666665</v>
      </c>
      <c r="K202" s="278">
        <v>325</v>
      </c>
      <c r="L202" s="278">
        <v>316</v>
      </c>
      <c r="M202" s="278">
        <v>11.06711</v>
      </c>
    </row>
    <row r="203" spans="1:13">
      <c r="A203" s="269">
        <v>193</v>
      </c>
      <c r="B203" s="278" t="s">
        <v>397</v>
      </c>
      <c r="C203" s="279">
        <v>12.35</v>
      </c>
      <c r="D203" s="280">
        <v>12.266666666666666</v>
      </c>
      <c r="E203" s="280">
        <v>12.183333333333332</v>
      </c>
      <c r="F203" s="280">
        <v>12.016666666666666</v>
      </c>
      <c r="G203" s="280">
        <v>11.933333333333332</v>
      </c>
      <c r="H203" s="280">
        <v>12.433333333333332</v>
      </c>
      <c r="I203" s="280">
        <v>12.516666666666667</v>
      </c>
      <c r="J203" s="280">
        <v>12.683333333333332</v>
      </c>
      <c r="K203" s="278">
        <v>12.35</v>
      </c>
      <c r="L203" s="278">
        <v>12.1</v>
      </c>
      <c r="M203" s="278">
        <v>16.9758</v>
      </c>
    </row>
    <row r="204" spans="1:13">
      <c r="A204" s="269">
        <v>194</v>
      </c>
      <c r="B204" s="278" t="s">
        <v>399</v>
      </c>
      <c r="C204" s="279">
        <v>64.400000000000006</v>
      </c>
      <c r="D204" s="280">
        <v>64.350000000000009</v>
      </c>
      <c r="E204" s="280">
        <v>63.600000000000023</v>
      </c>
      <c r="F204" s="280">
        <v>62.800000000000011</v>
      </c>
      <c r="G204" s="280">
        <v>62.050000000000026</v>
      </c>
      <c r="H204" s="280">
        <v>65.15000000000002</v>
      </c>
      <c r="I204" s="280">
        <v>65.899999999999991</v>
      </c>
      <c r="J204" s="280">
        <v>66.700000000000017</v>
      </c>
      <c r="K204" s="278">
        <v>65.099999999999994</v>
      </c>
      <c r="L204" s="278">
        <v>63.55</v>
      </c>
      <c r="M204" s="278">
        <v>2.2472799999999999</v>
      </c>
    </row>
    <row r="205" spans="1:13">
      <c r="A205" s="269">
        <v>195</v>
      </c>
      <c r="B205" s="278" t="s">
        <v>115</v>
      </c>
      <c r="C205" s="279">
        <v>150.80000000000001</v>
      </c>
      <c r="D205" s="280">
        <v>149.83333333333334</v>
      </c>
      <c r="E205" s="280">
        <v>148.26666666666668</v>
      </c>
      <c r="F205" s="280">
        <v>145.73333333333335</v>
      </c>
      <c r="G205" s="280">
        <v>144.16666666666669</v>
      </c>
      <c r="H205" s="280">
        <v>152.36666666666667</v>
      </c>
      <c r="I205" s="280">
        <v>153.93333333333334</v>
      </c>
      <c r="J205" s="280">
        <v>156.46666666666667</v>
      </c>
      <c r="K205" s="278">
        <v>151.4</v>
      </c>
      <c r="L205" s="278">
        <v>147.30000000000001</v>
      </c>
      <c r="M205" s="278">
        <v>98.584580000000003</v>
      </c>
    </row>
    <row r="206" spans="1:13">
      <c r="A206" s="269">
        <v>196</v>
      </c>
      <c r="B206" s="278" t="s">
        <v>401</v>
      </c>
      <c r="C206" s="279">
        <v>31.85</v>
      </c>
      <c r="D206" s="280">
        <v>31.433333333333334</v>
      </c>
      <c r="E206" s="280">
        <v>29.366666666666667</v>
      </c>
      <c r="F206" s="280">
        <v>26.883333333333333</v>
      </c>
      <c r="G206" s="280">
        <v>24.816666666666666</v>
      </c>
      <c r="H206" s="280">
        <v>33.916666666666671</v>
      </c>
      <c r="I206" s="280">
        <v>35.983333333333334</v>
      </c>
      <c r="J206" s="280">
        <v>38.466666666666669</v>
      </c>
      <c r="K206" s="278">
        <v>33.5</v>
      </c>
      <c r="L206" s="278">
        <v>28.95</v>
      </c>
      <c r="M206" s="278">
        <v>32.691209999999998</v>
      </c>
    </row>
    <row r="207" spans="1:13">
      <c r="A207" s="269">
        <v>197</v>
      </c>
      <c r="B207" s="278" t="s">
        <v>116</v>
      </c>
      <c r="C207" s="279">
        <v>222.9</v>
      </c>
      <c r="D207" s="280">
        <v>220.29999999999998</v>
      </c>
      <c r="E207" s="280">
        <v>216.09999999999997</v>
      </c>
      <c r="F207" s="280">
        <v>209.29999999999998</v>
      </c>
      <c r="G207" s="280">
        <v>205.09999999999997</v>
      </c>
      <c r="H207" s="280">
        <v>227.09999999999997</v>
      </c>
      <c r="I207" s="280">
        <v>231.29999999999995</v>
      </c>
      <c r="J207" s="280">
        <v>238.09999999999997</v>
      </c>
      <c r="K207" s="278">
        <v>224.5</v>
      </c>
      <c r="L207" s="278">
        <v>213.5</v>
      </c>
      <c r="M207" s="278">
        <v>100.40531</v>
      </c>
    </row>
    <row r="208" spans="1:13">
      <c r="A208" s="269">
        <v>198</v>
      </c>
      <c r="B208" s="278" t="s">
        <v>117</v>
      </c>
      <c r="C208" s="279">
        <v>2065.35</v>
      </c>
      <c r="D208" s="280">
        <v>2068.0833333333335</v>
      </c>
      <c r="E208" s="280">
        <v>2051.3166666666671</v>
      </c>
      <c r="F208" s="280">
        <v>2037.2833333333338</v>
      </c>
      <c r="G208" s="280">
        <v>2020.5166666666673</v>
      </c>
      <c r="H208" s="280">
        <v>2082.1166666666668</v>
      </c>
      <c r="I208" s="280">
        <v>2098.8833333333332</v>
      </c>
      <c r="J208" s="280">
        <v>2112.9166666666665</v>
      </c>
      <c r="K208" s="278">
        <v>2084.85</v>
      </c>
      <c r="L208" s="278">
        <v>2054.0500000000002</v>
      </c>
      <c r="M208" s="278">
        <v>23.269919999999999</v>
      </c>
    </row>
    <row r="209" spans="1:13">
      <c r="A209" s="269">
        <v>199</v>
      </c>
      <c r="B209" s="278" t="s">
        <v>255</v>
      </c>
      <c r="C209" s="279">
        <v>178.45</v>
      </c>
      <c r="D209" s="280">
        <v>178.68333333333331</v>
      </c>
      <c r="E209" s="280">
        <v>172.76666666666662</v>
      </c>
      <c r="F209" s="280">
        <v>167.08333333333331</v>
      </c>
      <c r="G209" s="280">
        <v>161.16666666666663</v>
      </c>
      <c r="H209" s="280">
        <v>184.36666666666662</v>
      </c>
      <c r="I209" s="280">
        <v>190.2833333333333</v>
      </c>
      <c r="J209" s="280">
        <v>195.96666666666661</v>
      </c>
      <c r="K209" s="278">
        <v>184.6</v>
      </c>
      <c r="L209" s="278">
        <v>173</v>
      </c>
      <c r="M209" s="278">
        <v>13.611829999999999</v>
      </c>
    </row>
    <row r="210" spans="1:13">
      <c r="A210" s="269">
        <v>200</v>
      </c>
      <c r="B210" s="278" t="s">
        <v>402</v>
      </c>
      <c r="C210" s="279">
        <v>27665.05</v>
      </c>
      <c r="D210" s="280">
        <v>27592.366666666669</v>
      </c>
      <c r="E210" s="280">
        <v>27284.733333333337</v>
      </c>
      <c r="F210" s="280">
        <v>26904.416666666668</v>
      </c>
      <c r="G210" s="280">
        <v>26596.783333333336</v>
      </c>
      <c r="H210" s="280">
        <v>27972.683333333338</v>
      </c>
      <c r="I210" s="280">
        <v>28280.316666666669</v>
      </c>
      <c r="J210" s="280">
        <v>28660.633333333339</v>
      </c>
      <c r="K210" s="278">
        <v>27900</v>
      </c>
      <c r="L210" s="278">
        <v>27212.05</v>
      </c>
      <c r="M210" s="278">
        <v>0.12494</v>
      </c>
    </row>
    <row r="211" spans="1:13">
      <c r="A211" s="269">
        <v>201</v>
      </c>
      <c r="B211" s="278" t="s">
        <v>398</v>
      </c>
      <c r="C211" s="279">
        <v>46.15</v>
      </c>
      <c r="D211" s="280">
        <v>46.033333333333331</v>
      </c>
      <c r="E211" s="280">
        <v>44.916666666666664</v>
      </c>
      <c r="F211" s="280">
        <v>43.68333333333333</v>
      </c>
      <c r="G211" s="280">
        <v>42.566666666666663</v>
      </c>
      <c r="H211" s="280">
        <v>47.266666666666666</v>
      </c>
      <c r="I211" s="280">
        <v>48.38333333333334</v>
      </c>
      <c r="J211" s="280">
        <v>49.616666666666667</v>
      </c>
      <c r="K211" s="278">
        <v>47.15</v>
      </c>
      <c r="L211" s="278">
        <v>44.8</v>
      </c>
      <c r="M211" s="278">
        <v>19.56513</v>
      </c>
    </row>
    <row r="212" spans="1:13">
      <c r="A212" s="269">
        <v>202</v>
      </c>
      <c r="B212" s="278" t="s">
        <v>256</v>
      </c>
      <c r="C212" s="279">
        <v>25.8</v>
      </c>
      <c r="D212" s="280">
        <v>25.7</v>
      </c>
      <c r="E212" s="280">
        <v>25.15</v>
      </c>
      <c r="F212" s="280">
        <v>24.5</v>
      </c>
      <c r="G212" s="280">
        <v>23.95</v>
      </c>
      <c r="H212" s="280">
        <v>26.349999999999998</v>
      </c>
      <c r="I212" s="280">
        <v>26.900000000000002</v>
      </c>
      <c r="J212" s="280">
        <v>27.549999999999997</v>
      </c>
      <c r="K212" s="278">
        <v>26.25</v>
      </c>
      <c r="L212" s="278">
        <v>25.05</v>
      </c>
      <c r="M212" s="278">
        <v>34.866750000000003</v>
      </c>
    </row>
    <row r="213" spans="1:13">
      <c r="A213" s="269">
        <v>203</v>
      </c>
      <c r="B213" s="278" t="s">
        <v>416</v>
      </c>
      <c r="C213" s="279">
        <v>46.35</v>
      </c>
      <c r="D213" s="280">
        <v>45.983333333333327</v>
      </c>
      <c r="E213" s="280">
        <v>45.366666666666653</v>
      </c>
      <c r="F213" s="280">
        <v>44.383333333333326</v>
      </c>
      <c r="G213" s="280">
        <v>43.766666666666652</v>
      </c>
      <c r="H213" s="280">
        <v>46.966666666666654</v>
      </c>
      <c r="I213" s="280">
        <v>47.583333333333329</v>
      </c>
      <c r="J213" s="280">
        <v>48.566666666666656</v>
      </c>
      <c r="K213" s="278">
        <v>46.6</v>
      </c>
      <c r="L213" s="278">
        <v>45</v>
      </c>
      <c r="M213" s="278">
        <v>4.4534000000000002</v>
      </c>
    </row>
    <row r="214" spans="1:13">
      <c r="A214" s="269">
        <v>204</v>
      </c>
      <c r="B214" s="278" t="s">
        <v>118</v>
      </c>
      <c r="C214" s="279">
        <v>155.15</v>
      </c>
      <c r="D214" s="280">
        <v>154.79999999999998</v>
      </c>
      <c r="E214" s="280">
        <v>152.09999999999997</v>
      </c>
      <c r="F214" s="280">
        <v>149.04999999999998</v>
      </c>
      <c r="G214" s="280">
        <v>146.34999999999997</v>
      </c>
      <c r="H214" s="280">
        <v>157.84999999999997</v>
      </c>
      <c r="I214" s="280">
        <v>160.54999999999995</v>
      </c>
      <c r="J214" s="280">
        <v>163.59999999999997</v>
      </c>
      <c r="K214" s="278">
        <v>157.5</v>
      </c>
      <c r="L214" s="278">
        <v>151.75</v>
      </c>
      <c r="M214" s="278">
        <v>161.3313</v>
      </c>
    </row>
    <row r="215" spans="1:13">
      <c r="A215" s="269">
        <v>205</v>
      </c>
      <c r="B215" s="278" t="s">
        <v>415</v>
      </c>
      <c r="C215" s="279">
        <v>42.65</v>
      </c>
      <c r="D215" s="280">
        <v>41.93333333333333</v>
      </c>
      <c r="E215" s="280">
        <v>41.216666666666661</v>
      </c>
      <c r="F215" s="280">
        <v>39.783333333333331</v>
      </c>
      <c r="G215" s="280">
        <v>39.066666666666663</v>
      </c>
      <c r="H215" s="280">
        <v>43.36666666666666</v>
      </c>
      <c r="I215" s="280">
        <v>44.083333333333329</v>
      </c>
      <c r="J215" s="280">
        <v>45.516666666666659</v>
      </c>
      <c r="K215" s="278">
        <v>42.65</v>
      </c>
      <c r="L215" s="278">
        <v>40.5</v>
      </c>
      <c r="M215" s="278">
        <v>1.1667000000000001</v>
      </c>
    </row>
    <row r="216" spans="1:13">
      <c r="A216" s="269">
        <v>206</v>
      </c>
      <c r="B216" s="278" t="s">
        <v>259</v>
      </c>
      <c r="C216" s="279">
        <v>84.05</v>
      </c>
      <c r="D216" s="280">
        <v>82.5</v>
      </c>
      <c r="E216" s="280">
        <v>80.95</v>
      </c>
      <c r="F216" s="280">
        <v>77.850000000000009</v>
      </c>
      <c r="G216" s="280">
        <v>76.300000000000011</v>
      </c>
      <c r="H216" s="280">
        <v>85.6</v>
      </c>
      <c r="I216" s="280">
        <v>87.15</v>
      </c>
      <c r="J216" s="280">
        <v>90.249999999999986</v>
      </c>
      <c r="K216" s="278">
        <v>84.05</v>
      </c>
      <c r="L216" s="278">
        <v>79.400000000000006</v>
      </c>
      <c r="M216" s="278">
        <v>3.5825399999999998</v>
      </c>
    </row>
    <row r="217" spans="1:13">
      <c r="A217" s="269">
        <v>207</v>
      </c>
      <c r="B217" s="278" t="s">
        <v>119</v>
      </c>
      <c r="C217" s="279">
        <v>352</v>
      </c>
      <c r="D217" s="280">
        <v>347.9666666666667</v>
      </c>
      <c r="E217" s="280">
        <v>341.23333333333341</v>
      </c>
      <c r="F217" s="280">
        <v>330.4666666666667</v>
      </c>
      <c r="G217" s="280">
        <v>323.73333333333341</v>
      </c>
      <c r="H217" s="280">
        <v>358.73333333333341</v>
      </c>
      <c r="I217" s="280">
        <v>365.46666666666675</v>
      </c>
      <c r="J217" s="280">
        <v>376.23333333333341</v>
      </c>
      <c r="K217" s="278">
        <v>354.7</v>
      </c>
      <c r="L217" s="278">
        <v>337.2</v>
      </c>
      <c r="M217" s="278">
        <v>392.86577</v>
      </c>
    </row>
    <row r="218" spans="1:13">
      <c r="A218" s="269">
        <v>208</v>
      </c>
      <c r="B218" s="278" t="s">
        <v>257</v>
      </c>
      <c r="C218" s="279">
        <v>1275.7</v>
      </c>
      <c r="D218" s="280">
        <v>1289.25</v>
      </c>
      <c r="E218" s="280">
        <v>1258.55</v>
      </c>
      <c r="F218" s="280">
        <v>1241.3999999999999</v>
      </c>
      <c r="G218" s="280">
        <v>1210.6999999999998</v>
      </c>
      <c r="H218" s="280">
        <v>1306.4000000000001</v>
      </c>
      <c r="I218" s="280">
        <v>1337.1</v>
      </c>
      <c r="J218" s="280">
        <v>1354.2500000000002</v>
      </c>
      <c r="K218" s="278">
        <v>1319.95</v>
      </c>
      <c r="L218" s="278">
        <v>1272.0999999999999</v>
      </c>
      <c r="M218" s="278">
        <v>8.9308700000000005</v>
      </c>
    </row>
    <row r="219" spans="1:13">
      <c r="A219" s="269">
        <v>209</v>
      </c>
      <c r="B219" s="278" t="s">
        <v>120</v>
      </c>
      <c r="C219" s="279">
        <v>394.4</v>
      </c>
      <c r="D219" s="280">
        <v>394.91666666666669</v>
      </c>
      <c r="E219" s="280">
        <v>390.43333333333339</v>
      </c>
      <c r="F219" s="280">
        <v>386.4666666666667</v>
      </c>
      <c r="G219" s="280">
        <v>381.98333333333341</v>
      </c>
      <c r="H219" s="280">
        <v>398.88333333333338</v>
      </c>
      <c r="I219" s="280">
        <v>403.36666666666662</v>
      </c>
      <c r="J219" s="280">
        <v>407.33333333333337</v>
      </c>
      <c r="K219" s="278">
        <v>399.4</v>
      </c>
      <c r="L219" s="278">
        <v>390.95</v>
      </c>
      <c r="M219" s="278">
        <v>20.145040000000002</v>
      </c>
    </row>
    <row r="220" spans="1:13">
      <c r="A220" s="269">
        <v>210</v>
      </c>
      <c r="B220" s="278" t="s">
        <v>404</v>
      </c>
      <c r="C220" s="279">
        <v>2507.9</v>
      </c>
      <c r="D220" s="280">
        <v>2517.5166666666669</v>
      </c>
      <c r="E220" s="280">
        <v>2471.3833333333337</v>
      </c>
      <c r="F220" s="280">
        <v>2434.8666666666668</v>
      </c>
      <c r="G220" s="280">
        <v>2388.7333333333336</v>
      </c>
      <c r="H220" s="280">
        <v>2554.0333333333338</v>
      </c>
      <c r="I220" s="280">
        <v>2600.166666666667</v>
      </c>
      <c r="J220" s="280">
        <v>2636.6833333333338</v>
      </c>
      <c r="K220" s="278">
        <v>2563.65</v>
      </c>
      <c r="L220" s="278">
        <v>2481</v>
      </c>
      <c r="M220" s="278">
        <v>5.7600000000000004E-3</v>
      </c>
    </row>
    <row r="221" spans="1:13">
      <c r="A221" s="269">
        <v>211</v>
      </c>
      <c r="B221" s="278" t="s">
        <v>258</v>
      </c>
      <c r="C221" s="279">
        <v>31.9</v>
      </c>
      <c r="D221" s="280">
        <v>31.75</v>
      </c>
      <c r="E221" s="280">
        <v>31.35</v>
      </c>
      <c r="F221" s="280">
        <v>30.8</v>
      </c>
      <c r="G221" s="280">
        <v>30.400000000000002</v>
      </c>
      <c r="H221" s="280">
        <v>32.299999999999997</v>
      </c>
      <c r="I221" s="280">
        <v>32.700000000000003</v>
      </c>
      <c r="J221" s="280">
        <v>33.25</v>
      </c>
      <c r="K221" s="278">
        <v>32.15</v>
      </c>
      <c r="L221" s="278">
        <v>31.2</v>
      </c>
      <c r="M221" s="278">
        <v>17.057680000000001</v>
      </c>
    </row>
    <row r="222" spans="1:13">
      <c r="A222" s="269">
        <v>212</v>
      </c>
      <c r="B222" s="278" t="s">
        <v>121</v>
      </c>
      <c r="C222" s="279">
        <v>9.75</v>
      </c>
      <c r="D222" s="280">
        <v>9.7166666666666668</v>
      </c>
      <c r="E222" s="280">
        <v>9.0833333333333339</v>
      </c>
      <c r="F222" s="280">
        <v>8.4166666666666679</v>
      </c>
      <c r="G222" s="280">
        <v>7.783333333333335</v>
      </c>
      <c r="H222" s="280">
        <v>10.383333333333333</v>
      </c>
      <c r="I222" s="280">
        <v>11.016666666666666</v>
      </c>
      <c r="J222" s="280">
        <v>11.683333333333332</v>
      </c>
      <c r="K222" s="278">
        <v>10.35</v>
      </c>
      <c r="L222" s="278">
        <v>9.0500000000000007</v>
      </c>
      <c r="M222" s="278">
        <v>9949.4493500000008</v>
      </c>
    </row>
    <row r="223" spans="1:13">
      <c r="A223" s="269">
        <v>213</v>
      </c>
      <c r="B223" s="278" t="s">
        <v>405</v>
      </c>
      <c r="C223" s="279">
        <v>19.25</v>
      </c>
      <c r="D223" s="280">
        <v>19.083333333333332</v>
      </c>
      <c r="E223" s="280">
        <v>18.666666666666664</v>
      </c>
      <c r="F223" s="280">
        <v>18.083333333333332</v>
      </c>
      <c r="G223" s="280">
        <v>17.666666666666664</v>
      </c>
      <c r="H223" s="280">
        <v>19.666666666666664</v>
      </c>
      <c r="I223" s="280">
        <v>20.083333333333329</v>
      </c>
      <c r="J223" s="280">
        <v>20.666666666666664</v>
      </c>
      <c r="K223" s="278">
        <v>19.5</v>
      </c>
      <c r="L223" s="278">
        <v>18.5</v>
      </c>
      <c r="M223" s="278">
        <v>130.14982000000001</v>
      </c>
    </row>
    <row r="224" spans="1:13">
      <c r="A224" s="269">
        <v>214</v>
      </c>
      <c r="B224" s="278" t="s">
        <v>122</v>
      </c>
      <c r="C224" s="279">
        <v>25.6</v>
      </c>
      <c r="D224" s="280">
        <v>25.616666666666664</v>
      </c>
      <c r="E224" s="280">
        <v>25.283333333333328</v>
      </c>
      <c r="F224" s="280">
        <v>24.966666666666665</v>
      </c>
      <c r="G224" s="280">
        <v>24.633333333333329</v>
      </c>
      <c r="H224" s="280">
        <v>25.933333333333326</v>
      </c>
      <c r="I224" s="280">
        <v>26.266666666666662</v>
      </c>
      <c r="J224" s="280">
        <v>26.583333333333325</v>
      </c>
      <c r="K224" s="278">
        <v>25.95</v>
      </c>
      <c r="L224" s="278">
        <v>25.3</v>
      </c>
      <c r="M224" s="278">
        <v>336.50970000000001</v>
      </c>
    </row>
    <row r="225" spans="1:13">
      <c r="A225" s="269">
        <v>215</v>
      </c>
      <c r="B225" s="278" t="s">
        <v>417</v>
      </c>
      <c r="C225" s="279">
        <v>180.25</v>
      </c>
      <c r="D225" s="280">
        <v>182.63333333333333</v>
      </c>
      <c r="E225" s="280">
        <v>176.71666666666664</v>
      </c>
      <c r="F225" s="280">
        <v>173.18333333333331</v>
      </c>
      <c r="G225" s="280">
        <v>167.26666666666662</v>
      </c>
      <c r="H225" s="280">
        <v>186.16666666666666</v>
      </c>
      <c r="I225" s="280">
        <v>192.08333333333334</v>
      </c>
      <c r="J225" s="280">
        <v>195.61666666666667</v>
      </c>
      <c r="K225" s="278">
        <v>188.55</v>
      </c>
      <c r="L225" s="278">
        <v>179.1</v>
      </c>
      <c r="M225" s="278">
        <v>5.4081200000000003</v>
      </c>
    </row>
    <row r="226" spans="1:13">
      <c r="A226" s="269">
        <v>216</v>
      </c>
      <c r="B226" s="278" t="s">
        <v>406</v>
      </c>
      <c r="C226" s="279">
        <v>401.3</v>
      </c>
      <c r="D226" s="280">
        <v>399.9666666666667</v>
      </c>
      <c r="E226" s="280">
        <v>394.93333333333339</v>
      </c>
      <c r="F226" s="280">
        <v>388.56666666666672</v>
      </c>
      <c r="G226" s="280">
        <v>383.53333333333342</v>
      </c>
      <c r="H226" s="280">
        <v>406.33333333333337</v>
      </c>
      <c r="I226" s="280">
        <v>411.36666666666667</v>
      </c>
      <c r="J226" s="280">
        <v>417.73333333333335</v>
      </c>
      <c r="K226" s="278">
        <v>405</v>
      </c>
      <c r="L226" s="278">
        <v>393.6</v>
      </c>
      <c r="M226" s="278">
        <v>0.28398000000000001</v>
      </c>
    </row>
    <row r="227" spans="1:13">
      <c r="A227" s="269">
        <v>217</v>
      </c>
      <c r="B227" s="278" t="s">
        <v>407</v>
      </c>
      <c r="C227" s="279">
        <v>6.85</v>
      </c>
      <c r="D227" s="280">
        <v>6.8</v>
      </c>
      <c r="E227" s="280">
        <v>6.6499999999999995</v>
      </c>
      <c r="F227" s="280">
        <v>6.4499999999999993</v>
      </c>
      <c r="G227" s="280">
        <v>6.2999999999999989</v>
      </c>
      <c r="H227" s="280">
        <v>7</v>
      </c>
      <c r="I227" s="280">
        <v>7.15</v>
      </c>
      <c r="J227" s="280">
        <v>7.3500000000000005</v>
      </c>
      <c r="K227" s="278">
        <v>6.95</v>
      </c>
      <c r="L227" s="278">
        <v>6.6</v>
      </c>
      <c r="M227" s="278">
        <v>30.55857</v>
      </c>
    </row>
    <row r="228" spans="1:13">
      <c r="A228" s="269">
        <v>218</v>
      </c>
      <c r="B228" s="278" t="s">
        <v>123</v>
      </c>
      <c r="C228" s="279">
        <v>449.65</v>
      </c>
      <c r="D228" s="280">
        <v>457.38333333333338</v>
      </c>
      <c r="E228" s="280">
        <v>440.26666666666677</v>
      </c>
      <c r="F228" s="280">
        <v>430.88333333333338</v>
      </c>
      <c r="G228" s="280">
        <v>413.76666666666677</v>
      </c>
      <c r="H228" s="280">
        <v>466.76666666666677</v>
      </c>
      <c r="I228" s="280">
        <v>483.88333333333344</v>
      </c>
      <c r="J228" s="280">
        <v>493.26666666666677</v>
      </c>
      <c r="K228" s="278">
        <v>474.5</v>
      </c>
      <c r="L228" s="278">
        <v>448</v>
      </c>
      <c r="M228" s="278">
        <v>105.81901000000001</v>
      </c>
    </row>
    <row r="229" spans="1:13">
      <c r="A229" s="269">
        <v>219</v>
      </c>
      <c r="B229" s="278" t="s">
        <v>408</v>
      </c>
      <c r="C229" s="279">
        <v>68.650000000000006</v>
      </c>
      <c r="D229" s="280">
        <v>68.233333333333334</v>
      </c>
      <c r="E229" s="280">
        <v>67.466666666666669</v>
      </c>
      <c r="F229" s="280">
        <v>66.283333333333331</v>
      </c>
      <c r="G229" s="280">
        <v>65.516666666666666</v>
      </c>
      <c r="H229" s="280">
        <v>69.416666666666671</v>
      </c>
      <c r="I229" s="280">
        <v>70.183333333333351</v>
      </c>
      <c r="J229" s="280">
        <v>71.366666666666674</v>
      </c>
      <c r="K229" s="278">
        <v>69</v>
      </c>
      <c r="L229" s="278">
        <v>67.05</v>
      </c>
      <c r="M229" s="278">
        <v>5.7051400000000001</v>
      </c>
    </row>
    <row r="230" spans="1:13">
      <c r="A230" s="269">
        <v>220</v>
      </c>
      <c r="B230" s="278" t="s">
        <v>261</v>
      </c>
      <c r="C230" s="279">
        <v>80.55</v>
      </c>
      <c r="D230" s="280">
        <v>81.316666666666663</v>
      </c>
      <c r="E230" s="280">
        <v>79.23333333333332</v>
      </c>
      <c r="F230" s="280">
        <v>77.916666666666657</v>
      </c>
      <c r="G230" s="280">
        <v>75.833333333333314</v>
      </c>
      <c r="H230" s="280">
        <v>82.633333333333326</v>
      </c>
      <c r="I230" s="280">
        <v>84.716666666666669</v>
      </c>
      <c r="J230" s="280">
        <v>86.033333333333331</v>
      </c>
      <c r="K230" s="278">
        <v>83.4</v>
      </c>
      <c r="L230" s="278">
        <v>80</v>
      </c>
      <c r="M230" s="278">
        <v>22.428560000000001</v>
      </c>
    </row>
    <row r="231" spans="1:13">
      <c r="A231" s="269">
        <v>221</v>
      </c>
      <c r="B231" s="278" t="s">
        <v>413</v>
      </c>
      <c r="C231" s="279">
        <v>131.65</v>
      </c>
      <c r="D231" s="280">
        <v>132.13333333333333</v>
      </c>
      <c r="E231" s="280">
        <v>129.51666666666665</v>
      </c>
      <c r="F231" s="280">
        <v>127.38333333333333</v>
      </c>
      <c r="G231" s="280">
        <v>124.76666666666665</v>
      </c>
      <c r="H231" s="280">
        <v>134.26666666666665</v>
      </c>
      <c r="I231" s="280">
        <v>136.88333333333333</v>
      </c>
      <c r="J231" s="280">
        <v>139.01666666666665</v>
      </c>
      <c r="K231" s="278">
        <v>134.75</v>
      </c>
      <c r="L231" s="278">
        <v>130</v>
      </c>
      <c r="M231" s="278">
        <v>41.359009999999998</v>
      </c>
    </row>
    <row r="232" spans="1:13">
      <c r="A232" s="269">
        <v>222</v>
      </c>
      <c r="B232" s="278" t="s">
        <v>1617</v>
      </c>
      <c r="C232" s="279">
        <v>2253.75</v>
      </c>
      <c r="D232" s="280">
        <v>2245.1166666666668</v>
      </c>
      <c r="E232" s="280">
        <v>2215.2333333333336</v>
      </c>
      <c r="F232" s="280">
        <v>2176.7166666666667</v>
      </c>
      <c r="G232" s="280">
        <v>2146.8333333333335</v>
      </c>
      <c r="H232" s="280">
        <v>2283.6333333333337</v>
      </c>
      <c r="I232" s="280">
        <v>2313.5166666666669</v>
      </c>
      <c r="J232" s="280">
        <v>2352.0333333333338</v>
      </c>
      <c r="K232" s="278">
        <v>2275</v>
      </c>
      <c r="L232" s="278">
        <v>2206.6</v>
      </c>
      <c r="M232" s="278">
        <v>0.61260999999999999</v>
      </c>
    </row>
    <row r="233" spans="1:13">
      <c r="A233" s="269">
        <v>223</v>
      </c>
      <c r="B233" s="278" t="s">
        <v>260</v>
      </c>
      <c r="C233" s="279">
        <v>55.45</v>
      </c>
      <c r="D233" s="280">
        <v>55.4</v>
      </c>
      <c r="E233" s="280">
        <v>54.15</v>
      </c>
      <c r="F233" s="280">
        <v>52.85</v>
      </c>
      <c r="G233" s="280">
        <v>51.6</v>
      </c>
      <c r="H233" s="280">
        <v>56.699999999999996</v>
      </c>
      <c r="I233" s="280">
        <v>57.949999999999996</v>
      </c>
      <c r="J233" s="280">
        <v>59.249999999999993</v>
      </c>
      <c r="K233" s="278">
        <v>56.65</v>
      </c>
      <c r="L233" s="278">
        <v>54.1</v>
      </c>
      <c r="M233" s="278">
        <v>35.362259999999999</v>
      </c>
    </row>
    <row r="234" spans="1:13">
      <c r="A234" s="269">
        <v>224</v>
      </c>
      <c r="B234" s="278" t="s">
        <v>124</v>
      </c>
      <c r="C234" s="279">
        <v>1024.4000000000001</v>
      </c>
      <c r="D234" s="280">
        <v>1016.4000000000001</v>
      </c>
      <c r="E234" s="280">
        <v>1003.1000000000001</v>
      </c>
      <c r="F234" s="280">
        <v>981.80000000000007</v>
      </c>
      <c r="G234" s="280">
        <v>968.50000000000011</v>
      </c>
      <c r="H234" s="280">
        <v>1037.7000000000003</v>
      </c>
      <c r="I234" s="280">
        <v>1051</v>
      </c>
      <c r="J234" s="280">
        <v>1072.3000000000002</v>
      </c>
      <c r="K234" s="278">
        <v>1029.7</v>
      </c>
      <c r="L234" s="278">
        <v>995.1</v>
      </c>
      <c r="M234" s="278">
        <v>11.98096</v>
      </c>
    </row>
    <row r="235" spans="1:13">
      <c r="A235" s="269">
        <v>225</v>
      </c>
      <c r="B235" s="278" t="s">
        <v>419</v>
      </c>
      <c r="C235" s="279">
        <v>285.45</v>
      </c>
      <c r="D235" s="280">
        <v>286.15000000000003</v>
      </c>
      <c r="E235" s="280">
        <v>284.50000000000006</v>
      </c>
      <c r="F235" s="280">
        <v>283.55</v>
      </c>
      <c r="G235" s="280">
        <v>281.90000000000003</v>
      </c>
      <c r="H235" s="280">
        <v>287.10000000000008</v>
      </c>
      <c r="I235" s="280">
        <v>288.75000000000006</v>
      </c>
      <c r="J235" s="280">
        <v>289.7000000000001</v>
      </c>
      <c r="K235" s="278">
        <v>287.8</v>
      </c>
      <c r="L235" s="278">
        <v>285.2</v>
      </c>
      <c r="M235" s="278">
        <v>3.60337</v>
      </c>
    </row>
    <row r="236" spans="1:13">
      <c r="A236" s="269">
        <v>226</v>
      </c>
      <c r="B236" s="278" t="s">
        <v>125</v>
      </c>
      <c r="C236" s="279">
        <v>499.2</v>
      </c>
      <c r="D236" s="280">
        <v>494.76666666666665</v>
      </c>
      <c r="E236" s="280">
        <v>486.58333333333331</v>
      </c>
      <c r="F236" s="280">
        <v>473.96666666666664</v>
      </c>
      <c r="G236" s="280">
        <v>465.7833333333333</v>
      </c>
      <c r="H236" s="280">
        <v>507.38333333333333</v>
      </c>
      <c r="I236" s="280">
        <v>515.56666666666672</v>
      </c>
      <c r="J236" s="280">
        <v>528.18333333333339</v>
      </c>
      <c r="K236" s="278">
        <v>502.95</v>
      </c>
      <c r="L236" s="278">
        <v>482.15</v>
      </c>
      <c r="M236" s="278">
        <v>252.55894000000001</v>
      </c>
    </row>
    <row r="237" spans="1:13">
      <c r="A237" s="269">
        <v>227</v>
      </c>
      <c r="B237" s="278" t="s">
        <v>420</v>
      </c>
      <c r="C237" s="279">
        <v>56.1</v>
      </c>
      <c r="D237" s="280">
        <v>56.516666666666673</v>
      </c>
      <c r="E237" s="280">
        <v>55.283333333333346</v>
      </c>
      <c r="F237" s="280">
        <v>54.466666666666676</v>
      </c>
      <c r="G237" s="280">
        <v>53.233333333333348</v>
      </c>
      <c r="H237" s="280">
        <v>57.333333333333343</v>
      </c>
      <c r="I237" s="280">
        <v>58.566666666666677</v>
      </c>
      <c r="J237" s="280">
        <v>59.38333333333334</v>
      </c>
      <c r="K237" s="278">
        <v>57.75</v>
      </c>
      <c r="L237" s="278">
        <v>55.7</v>
      </c>
      <c r="M237" s="278">
        <v>8.1675000000000004</v>
      </c>
    </row>
    <row r="238" spans="1:13">
      <c r="A238" s="269">
        <v>228</v>
      </c>
      <c r="B238" s="278" t="s">
        <v>126</v>
      </c>
      <c r="C238" s="279">
        <v>209.3</v>
      </c>
      <c r="D238" s="280">
        <v>209.6</v>
      </c>
      <c r="E238" s="280">
        <v>205.2</v>
      </c>
      <c r="F238" s="280">
        <v>201.1</v>
      </c>
      <c r="G238" s="280">
        <v>196.7</v>
      </c>
      <c r="H238" s="280">
        <v>213.7</v>
      </c>
      <c r="I238" s="280">
        <v>218.10000000000002</v>
      </c>
      <c r="J238" s="280">
        <v>222.2</v>
      </c>
      <c r="K238" s="278">
        <v>214</v>
      </c>
      <c r="L238" s="278">
        <v>205.5</v>
      </c>
      <c r="M238" s="278">
        <v>141.71896000000001</v>
      </c>
    </row>
    <row r="239" spans="1:13">
      <c r="A239" s="269">
        <v>229</v>
      </c>
      <c r="B239" s="278" t="s">
        <v>127</v>
      </c>
      <c r="C239" s="279">
        <v>713.9</v>
      </c>
      <c r="D239" s="280">
        <v>712.16666666666663</v>
      </c>
      <c r="E239" s="280">
        <v>707.73333333333323</v>
      </c>
      <c r="F239" s="280">
        <v>701.56666666666661</v>
      </c>
      <c r="G239" s="280">
        <v>697.13333333333321</v>
      </c>
      <c r="H239" s="280">
        <v>718.33333333333326</v>
      </c>
      <c r="I239" s="280">
        <v>722.76666666666665</v>
      </c>
      <c r="J239" s="280">
        <v>728.93333333333328</v>
      </c>
      <c r="K239" s="278">
        <v>716.6</v>
      </c>
      <c r="L239" s="278">
        <v>706</v>
      </c>
      <c r="M239" s="278">
        <v>66.702060000000003</v>
      </c>
    </row>
    <row r="240" spans="1:13">
      <c r="A240" s="269">
        <v>230</v>
      </c>
      <c r="B240" s="278" t="s">
        <v>421</v>
      </c>
      <c r="C240" s="279">
        <v>237.95</v>
      </c>
      <c r="D240" s="280">
        <v>237.88333333333335</v>
      </c>
      <c r="E240" s="280">
        <v>232.3666666666667</v>
      </c>
      <c r="F240" s="280">
        <v>226.78333333333336</v>
      </c>
      <c r="G240" s="280">
        <v>221.26666666666671</v>
      </c>
      <c r="H240" s="280">
        <v>243.4666666666667</v>
      </c>
      <c r="I240" s="280">
        <v>248.98333333333335</v>
      </c>
      <c r="J240" s="280">
        <v>254.56666666666669</v>
      </c>
      <c r="K240" s="278">
        <v>243.4</v>
      </c>
      <c r="L240" s="278">
        <v>232.3</v>
      </c>
      <c r="M240" s="278">
        <v>2.8866499999999999</v>
      </c>
    </row>
    <row r="241" spans="1:13">
      <c r="A241" s="269">
        <v>231</v>
      </c>
      <c r="B241" s="278" t="s">
        <v>422</v>
      </c>
      <c r="C241" s="279">
        <v>116.6</v>
      </c>
      <c r="D241" s="280">
        <v>114.73333333333333</v>
      </c>
      <c r="E241" s="280">
        <v>112.86666666666667</v>
      </c>
      <c r="F241" s="280">
        <v>109.13333333333334</v>
      </c>
      <c r="G241" s="280">
        <v>107.26666666666668</v>
      </c>
      <c r="H241" s="280">
        <v>118.46666666666667</v>
      </c>
      <c r="I241" s="280">
        <v>120.33333333333331</v>
      </c>
      <c r="J241" s="280">
        <v>124.06666666666666</v>
      </c>
      <c r="K241" s="278">
        <v>116.6</v>
      </c>
      <c r="L241" s="278">
        <v>111</v>
      </c>
      <c r="M241" s="278">
        <v>1.4216</v>
      </c>
    </row>
    <row r="242" spans="1:13">
      <c r="A242" s="269">
        <v>232</v>
      </c>
      <c r="B242" s="278" t="s">
        <v>418</v>
      </c>
      <c r="C242" s="279">
        <v>10.1</v>
      </c>
      <c r="D242" s="280">
        <v>10.1</v>
      </c>
      <c r="E242" s="280">
        <v>10</v>
      </c>
      <c r="F242" s="280">
        <v>9.9</v>
      </c>
      <c r="G242" s="280">
        <v>9.8000000000000007</v>
      </c>
      <c r="H242" s="280">
        <v>10.199999999999999</v>
      </c>
      <c r="I242" s="280">
        <v>10.299999999999997</v>
      </c>
      <c r="J242" s="280">
        <v>10.399999999999999</v>
      </c>
      <c r="K242" s="278">
        <v>10.199999999999999</v>
      </c>
      <c r="L242" s="278">
        <v>10</v>
      </c>
      <c r="M242" s="278">
        <v>19.308489999999999</v>
      </c>
    </row>
    <row r="243" spans="1:13">
      <c r="A243" s="269">
        <v>233</v>
      </c>
      <c r="B243" s="278" t="s">
        <v>128</v>
      </c>
      <c r="C243" s="279">
        <v>84.85</v>
      </c>
      <c r="D243" s="280">
        <v>84.7</v>
      </c>
      <c r="E243" s="280">
        <v>83.9</v>
      </c>
      <c r="F243" s="280">
        <v>82.95</v>
      </c>
      <c r="G243" s="280">
        <v>82.15</v>
      </c>
      <c r="H243" s="280">
        <v>85.65</v>
      </c>
      <c r="I243" s="280">
        <v>86.449999999999989</v>
      </c>
      <c r="J243" s="280">
        <v>87.4</v>
      </c>
      <c r="K243" s="278">
        <v>85.5</v>
      </c>
      <c r="L243" s="278">
        <v>83.75</v>
      </c>
      <c r="M243" s="278">
        <v>148.43028000000001</v>
      </c>
    </row>
    <row r="244" spans="1:13">
      <c r="A244" s="269">
        <v>234</v>
      </c>
      <c r="B244" s="278" t="s">
        <v>263</v>
      </c>
      <c r="C244" s="279">
        <v>1599.35</v>
      </c>
      <c r="D244" s="280">
        <v>1581.2833333333335</v>
      </c>
      <c r="E244" s="280">
        <v>1557.5666666666671</v>
      </c>
      <c r="F244" s="280">
        <v>1515.7833333333335</v>
      </c>
      <c r="G244" s="280">
        <v>1492.0666666666671</v>
      </c>
      <c r="H244" s="280">
        <v>1623.0666666666671</v>
      </c>
      <c r="I244" s="280">
        <v>1646.7833333333338</v>
      </c>
      <c r="J244" s="280">
        <v>1688.5666666666671</v>
      </c>
      <c r="K244" s="278">
        <v>1605</v>
      </c>
      <c r="L244" s="278">
        <v>1539.5</v>
      </c>
      <c r="M244" s="278">
        <v>3.5903100000000001</v>
      </c>
    </row>
    <row r="245" spans="1:13">
      <c r="A245" s="269">
        <v>235</v>
      </c>
      <c r="B245" s="278" t="s">
        <v>409</v>
      </c>
      <c r="C245" s="279">
        <v>69.5</v>
      </c>
      <c r="D245" s="280">
        <v>69.033333333333331</v>
      </c>
      <c r="E245" s="280">
        <v>67.066666666666663</v>
      </c>
      <c r="F245" s="280">
        <v>64.633333333333326</v>
      </c>
      <c r="G245" s="280">
        <v>62.666666666666657</v>
      </c>
      <c r="H245" s="280">
        <v>71.466666666666669</v>
      </c>
      <c r="I245" s="280">
        <v>73.433333333333337</v>
      </c>
      <c r="J245" s="280">
        <v>75.866666666666674</v>
      </c>
      <c r="K245" s="278">
        <v>71</v>
      </c>
      <c r="L245" s="278">
        <v>66.599999999999994</v>
      </c>
      <c r="M245" s="278">
        <v>26.58961</v>
      </c>
    </row>
    <row r="246" spans="1:13">
      <c r="A246" s="269">
        <v>236</v>
      </c>
      <c r="B246" s="278" t="s">
        <v>410</v>
      </c>
      <c r="C246" s="279">
        <v>92.3</v>
      </c>
      <c r="D246" s="280">
        <v>90.05</v>
      </c>
      <c r="E246" s="280">
        <v>86.6</v>
      </c>
      <c r="F246" s="280">
        <v>80.899999999999991</v>
      </c>
      <c r="G246" s="280">
        <v>77.449999999999989</v>
      </c>
      <c r="H246" s="280">
        <v>95.75</v>
      </c>
      <c r="I246" s="280">
        <v>99.200000000000017</v>
      </c>
      <c r="J246" s="280">
        <v>104.9</v>
      </c>
      <c r="K246" s="278">
        <v>93.5</v>
      </c>
      <c r="L246" s="278">
        <v>84.35</v>
      </c>
      <c r="M246" s="278">
        <v>28.872199999999999</v>
      </c>
    </row>
    <row r="247" spans="1:13">
      <c r="A247" s="269">
        <v>237</v>
      </c>
      <c r="B247" s="278" t="s">
        <v>403</v>
      </c>
      <c r="C247" s="279">
        <v>416.3</v>
      </c>
      <c r="D247" s="280">
        <v>417.45</v>
      </c>
      <c r="E247" s="280">
        <v>405.95</v>
      </c>
      <c r="F247" s="280">
        <v>395.6</v>
      </c>
      <c r="G247" s="280">
        <v>384.1</v>
      </c>
      <c r="H247" s="280">
        <v>427.79999999999995</v>
      </c>
      <c r="I247" s="280">
        <v>439.29999999999995</v>
      </c>
      <c r="J247" s="280">
        <v>449.64999999999992</v>
      </c>
      <c r="K247" s="278">
        <v>428.95</v>
      </c>
      <c r="L247" s="278">
        <v>407.1</v>
      </c>
      <c r="M247" s="278">
        <v>4.2485900000000001</v>
      </c>
    </row>
    <row r="248" spans="1:13">
      <c r="A248" s="269">
        <v>238</v>
      </c>
      <c r="B248" s="278" t="s">
        <v>129</v>
      </c>
      <c r="C248" s="279">
        <v>186.6</v>
      </c>
      <c r="D248" s="280">
        <v>184.93333333333331</v>
      </c>
      <c r="E248" s="280">
        <v>182.36666666666662</v>
      </c>
      <c r="F248" s="280">
        <v>178.1333333333333</v>
      </c>
      <c r="G248" s="280">
        <v>175.56666666666661</v>
      </c>
      <c r="H248" s="280">
        <v>189.16666666666663</v>
      </c>
      <c r="I248" s="280">
        <v>191.73333333333329</v>
      </c>
      <c r="J248" s="280">
        <v>195.96666666666664</v>
      </c>
      <c r="K248" s="278">
        <v>187.5</v>
      </c>
      <c r="L248" s="278">
        <v>180.7</v>
      </c>
      <c r="M248" s="278">
        <v>288.87657999999999</v>
      </c>
    </row>
    <row r="249" spans="1:13">
      <c r="A249" s="269">
        <v>239</v>
      </c>
      <c r="B249" s="278" t="s">
        <v>414</v>
      </c>
      <c r="C249" s="279">
        <v>209.4</v>
      </c>
      <c r="D249" s="280">
        <v>209.76666666666665</v>
      </c>
      <c r="E249" s="280">
        <v>206.6333333333333</v>
      </c>
      <c r="F249" s="280">
        <v>203.86666666666665</v>
      </c>
      <c r="G249" s="280">
        <v>200.73333333333329</v>
      </c>
      <c r="H249" s="280">
        <v>212.5333333333333</v>
      </c>
      <c r="I249" s="280">
        <v>215.66666666666663</v>
      </c>
      <c r="J249" s="280">
        <v>218.43333333333331</v>
      </c>
      <c r="K249" s="278">
        <v>212.9</v>
      </c>
      <c r="L249" s="278">
        <v>207</v>
      </c>
      <c r="M249" s="278">
        <v>0.22403000000000001</v>
      </c>
    </row>
    <row r="250" spans="1:13">
      <c r="A250" s="269">
        <v>240</v>
      </c>
      <c r="B250" s="278" t="s">
        <v>411</v>
      </c>
      <c r="C250" s="279">
        <v>50.8</v>
      </c>
      <c r="D250" s="280">
        <v>47.983333333333327</v>
      </c>
      <c r="E250" s="280">
        <v>45.166666666666657</v>
      </c>
      <c r="F250" s="280">
        <v>39.533333333333331</v>
      </c>
      <c r="G250" s="280">
        <v>36.716666666666661</v>
      </c>
      <c r="H250" s="280">
        <v>53.616666666666653</v>
      </c>
      <c r="I250" s="280">
        <v>56.43333333333333</v>
      </c>
      <c r="J250" s="280">
        <v>62.066666666666649</v>
      </c>
      <c r="K250" s="278">
        <v>50.8</v>
      </c>
      <c r="L250" s="278">
        <v>42.35</v>
      </c>
      <c r="M250" s="278">
        <v>18.522590000000001</v>
      </c>
    </row>
    <row r="251" spans="1:13">
      <c r="A251" s="269">
        <v>241</v>
      </c>
      <c r="B251" s="278" t="s">
        <v>412</v>
      </c>
      <c r="C251" s="279">
        <v>108.6</v>
      </c>
      <c r="D251" s="280">
        <v>106.08333333333333</v>
      </c>
      <c r="E251" s="280">
        <v>103.51666666666665</v>
      </c>
      <c r="F251" s="280">
        <v>98.433333333333323</v>
      </c>
      <c r="G251" s="280">
        <v>95.866666666666646</v>
      </c>
      <c r="H251" s="280">
        <v>111.16666666666666</v>
      </c>
      <c r="I251" s="280">
        <v>113.73333333333335</v>
      </c>
      <c r="J251" s="280">
        <v>118.81666666666666</v>
      </c>
      <c r="K251" s="278">
        <v>108.65</v>
      </c>
      <c r="L251" s="278">
        <v>101</v>
      </c>
      <c r="M251" s="278">
        <v>275.60172999999998</v>
      </c>
    </row>
    <row r="252" spans="1:13">
      <c r="A252" s="269">
        <v>242</v>
      </c>
      <c r="B252" s="278" t="s">
        <v>432</v>
      </c>
      <c r="C252" s="279">
        <v>14.9</v>
      </c>
      <c r="D252" s="280">
        <v>14.799999999999999</v>
      </c>
      <c r="E252" s="280">
        <v>14.599999999999998</v>
      </c>
      <c r="F252" s="280">
        <v>14.299999999999999</v>
      </c>
      <c r="G252" s="280">
        <v>14.099999999999998</v>
      </c>
      <c r="H252" s="280">
        <v>15.099999999999998</v>
      </c>
      <c r="I252" s="280">
        <v>15.299999999999997</v>
      </c>
      <c r="J252" s="280">
        <v>15.599999999999998</v>
      </c>
      <c r="K252" s="278">
        <v>15</v>
      </c>
      <c r="L252" s="278">
        <v>14.5</v>
      </c>
      <c r="M252" s="278">
        <v>26.08775</v>
      </c>
    </row>
    <row r="253" spans="1:13">
      <c r="A253" s="269">
        <v>243</v>
      </c>
      <c r="B253" s="278" t="s">
        <v>429</v>
      </c>
      <c r="C253" s="279">
        <v>40.75</v>
      </c>
      <c r="D253" s="280">
        <v>40.733333333333334</v>
      </c>
      <c r="E253" s="280">
        <v>40.016666666666666</v>
      </c>
      <c r="F253" s="280">
        <v>39.283333333333331</v>
      </c>
      <c r="G253" s="280">
        <v>38.566666666666663</v>
      </c>
      <c r="H253" s="280">
        <v>41.466666666666669</v>
      </c>
      <c r="I253" s="280">
        <v>42.183333333333337</v>
      </c>
      <c r="J253" s="280">
        <v>42.916666666666671</v>
      </c>
      <c r="K253" s="278">
        <v>41.45</v>
      </c>
      <c r="L253" s="278">
        <v>40</v>
      </c>
      <c r="M253" s="278">
        <v>12.670590000000001</v>
      </c>
    </row>
    <row r="254" spans="1:13">
      <c r="A254" s="269">
        <v>244</v>
      </c>
      <c r="B254" s="278" t="s">
        <v>430</v>
      </c>
      <c r="C254" s="279">
        <v>77</v>
      </c>
      <c r="D254" s="280">
        <v>76.88333333333334</v>
      </c>
      <c r="E254" s="280">
        <v>74.866666666666674</v>
      </c>
      <c r="F254" s="280">
        <v>72.733333333333334</v>
      </c>
      <c r="G254" s="280">
        <v>70.716666666666669</v>
      </c>
      <c r="H254" s="280">
        <v>79.01666666666668</v>
      </c>
      <c r="I254" s="280">
        <v>81.03333333333336</v>
      </c>
      <c r="J254" s="280">
        <v>83.166666666666686</v>
      </c>
      <c r="K254" s="278">
        <v>78.900000000000006</v>
      </c>
      <c r="L254" s="278">
        <v>74.75</v>
      </c>
      <c r="M254" s="278">
        <v>19.451000000000001</v>
      </c>
    </row>
    <row r="255" spans="1:13">
      <c r="A255" s="269">
        <v>245</v>
      </c>
      <c r="B255" s="278" t="s">
        <v>433</v>
      </c>
      <c r="C255" s="279">
        <v>29.95</v>
      </c>
      <c r="D255" s="280">
        <v>29.55</v>
      </c>
      <c r="E255" s="280">
        <v>28.6</v>
      </c>
      <c r="F255" s="280">
        <v>27.25</v>
      </c>
      <c r="G255" s="280">
        <v>26.3</v>
      </c>
      <c r="H255" s="280">
        <v>30.900000000000002</v>
      </c>
      <c r="I255" s="280">
        <v>31.849999999999998</v>
      </c>
      <c r="J255" s="280">
        <v>33.200000000000003</v>
      </c>
      <c r="K255" s="278">
        <v>30.5</v>
      </c>
      <c r="L255" s="278">
        <v>28.2</v>
      </c>
      <c r="M255" s="278">
        <v>14.661910000000001</v>
      </c>
    </row>
    <row r="256" spans="1:13">
      <c r="A256" s="269">
        <v>246</v>
      </c>
      <c r="B256" s="278" t="s">
        <v>423</v>
      </c>
      <c r="C256" s="279">
        <v>706.1</v>
      </c>
      <c r="D256" s="280">
        <v>705.38333333333333</v>
      </c>
      <c r="E256" s="280">
        <v>696.81666666666661</v>
      </c>
      <c r="F256" s="280">
        <v>687.5333333333333</v>
      </c>
      <c r="G256" s="280">
        <v>678.96666666666658</v>
      </c>
      <c r="H256" s="280">
        <v>714.66666666666663</v>
      </c>
      <c r="I256" s="280">
        <v>723.23333333333346</v>
      </c>
      <c r="J256" s="280">
        <v>732.51666666666665</v>
      </c>
      <c r="K256" s="278">
        <v>713.95</v>
      </c>
      <c r="L256" s="278">
        <v>696.1</v>
      </c>
      <c r="M256" s="278">
        <v>0.63839000000000001</v>
      </c>
    </row>
    <row r="257" spans="1:13">
      <c r="A257" s="269">
        <v>247</v>
      </c>
      <c r="B257" s="278" t="s">
        <v>437</v>
      </c>
      <c r="C257" s="279">
        <v>2577.6999999999998</v>
      </c>
      <c r="D257" s="280">
        <v>2538.8333333333335</v>
      </c>
      <c r="E257" s="280">
        <v>2437.8666666666668</v>
      </c>
      <c r="F257" s="280">
        <v>2298.0333333333333</v>
      </c>
      <c r="G257" s="280">
        <v>2197.0666666666666</v>
      </c>
      <c r="H257" s="280">
        <v>2678.666666666667</v>
      </c>
      <c r="I257" s="280">
        <v>2779.6333333333332</v>
      </c>
      <c r="J257" s="280">
        <v>2919.4666666666672</v>
      </c>
      <c r="K257" s="278">
        <v>2639.8</v>
      </c>
      <c r="L257" s="278">
        <v>2399</v>
      </c>
      <c r="M257" s="278">
        <v>0.46472000000000002</v>
      </c>
    </row>
    <row r="258" spans="1:13">
      <c r="A258" s="269">
        <v>248</v>
      </c>
      <c r="B258" s="278" t="s">
        <v>434</v>
      </c>
      <c r="C258" s="279">
        <v>61</v>
      </c>
      <c r="D258" s="280">
        <v>59.050000000000004</v>
      </c>
      <c r="E258" s="280">
        <v>55.400000000000006</v>
      </c>
      <c r="F258" s="280">
        <v>49.800000000000004</v>
      </c>
      <c r="G258" s="280">
        <v>46.150000000000006</v>
      </c>
      <c r="H258" s="280">
        <v>64.650000000000006</v>
      </c>
      <c r="I258" s="280">
        <v>68.3</v>
      </c>
      <c r="J258" s="280">
        <v>73.900000000000006</v>
      </c>
      <c r="K258" s="278">
        <v>62.7</v>
      </c>
      <c r="L258" s="278">
        <v>53.45</v>
      </c>
      <c r="M258" s="278">
        <v>89.601179999999999</v>
      </c>
    </row>
    <row r="259" spans="1:13">
      <c r="A259" s="269">
        <v>249</v>
      </c>
      <c r="B259" s="278" t="s">
        <v>130</v>
      </c>
      <c r="C259" s="279">
        <v>145.15</v>
      </c>
      <c r="D259" s="280">
        <v>143.21666666666667</v>
      </c>
      <c r="E259" s="280">
        <v>140.48333333333335</v>
      </c>
      <c r="F259" s="280">
        <v>135.81666666666669</v>
      </c>
      <c r="G259" s="280">
        <v>133.08333333333337</v>
      </c>
      <c r="H259" s="280">
        <v>147.88333333333333</v>
      </c>
      <c r="I259" s="280">
        <v>150.61666666666662</v>
      </c>
      <c r="J259" s="280">
        <v>155.2833333333333</v>
      </c>
      <c r="K259" s="278">
        <v>145.94999999999999</v>
      </c>
      <c r="L259" s="278">
        <v>138.55000000000001</v>
      </c>
      <c r="M259" s="278">
        <v>112.23999000000001</v>
      </c>
    </row>
    <row r="260" spans="1:13">
      <c r="A260" s="269">
        <v>250</v>
      </c>
      <c r="B260" s="278" t="s">
        <v>431</v>
      </c>
      <c r="C260" s="279">
        <v>8.6999999999999993</v>
      </c>
      <c r="D260" s="280">
        <v>8.5833333333333339</v>
      </c>
      <c r="E260" s="280">
        <v>8.4166666666666679</v>
      </c>
      <c r="F260" s="280">
        <v>8.1333333333333346</v>
      </c>
      <c r="G260" s="280">
        <v>7.9666666666666686</v>
      </c>
      <c r="H260" s="280">
        <v>8.8666666666666671</v>
      </c>
      <c r="I260" s="280">
        <v>9.033333333333335</v>
      </c>
      <c r="J260" s="280">
        <v>9.3166666666666664</v>
      </c>
      <c r="K260" s="278">
        <v>8.75</v>
      </c>
      <c r="L260" s="278">
        <v>8.3000000000000007</v>
      </c>
      <c r="M260" s="278">
        <v>10.71649</v>
      </c>
    </row>
    <row r="261" spans="1:13">
      <c r="A261" s="269">
        <v>251</v>
      </c>
      <c r="B261" s="278" t="s">
        <v>424</v>
      </c>
      <c r="C261" s="279">
        <v>1245.7</v>
      </c>
      <c r="D261" s="280">
        <v>1241.8999999999999</v>
      </c>
      <c r="E261" s="280">
        <v>1223.7999999999997</v>
      </c>
      <c r="F261" s="280">
        <v>1201.8999999999999</v>
      </c>
      <c r="G261" s="280">
        <v>1183.7999999999997</v>
      </c>
      <c r="H261" s="280">
        <v>1263.7999999999997</v>
      </c>
      <c r="I261" s="280">
        <v>1281.8999999999996</v>
      </c>
      <c r="J261" s="280">
        <v>1303.7999999999997</v>
      </c>
      <c r="K261" s="278">
        <v>1260</v>
      </c>
      <c r="L261" s="278">
        <v>1220</v>
      </c>
      <c r="M261" s="278">
        <v>3.0628199999999999</v>
      </c>
    </row>
    <row r="262" spans="1:13">
      <c r="A262" s="269">
        <v>252</v>
      </c>
      <c r="B262" s="278" t="s">
        <v>425</v>
      </c>
      <c r="C262" s="279">
        <v>258.39999999999998</v>
      </c>
      <c r="D262" s="280">
        <v>257.11666666666662</v>
      </c>
      <c r="E262" s="280">
        <v>252.23333333333323</v>
      </c>
      <c r="F262" s="280">
        <v>246.06666666666661</v>
      </c>
      <c r="G262" s="280">
        <v>241.18333333333322</v>
      </c>
      <c r="H262" s="280">
        <v>263.28333333333325</v>
      </c>
      <c r="I262" s="280">
        <v>268.16666666666657</v>
      </c>
      <c r="J262" s="280">
        <v>274.33333333333326</v>
      </c>
      <c r="K262" s="278">
        <v>262</v>
      </c>
      <c r="L262" s="278">
        <v>250.95</v>
      </c>
      <c r="M262" s="278">
        <v>5.3204399999999996</v>
      </c>
    </row>
    <row r="263" spans="1:13">
      <c r="A263" s="269">
        <v>253</v>
      </c>
      <c r="B263" s="278" t="s">
        <v>426</v>
      </c>
      <c r="C263" s="279">
        <v>100.8</v>
      </c>
      <c r="D263" s="280">
        <v>98.5</v>
      </c>
      <c r="E263" s="280">
        <v>94.65</v>
      </c>
      <c r="F263" s="280">
        <v>88.5</v>
      </c>
      <c r="G263" s="280">
        <v>84.65</v>
      </c>
      <c r="H263" s="280">
        <v>104.65</v>
      </c>
      <c r="I263" s="280">
        <v>108.5</v>
      </c>
      <c r="J263" s="280">
        <v>114.65</v>
      </c>
      <c r="K263" s="278">
        <v>102.35</v>
      </c>
      <c r="L263" s="278">
        <v>92.35</v>
      </c>
      <c r="M263" s="278">
        <v>71.212670000000003</v>
      </c>
    </row>
    <row r="264" spans="1:13">
      <c r="A264" s="269">
        <v>254</v>
      </c>
      <c r="B264" s="278" t="s">
        <v>427</v>
      </c>
      <c r="C264" s="279">
        <v>62.4</v>
      </c>
      <c r="D264" s="280">
        <v>62.133333333333333</v>
      </c>
      <c r="E264" s="280">
        <v>60.266666666666666</v>
      </c>
      <c r="F264" s="280">
        <v>58.133333333333333</v>
      </c>
      <c r="G264" s="280">
        <v>56.266666666666666</v>
      </c>
      <c r="H264" s="280">
        <v>64.266666666666666</v>
      </c>
      <c r="I264" s="280">
        <v>66.133333333333326</v>
      </c>
      <c r="J264" s="280">
        <v>68.266666666666666</v>
      </c>
      <c r="K264" s="278">
        <v>64</v>
      </c>
      <c r="L264" s="278">
        <v>60</v>
      </c>
      <c r="M264" s="278">
        <v>13.18308</v>
      </c>
    </row>
    <row r="265" spans="1:13">
      <c r="A265" s="269">
        <v>255</v>
      </c>
      <c r="B265" s="278" t="s">
        <v>428</v>
      </c>
      <c r="C265" s="279">
        <v>70</v>
      </c>
      <c r="D265" s="280">
        <v>70.166666666666671</v>
      </c>
      <c r="E265" s="280">
        <v>69.433333333333337</v>
      </c>
      <c r="F265" s="280">
        <v>68.86666666666666</v>
      </c>
      <c r="G265" s="280">
        <v>68.133333333333326</v>
      </c>
      <c r="H265" s="280">
        <v>70.733333333333348</v>
      </c>
      <c r="I265" s="280">
        <v>71.466666666666669</v>
      </c>
      <c r="J265" s="280">
        <v>72.03333333333336</v>
      </c>
      <c r="K265" s="278">
        <v>70.900000000000006</v>
      </c>
      <c r="L265" s="278">
        <v>69.599999999999994</v>
      </c>
      <c r="M265" s="278">
        <v>14.049620000000001</v>
      </c>
    </row>
    <row r="266" spans="1:13">
      <c r="A266" s="269">
        <v>256</v>
      </c>
      <c r="B266" s="278" t="s">
        <v>436</v>
      </c>
      <c r="C266" s="279">
        <v>36.299999999999997</v>
      </c>
      <c r="D266" s="280">
        <v>35.5</v>
      </c>
      <c r="E266" s="280">
        <v>34.4</v>
      </c>
      <c r="F266" s="280">
        <v>32.5</v>
      </c>
      <c r="G266" s="280">
        <v>31.4</v>
      </c>
      <c r="H266" s="280">
        <v>37.4</v>
      </c>
      <c r="I266" s="280">
        <v>38.499999999999993</v>
      </c>
      <c r="J266" s="280">
        <v>40.4</v>
      </c>
      <c r="K266" s="278">
        <v>36.6</v>
      </c>
      <c r="L266" s="278">
        <v>33.6</v>
      </c>
      <c r="M266" s="278">
        <v>12.73799</v>
      </c>
    </row>
    <row r="267" spans="1:13">
      <c r="A267" s="269">
        <v>257</v>
      </c>
      <c r="B267" s="278" t="s">
        <v>435</v>
      </c>
      <c r="C267" s="279">
        <v>61.85</v>
      </c>
      <c r="D267" s="280">
        <v>58.466666666666661</v>
      </c>
      <c r="E267" s="280">
        <v>54.933333333333323</v>
      </c>
      <c r="F267" s="280">
        <v>48.016666666666659</v>
      </c>
      <c r="G267" s="280">
        <v>44.48333333333332</v>
      </c>
      <c r="H267" s="280">
        <v>65.383333333333326</v>
      </c>
      <c r="I267" s="280">
        <v>68.916666666666671</v>
      </c>
      <c r="J267" s="280">
        <v>75.833333333333329</v>
      </c>
      <c r="K267" s="278">
        <v>62</v>
      </c>
      <c r="L267" s="278">
        <v>51.55</v>
      </c>
      <c r="M267" s="278">
        <v>13.329230000000001</v>
      </c>
    </row>
    <row r="268" spans="1:13">
      <c r="A268" s="269">
        <v>258</v>
      </c>
      <c r="B268" s="278" t="s">
        <v>264</v>
      </c>
      <c r="C268" s="279">
        <v>47.75</v>
      </c>
      <c r="D268" s="280">
        <v>47.949999999999996</v>
      </c>
      <c r="E268" s="280">
        <v>47.29999999999999</v>
      </c>
      <c r="F268" s="280">
        <v>46.849999999999994</v>
      </c>
      <c r="G268" s="280">
        <v>46.199999999999989</v>
      </c>
      <c r="H268" s="280">
        <v>48.399999999999991</v>
      </c>
      <c r="I268" s="280">
        <v>49.05</v>
      </c>
      <c r="J268" s="280">
        <v>49.499999999999993</v>
      </c>
      <c r="K268" s="278">
        <v>48.6</v>
      </c>
      <c r="L268" s="278">
        <v>47.5</v>
      </c>
      <c r="M268" s="278">
        <v>15.89165</v>
      </c>
    </row>
    <row r="269" spans="1:13">
      <c r="A269" s="269">
        <v>259</v>
      </c>
      <c r="B269" s="278" t="s">
        <v>131</v>
      </c>
      <c r="C269" s="279">
        <v>193.4</v>
      </c>
      <c r="D269" s="280">
        <v>191.81666666666669</v>
      </c>
      <c r="E269" s="280">
        <v>189.58333333333337</v>
      </c>
      <c r="F269" s="280">
        <v>185.76666666666668</v>
      </c>
      <c r="G269" s="280">
        <v>183.53333333333336</v>
      </c>
      <c r="H269" s="280">
        <v>195.63333333333338</v>
      </c>
      <c r="I269" s="280">
        <v>197.86666666666667</v>
      </c>
      <c r="J269" s="280">
        <v>201.68333333333339</v>
      </c>
      <c r="K269" s="278">
        <v>194.05</v>
      </c>
      <c r="L269" s="278">
        <v>188</v>
      </c>
      <c r="M269" s="278">
        <v>88.687460000000002</v>
      </c>
    </row>
    <row r="270" spans="1:13">
      <c r="A270" s="269">
        <v>260</v>
      </c>
      <c r="B270" s="278" t="s">
        <v>265</v>
      </c>
      <c r="C270" s="279">
        <v>666.7</v>
      </c>
      <c r="D270" s="280">
        <v>668.23333333333323</v>
      </c>
      <c r="E270" s="280">
        <v>656.56666666666649</v>
      </c>
      <c r="F270" s="280">
        <v>646.43333333333328</v>
      </c>
      <c r="G270" s="280">
        <v>634.76666666666654</v>
      </c>
      <c r="H270" s="280">
        <v>678.36666666666645</v>
      </c>
      <c r="I270" s="280">
        <v>690.03333333333319</v>
      </c>
      <c r="J270" s="280">
        <v>700.1666666666664</v>
      </c>
      <c r="K270" s="278">
        <v>679.9</v>
      </c>
      <c r="L270" s="278">
        <v>658.1</v>
      </c>
      <c r="M270" s="278">
        <v>8.0729299999999995</v>
      </c>
    </row>
    <row r="271" spans="1:13">
      <c r="A271" s="269">
        <v>261</v>
      </c>
      <c r="B271" s="278" t="s">
        <v>132</v>
      </c>
      <c r="C271" s="279">
        <v>1664.75</v>
      </c>
      <c r="D271" s="280">
        <v>1660.3333333333333</v>
      </c>
      <c r="E271" s="280">
        <v>1645.7666666666664</v>
      </c>
      <c r="F271" s="280">
        <v>1626.7833333333331</v>
      </c>
      <c r="G271" s="280">
        <v>1612.2166666666662</v>
      </c>
      <c r="H271" s="280">
        <v>1679.3166666666666</v>
      </c>
      <c r="I271" s="280">
        <v>1693.8833333333337</v>
      </c>
      <c r="J271" s="280">
        <v>1712.8666666666668</v>
      </c>
      <c r="K271" s="278">
        <v>1674.9</v>
      </c>
      <c r="L271" s="278">
        <v>1641.35</v>
      </c>
      <c r="M271" s="278">
        <v>5.8904300000000003</v>
      </c>
    </row>
    <row r="272" spans="1:13">
      <c r="A272" s="269">
        <v>262</v>
      </c>
      <c r="B272" s="278" t="s">
        <v>133</v>
      </c>
      <c r="C272" s="279">
        <v>366.95</v>
      </c>
      <c r="D272" s="280">
        <v>367.65000000000003</v>
      </c>
      <c r="E272" s="280">
        <v>363.30000000000007</v>
      </c>
      <c r="F272" s="280">
        <v>359.65000000000003</v>
      </c>
      <c r="G272" s="280">
        <v>355.30000000000007</v>
      </c>
      <c r="H272" s="280">
        <v>371.30000000000007</v>
      </c>
      <c r="I272" s="280">
        <v>375.65000000000009</v>
      </c>
      <c r="J272" s="280">
        <v>379.30000000000007</v>
      </c>
      <c r="K272" s="278">
        <v>372</v>
      </c>
      <c r="L272" s="278">
        <v>364</v>
      </c>
      <c r="M272" s="278">
        <v>16.905000000000001</v>
      </c>
    </row>
    <row r="273" spans="1:13">
      <c r="A273" s="269">
        <v>263</v>
      </c>
      <c r="B273" s="278" t="s">
        <v>438</v>
      </c>
      <c r="C273" s="279">
        <v>116.45</v>
      </c>
      <c r="D273" s="280">
        <v>116.63333333333333</v>
      </c>
      <c r="E273" s="280">
        <v>115.31666666666665</v>
      </c>
      <c r="F273" s="280">
        <v>114.18333333333332</v>
      </c>
      <c r="G273" s="280">
        <v>112.86666666666665</v>
      </c>
      <c r="H273" s="280">
        <v>117.76666666666665</v>
      </c>
      <c r="I273" s="280">
        <v>119.08333333333331</v>
      </c>
      <c r="J273" s="280">
        <v>120.21666666666665</v>
      </c>
      <c r="K273" s="278">
        <v>117.95</v>
      </c>
      <c r="L273" s="278">
        <v>115.5</v>
      </c>
      <c r="M273" s="278">
        <v>6.4610599999999998</v>
      </c>
    </row>
    <row r="274" spans="1:13">
      <c r="A274" s="269">
        <v>264</v>
      </c>
      <c r="B274" s="278" t="s">
        <v>444</v>
      </c>
      <c r="C274" s="279">
        <v>352.65</v>
      </c>
      <c r="D274" s="280">
        <v>355.13333333333338</v>
      </c>
      <c r="E274" s="280">
        <v>347.91666666666674</v>
      </c>
      <c r="F274" s="280">
        <v>343.18333333333334</v>
      </c>
      <c r="G274" s="280">
        <v>335.9666666666667</v>
      </c>
      <c r="H274" s="280">
        <v>359.86666666666679</v>
      </c>
      <c r="I274" s="280">
        <v>367.08333333333337</v>
      </c>
      <c r="J274" s="280">
        <v>371.81666666666683</v>
      </c>
      <c r="K274" s="278">
        <v>362.35</v>
      </c>
      <c r="L274" s="278">
        <v>350.4</v>
      </c>
      <c r="M274" s="278">
        <v>2.9601700000000002</v>
      </c>
    </row>
    <row r="275" spans="1:13">
      <c r="A275" s="269">
        <v>265</v>
      </c>
      <c r="B275" s="278" t="s">
        <v>445</v>
      </c>
      <c r="C275" s="279">
        <v>207.6</v>
      </c>
      <c r="D275" s="280">
        <v>206.91666666666666</v>
      </c>
      <c r="E275" s="280">
        <v>205.0333333333333</v>
      </c>
      <c r="F275" s="280">
        <v>202.46666666666664</v>
      </c>
      <c r="G275" s="280">
        <v>200.58333333333329</v>
      </c>
      <c r="H275" s="280">
        <v>209.48333333333332</v>
      </c>
      <c r="I275" s="280">
        <v>211.3666666666667</v>
      </c>
      <c r="J275" s="280">
        <v>213.93333333333334</v>
      </c>
      <c r="K275" s="278">
        <v>208.8</v>
      </c>
      <c r="L275" s="278">
        <v>204.35</v>
      </c>
      <c r="M275" s="278">
        <v>1.7983199999999999</v>
      </c>
    </row>
    <row r="276" spans="1:13">
      <c r="A276" s="269">
        <v>266</v>
      </c>
      <c r="B276" s="278" t="s">
        <v>446</v>
      </c>
      <c r="C276" s="279">
        <v>388.85</v>
      </c>
      <c r="D276" s="280">
        <v>389.2</v>
      </c>
      <c r="E276" s="280">
        <v>385.25</v>
      </c>
      <c r="F276" s="280">
        <v>381.65000000000003</v>
      </c>
      <c r="G276" s="280">
        <v>377.70000000000005</v>
      </c>
      <c r="H276" s="280">
        <v>392.79999999999995</v>
      </c>
      <c r="I276" s="280">
        <v>396.74999999999989</v>
      </c>
      <c r="J276" s="280">
        <v>400.34999999999991</v>
      </c>
      <c r="K276" s="278">
        <v>393.15</v>
      </c>
      <c r="L276" s="278">
        <v>385.6</v>
      </c>
      <c r="M276" s="278">
        <v>1.2811600000000001</v>
      </c>
    </row>
    <row r="277" spans="1:13">
      <c r="A277" s="269">
        <v>267</v>
      </c>
      <c r="B277" s="278" t="s">
        <v>448</v>
      </c>
      <c r="C277" s="279">
        <v>27.8</v>
      </c>
      <c r="D277" s="280">
        <v>28.216666666666669</v>
      </c>
      <c r="E277" s="280">
        <v>27.183333333333337</v>
      </c>
      <c r="F277" s="280">
        <v>26.56666666666667</v>
      </c>
      <c r="G277" s="280">
        <v>25.533333333333339</v>
      </c>
      <c r="H277" s="280">
        <v>28.833333333333336</v>
      </c>
      <c r="I277" s="280">
        <v>29.866666666666667</v>
      </c>
      <c r="J277" s="280">
        <v>30.483333333333334</v>
      </c>
      <c r="K277" s="278">
        <v>29.25</v>
      </c>
      <c r="L277" s="278">
        <v>27.6</v>
      </c>
      <c r="M277" s="278">
        <v>19.474779999999999</v>
      </c>
    </row>
    <row r="278" spans="1:13">
      <c r="A278" s="269">
        <v>268</v>
      </c>
      <c r="B278" s="278" t="s">
        <v>450</v>
      </c>
      <c r="C278" s="279">
        <v>236.65</v>
      </c>
      <c r="D278" s="280">
        <v>235.1</v>
      </c>
      <c r="E278" s="280">
        <v>232.54999999999998</v>
      </c>
      <c r="F278" s="280">
        <v>228.45</v>
      </c>
      <c r="G278" s="280">
        <v>225.89999999999998</v>
      </c>
      <c r="H278" s="280">
        <v>239.2</v>
      </c>
      <c r="I278" s="280">
        <v>241.75</v>
      </c>
      <c r="J278" s="280">
        <v>245.85</v>
      </c>
      <c r="K278" s="278">
        <v>237.65</v>
      </c>
      <c r="L278" s="278">
        <v>231</v>
      </c>
      <c r="M278" s="278">
        <v>1.2398800000000001</v>
      </c>
    </row>
    <row r="279" spans="1:13">
      <c r="A279" s="269">
        <v>269</v>
      </c>
      <c r="B279" s="278" t="s">
        <v>440</v>
      </c>
      <c r="C279" s="279">
        <v>340.1</v>
      </c>
      <c r="D279" s="280">
        <v>340.7</v>
      </c>
      <c r="E279" s="280">
        <v>333.4</v>
      </c>
      <c r="F279" s="280">
        <v>326.7</v>
      </c>
      <c r="G279" s="280">
        <v>319.39999999999998</v>
      </c>
      <c r="H279" s="280">
        <v>347.4</v>
      </c>
      <c r="I279" s="280">
        <v>354.70000000000005</v>
      </c>
      <c r="J279" s="280">
        <v>361.4</v>
      </c>
      <c r="K279" s="278">
        <v>348</v>
      </c>
      <c r="L279" s="278">
        <v>334</v>
      </c>
      <c r="M279" s="278">
        <v>1.57595</v>
      </c>
    </row>
    <row r="280" spans="1:13">
      <c r="A280" s="269">
        <v>270</v>
      </c>
      <c r="B280" s="278" t="s">
        <v>1781</v>
      </c>
      <c r="C280" s="279">
        <v>713.5</v>
      </c>
      <c r="D280" s="280">
        <v>715.83333333333337</v>
      </c>
      <c r="E280" s="280">
        <v>703.66666666666674</v>
      </c>
      <c r="F280" s="280">
        <v>693.83333333333337</v>
      </c>
      <c r="G280" s="280">
        <v>681.66666666666674</v>
      </c>
      <c r="H280" s="280">
        <v>725.66666666666674</v>
      </c>
      <c r="I280" s="280">
        <v>737.83333333333348</v>
      </c>
      <c r="J280" s="280">
        <v>747.66666666666674</v>
      </c>
      <c r="K280" s="278">
        <v>728</v>
      </c>
      <c r="L280" s="278">
        <v>706</v>
      </c>
      <c r="M280" s="278">
        <v>2.8039999999999999E-2</v>
      </c>
    </row>
    <row r="281" spans="1:13">
      <c r="A281" s="269">
        <v>271</v>
      </c>
      <c r="B281" s="278" t="s">
        <v>451</v>
      </c>
      <c r="C281" s="279">
        <v>103</v>
      </c>
      <c r="D281" s="280">
        <v>102.28333333333335</v>
      </c>
      <c r="E281" s="280">
        <v>100.31666666666669</v>
      </c>
      <c r="F281" s="280">
        <v>97.63333333333334</v>
      </c>
      <c r="G281" s="280">
        <v>95.666666666666686</v>
      </c>
      <c r="H281" s="280">
        <v>104.9666666666667</v>
      </c>
      <c r="I281" s="280">
        <v>106.93333333333337</v>
      </c>
      <c r="J281" s="280">
        <v>109.6166666666667</v>
      </c>
      <c r="K281" s="278">
        <v>104.25</v>
      </c>
      <c r="L281" s="278">
        <v>99.6</v>
      </c>
      <c r="M281" s="278">
        <v>0.80652000000000001</v>
      </c>
    </row>
    <row r="282" spans="1:13">
      <c r="A282" s="269">
        <v>272</v>
      </c>
      <c r="B282" s="278" t="s">
        <v>441</v>
      </c>
      <c r="C282" s="279">
        <v>219.45</v>
      </c>
      <c r="D282" s="280">
        <v>220.79999999999998</v>
      </c>
      <c r="E282" s="280">
        <v>216.64999999999998</v>
      </c>
      <c r="F282" s="280">
        <v>213.85</v>
      </c>
      <c r="G282" s="280">
        <v>209.7</v>
      </c>
      <c r="H282" s="280">
        <v>223.59999999999997</v>
      </c>
      <c r="I282" s="280">
        <v>227.75</v>
      </c>
      <c r="J282" s="280">
        <v>230.54999999999995</v>
      </c>
      <c r="K282" s="278">
        <v>224.95</v>
      </c>
      <c r="L282" s="278">
        <v>218</v>
      </c>
      <c r="M282" s="278">
        <v>6.4967499999999996</v>
      </c>
    </row>
    <row r="283" spans="1:13">
      <c r="A283" s="269">
        <v>273</v>
      </c>
      <c r="B283" s="278" t="s">
        <v>452</v>
      </c>
      <c r="C283" s="279">
        <v>148.35</v>
      </c>
      <c r="D283" s="280">
        <v>148.53333333333333</v>
      </c>
      <c r="E283" s="280">
        <v>146.36666666666667</v>
      </c>
      <c r="F283" s="280">
        <v>144.38333333333335</v>
      </c>
      <c r="G283" s="280">
        <v>142.2166666666667</v>
      </c>
      <c r="H283" s="280">
        <v>150.51666666666665</v>
      </c>
      <c r="I283" s="280">
        <v>152.68333333333334</v>
      </c>
      <c r="J283" s="280">
        <v>154.66666666666663</v>
      </c>
      <c r="K283" s="278">
        <v>150.69999999999999</v>
      </c>
      <c r="L283" s="278">
        <v>146.55000000000001</v>
      </c>
      <c r="M283" s="278">
        <v>0.60399000000000003</v>
      </c>
    </row>
    <row r="284" spans="1:13">
      <c r="A284" s="269">
        <v>274</v>
      </c>
      <c r="B284" s="278" t="s">
        <v>134</v>
      </c>
      <c r="C284" s="279">
        <v>1303.3499999999999</v>
      </c>
      <c r="D284" s="280">
        <v>1280.5333333333333</v>
      </c>
      <c r="E284" s="280">
        <v>1251.1666666666665</v>
      </c>
      <c r="F284" s="280">
        <v>1198.9833333333331</v>
      </c>
      <c r="G284" s="280">
        <v>1169.6166666666663</v>
      </c>
      <c r="H284" s="280">
        <v>1332.7166666666667</v>
      </c>
      <c r="I284" s="280">
        <v>1362.0833333333335</v>
      </c>
      <c r="J284" s="280">
        <v>1414.2666666666669</v>
      </c>
      <c r="K284" s="278">
        <v>1309.9000000000001</v>
      </c>
      <c r="L284" s="278">
        <v>1228.3499999999999</v>
      </c>
      <c r="M284" s="278">
        <v>66.728219999999993</v>
      </c>
    </row>
    <row r="285" spans="1:13">
      <c r="A285" s="269">
        <v>275</v>
      </c>
      <c r="B285" s="278" t="s">
        <v>442</v>
      </c>
      <c r="C285" s="279">
        <v>63.2</v>
      </c>
      <c r="D285" s="280">
        <v>63.566666666666663</v>
      </c>
      <c r="E285" s="280">
        <v>61.633333333333326</v>
      </c>
      <c r="F285" s="280">
        <v>60.066666666666663</v>
      </c>
      <c r="G285" s="280">
        <v>58.133333333333326</v>
      </c>
      <c r="H285" s="280">
        <v>65.133333333333326</v>
      </c>
      <c r="I285" s="280">
        <v>67.066666666666663</v>
      </c>
      <c r="J285" s="280">
        <v>68.633333333333326</v>
      </c>
      <c r="K285" s="278">
        <v>65.5</v>
      </c>
      <c r="L285" s="278">
        <v>62</v>
      </c>
      <c r="M285" s="278">
        <v>2.5060600000000002</v>
      </c>
    </row>
    <row r="286" spans="1:13">
      <c r="A286" s="269">
        <v>276</v>
      </c>
      <c r="B286" s="278" t="s">
        <v>439</v>
      </c>
      <c r="C286" s="279">
        <v>444.8</v>
      </c>
      <c r="D286" s="280">
        <v>445</v>
      </c>
      <c r="E286" s="280">
        <v>435</v>
      </c>
      <c r="F286" s="280">
        <v>425.2</v>
      </c>
      <c r="G286" s="280">
        <v>415.2</v>
      </c>
      <c r="H286" s="280">
        <v>454.8</v>
      </c>
      <c r="I286" s="280">
        <v>464.8</v>
      </c>
      <c r="J286" s="280">
        <v>474.6</v>
      </c>
      <c r="K286" s="278">
        <v>455</v>
      </c>
      <c r="L286" s="278">
        <v>435.2</v>
      </c>
      <c r="M286" s="278">
        <v>7.3789999999999994E-2</v>
      </c>
    </row>
    <row r="287" spans="1:13">
      <c r="A287" s="269">
        <v>277</v>
      </c>
      <c r="B287" s="278" t="s">
        <v>443</v>
      </c>
      <c r="C287" s="279">
        <v>245.95</v>
      </c>
      <c r="D287" s="280">
        <v>242.28333333333333</v>
      </c>
      <c r="E287" s="280">
        <v>229.66666666666666</v>
      </c>
      <c r="F287" s="280">
        <v>213.38333333333333</v>
      </c>
      <c r="G287" s="280">
        <v>200.76666666666665</v>
      </c>
      <c r="H287" s="280">
        <v>258.56666666666666</v>
      </c>
      <c r="I287" s="280">
        <v>271.18333333333334</v>
      </c>
      <c r="J287" s="280">
        <v>287.4666666666667</v>
      </c>
      <c r="K287" s="278">
        <v>254.9</v>
      </c>
      <c r="L287" s="278">
        <v>226</v>
      </c>
      <c r="M287" s="278">
        <v>19.585419999999999</v>
      </c>
    </row>
    <row r="288" spans="1:13">
      <c r="A288" s="269">
        <v>278</v>
      </c>
      <c r="B288" s="278" t="s">
        <v>449</v>
      </c>
      <c r="C288" s="279">
        <v>625.35</v>
      </c>
      <c r="D288" s="280">
        <v>611.9</v>
      </c>
      <c r="E288" s="280">
        <v>589.79999999999995</v>
      </c>
      <c r="F288" s="280">
        <v>554.25</v>
      </c>
      <c r="G288" s="280">
        <v>532.15</v>
      </c>
      <c r="H288" s="280">
        <v>647.44999999999993</v>
      </c>
      <c r="I288" s="280">
        <v>669.55000000000007</v>
      </c>
      <c r="J288" s="280">
        <v>705.09999999999991</v>
      </c>
      <c r="K288" s="278">
        <v>634</v>
      </c>
      <c r="L288" s="278">
        <v>576.35</v>
      </c>
      <c r="M288" s="278">
        <v>7.0840800000000002</v>
      </c>
    </row>
    <row r="289" spans="1:13">
      <c r="A289" s="269">
        <v>279</v>
      </c>
      <c r="B289" s="278" t="s">
        <v>447</v>
      </c>
      <c r="C289" s="279">
        <v>42.2</v>
      </c>
      <c r="D289" s="280">
        <v>41.81666666666667</v>
      </c>
      <c r="E289" s="280">
        <v>40.38333333333334</v>
      </c>
      <c r="F289" s="280">
        <v>38.56666666666667</v>
      </c>
      <c r="G289" s="280">
        <v>37.13333333333334</v>
      </c>
      <c r="H289" s="280">
        <v>43.63333333333334</v>
      </c>
      <c r="I289" s="280">
        <v>45.066666666666663</v>
      </c>
      <c r="J289" s="280">
        <v>46.88333333333334</v>
      </c>
      <c r="K289" s="278">
        <v>43.25</v>
      </c>
      <c r="L289" s="278">
        <v>40</v>
      </c>
      <c r="M289" s="278">
        <v>117.15353</v>
      </c>
    </row>
    <row r="290" spans="1:13">
      <c r="A290" s="269">
        <v>280</v>
      </c>
      <c r="B290" s="278" t="s">
        <v>135</v>
      </c>
      <c r="C290" s="279">
        <v>63.85</v>
      </c>
      <c r="D290" s="280">
        <v>63.050000000000004</v>
      </c>
      <c r="E290" s="280">
        <v>61.7</v>
      </c>
      <c r="F290" s="280">
        <v>59.55</v>
      </c>
      <c r="G290" s="280">
        <v>58.199999999999996</v>
      </c>
      <c r="H290" s="280">
        <v>65.200000000000017</v>
      </c>
      <c r="I290" s="280">
        <v>66.550000000000011</v>
      </c>
      <c r="J290" s="280">
        <v>68.700000000000017</v>
      </c>
      <c r="K290" s="278">
        <v>64.400000000000006</v>
      </c>
      <c r="L290" s="278">
        <v>60.9</v>
      </c>
      <c r="M290" s="278">
        <v>177.30418</v>
      </c>
    </row>
    <row r="291" spans="1:13">
      <c r="A291" s="269">
        <v>281</v>
      </c>
      <c r="B291" s="278" t="s">
        <v>454</v>
      </c>
      <c r="C291" s="279">
        <v>17.600000000000001</v>
      </c>
      <c r="D291" s="280">
        <v>17.600000000000001</v>
      </c>
      <c r="E291" s="280">
        <v>17.600000000000001</v>
      </c>
      <c r="F291" s="280">
        <v>17.600000000000001</v>
      </c>
      <c r="G291" s="280">
        <v>17.600000000000001</v>
      </c>
      <c r="H291" s="280">
        <v>17.600000000000001</v>
      </c>
      <c r="I291" s="280">
        <v>17.600000000000001</v>
      </c>
      <c r="J291" s="280">
        <v>17.600000000000001</v>
      </c>
      <c r="K291" s="278">
        <v>17.600000000000001</v>
      </c>
      <c r="L291" s="278">
        <v>17.600000000000001</v>
      </c>
      <c r="M291" s="278">
        <v>5.5997700000000004</v>
      </c>
    </row>
    <row r="292" spans="1:13">
      <c r="A292" s="269">
        <v>282</v>
      </c>
      <c r="B292" s="278" t="s">
        <v>359</v>
      </c>
      <c r="C292" s="279">
        <v>1555</v>
      </c>
      <c r="D292" s="280">
        <v>1554.0833333333333</v>
      </c>
      <c r="E292" s="280">
        <v>1543.1666666666665</v>
      </c>
      <c r="F292" s="280">
        <v>1531.3333333333333</v>
      </c>
      <c r="G292" s="280">
        <v>1520.4166666666665</v>
      </c>
      <c r="H292" s="280">
        <v>1565.9166666666665</v>
      </c>
      <c r="I292" s="280">
        <v>1576.833333333333</v>
      </c>
      <c r="J292" s="280">
        <v>1588.6666666666665</v>
      </c>
      <c r="K292" s="278">
        <v>1565</v>
      </c>
      <c r="L292" s="278">
        <v>1542.25</v>
      </c>
      <c r="M292" s="278">
        <v>0.59402999999999995</v>
      </c>
    </row>
    <row r="293" spans="1:13">
      <c r="A293" s="269">
        <v>283</v>
      </c>
      <c r="B293" s="278" t="s">
        <v>455</v>
      </c>
      <c r="C293" s="279">
        <v>508.45</v>
      </c>
      <c r="D293" s="280">
        <v>508.45</v>
      </c>
      <c r="E293" s="280">
        <v>502.5</v>
      </c>
      <c r="F293" s="280">
        <v>496.55</v>
      </c>
      <c r="G293" s="280">
        <v>490.6</v>
      </c>
      <c r="H293" s="280">
        <v>514.4</v>
      </c>
      <c r="I293" s="280">
        <v>520.34999999999991</v>
      </c>
      <c r="J293" s="280">
        <v>526.29999999999995</v>
      </c>
      <c r="K293" s="278">
        <v>514.4</v>
      </c>
      <c r="L293" s="278">
        <v>502.5</v>
      </c>
      <c r="M293" s="278">
        <v>3.2050100000000001</v>
      </c>
    </row>
    <row r="294" spans="1:13">
      <c r="A294" s="269">
        <v>284</v>
      </c>
      <c r="B294" s="278" t="s">
        <v>453</v>
      </c>
      <c r="C294" s="279">
        <v>2573.6</v>
      </c>
      <c r="D294" s="280">
        <v>2582.2166666666667</v>
      </c>
      <c r="E294" s="280">
        <v>2554.4333333333334</v>
      </c>
      <c r="F294" s="280">
        <v>2535.2666666666669</v>
      </c>
      <c r="G294" s="280">
        <v>2507.4833333333336</v>
      </c>
      <c r="H294" s="280">
        <v>2601.3833333333332</v>
      </c>
      <c r="I294" s="280">
        <v>2629.166666666667</v>
      </c>
      <c r="J294" s="280">
        <v>2648.333333333333</v>
      </c>
      <c r="K294" s="278">
        <v>2610</v>
      </c>
      <c r="L294" s="278">
        <v>2563.0500000000002</v>
      </c>
      <c r="M294" s="278">
        <v>1.67E-2</v>
      </c>
    </row>
    <row r="295" spans="1:13">
      <c r="A295" s="269">
        <v>285</v>
      </c>
      <c r="B295" s="278" t="s">
        <v>456</v>
      </c>
      <c r="C295" s="279">
        <v>26.1</v>
      </c>
      <c r="D295" s="280">
        <v>26.883333333333336</v>
      </c>
      <c r="E295" s="280">
        <v>25.316666666666674</v>
      </c>
      <c r="F295" s="280">
        <v>24.533333333333339</v>
      </c>
      <c r="G295" s="280">
        <v>22.966666666666676</v>
      </c>
      <c r="H295" s="280">
        <v>27.666666666666671</v>
      </c>
      <c r="I295" s="280">
        <v>29.233333333333334</v>
      </c>
      <c r="J295" s="280">
        <v>30.016666666666669</v>
      </c>
      <c r="K295" s="278">
        <v>28.45</v>
      </c>
      <c r="L295" s="278">
        <v>26.1</v>
      </c>
      <c r="M295" s="278">
        <v>125.51933</v>
      </c>
    </row>
    <row r="296" spans="1:13">
      <c r="A296" s="269">
        <v>286</v>
      </c>
      <c r="B296" s="278" t="s">
        <v>136</v>
      </c>
      <c r="C296" s="279">
        <v>284</v>
      </c>
      <c r="D296" s="280">
        <v>286.09999999999997</v>
      </c>
      <c r="E296" s="280">
        <v>280.19999999999993</v>
      </c>
      <c r="F296" s="280">
        <v>276.39999999999998</v>
      </c>
      <c r="G296" s="280">
        <v>270.49999999999994</v>
      </c>
      <c r="H296" s="280">
        <v>289.89999999999992</v>
      </c>
      <c r="I296" s="280">
        <v>295.7999999999999</v>
      </c>
      <c r="J296" s="280">
        <v>299.59999999999991</v>
      </c>
      <c r="K296" s="278">
        <v>292</v>
      </c>
      <c r="L296" s="278">
        <v>282.3</v>
      </c>
      <c r="M296" s="278">
        <v>53.439970000000002</v>
      </c>
    </row>
    <row r="297" spans="1:13">
      <c r="A297" s="269">
        <v>287</v>
      </c>
      <c r="B297" s="278" t="s">
        <v>457</v>
      </c>
      <c r="C297" s="279">
        <v>585.45000000000005</v>
      </c>
      <c r="D297" s="280">
        <v>584.94999999999993</v>
      </c>
      <c r="E297" s="280">
        <v>574.89999999999986</v>
      </c>
      <c r="F297" s="280">
        <v>564.34999999999991</v>
      </c>
      <c r="G297" s="280">
        <v>554.29999999999984</v>
      </c>
      <c r="H297" s="280">
        <v>595.49999999999989</v>
      </c>
      <c r="I297" s="280">
        <v>605.54999999999984</v>
      </c>
      <c r="J297" s="280">
        <v>616.09999999999991</v>
      </c>
      <c r="K297" s="278">
        <v>595</v>
      </c>
      <c r="L297" s="278">
        <v>574.4</v>
      </c>
      <c r="M297" s="278">
        <v>0.93725999999999998</v>
      </c>
    </row>
    <row r="298" spans="1:13">
      <c r="A298" s="269">
        <v>288</v>
      </c>
      <c r="B298" s="278" t="s">
        <v>137</v>
      </c>
      <c r="C298" s="279">
        <v>896.65</v>
      </c>
      <c r="D298" s="280">
        <v>890.2166666666667</v>
      </c>
      <c r="E298" s="280">
        <v>880.43333333333339</v>
      </c>
      <c r="F298" s="280">
        <v>864.2166666666667</v>
      </c>
      <c r="G298" s="280">
        <v>854.43333333333339</v>
      </c>
      <c r="H298" s="280">
        <v>906.43333333333339</v>
      </c>
      <c r="I298" s="280">
        <v>916.2166666666667</v>
      </c>
      <c r="J298" s="280">
        <v>932.43333333333339</v>
      </c>
      <c r="K298" s="278">
        <v>900</v>
      </c>
      <c r="L298" s="278">
        <v>874</v>
      </c>
      <c r="M298" s="278">
        <v>58.704590000000003</v>
      </c>
    </row>
    <row r="299" spans="1:13">
      <c r="A299" s="269">
        <v>289</v>
      </c>
      <c r="B299" s="278" t="s">
        <v>267</v>
      </c>
      <c r="C299" s="279">
        <v>1877.8</v>
      </c>
      <c r="D299" s="280">
        <v>1876.2666666666667</v>
      </c>
      <c r="E299" s="280">
        <v>1864.5333333333333</v>
      </c>
      <c r="F299" s="280">
        <v>1851.2666666666667</v>
      </c>
      <c r="G299" s="280">
        <v>1839.5333333333333</v>
      </c>
      <c r="H299" s="280">
        <v>1889.5333333333333</v>
      </c>
      <c r="I299" s="280">
        <v>1901.2666666666664</v>
      </c>
      <c r="J299" s="280">
        <v>1914.5333333333333</v>
      </c>
      <c r="K299" s="278">
        <v>1888</v>
      </c>
      <c r="L299" s="278">
        <v>1863</v>
      </c>
      <c r="M299" s="278">
        <v>1.0437000000000001</v>
      </c>
    </row>
    <row r="300" spans="1:13">
      <c r="A300" s="269">
        <v>290</v>
      </c>
      <c r="B300" s="278" t="s">
        <v>266</v>
      </c>
      <c r="C300" s="279">
        <v>1334.5</v>
      </c>
      <c r="D300" s="280">
        <v>1327</v>
      </c>
      <c r="E300" s="280">
        <v>1309</v>
      </c>
      <c r="F300" s="280">
        <v>1283.5</v>
      </c>
      <c r="G300" s="280">
        <v>1265.5</v>
      </c>
      <c r="H300" s="280">
        <v>1352.5</v>
      </c>
      <c r="I300" s="280">
        <v>1370.5</v>
      </c>
      <c r="J300" s="280">
        <v>1396</v>
      </c>
      <c r="K300" s="278">
        <v>1345</v>
      </c>
      <c r="L300" s="278">
        <v>1301.5</v>
      </c>
      <c r="M300" s="278">
        <v>0.81362999999999996</v>
      </c>
    </row>
    <row r="301" spans="1:13">
      <c r="A301" s="269">
        <v>291</v>
      </c>
      <c r="B301" s="278" t="s">
        <v>138</v>
      </c>
      <c r="C301" s="279">
        <v>919.35</v>
      </c>
      <c r="D301" s="280">
        <v>923.81666666666661</v>
      </c>
      <c r="E301" s="280">
        <v>910.63333333333321</v>
      </c>
      <c r="F301" s="280">
        <v>901.91666666666663</v>
      </c>
      <c r="G301" s="280">
        <v>888.73333333333323</v>
      </c>
      <c r="H301" s="280">
        <v>932.53333333333319</v>
      </c>
      <c r="I301" s="280">
        <v>945.71666666666658</v>
      </c>
      <c r="J301" s="280">
        <v>954.43333333333317</v>
      </c>
      <c r="K301" s="278">
        <v>937</v>
      </c>
      <c r="L301" s="278">
        <v>915.1</v>
      </c>
      <c r="M301" s="278">
        <v>17.45881</v>
      </c>
    </row>
    <row r="302" spans="1:13">
      <c r="A302" s="269">
        <v>292</v>
      </c>
      <c r="B302" s="278" t="s">
        <v>458</v>
      </c>
      <c r="C302" s="279">
        <v>1073.6500000000001</v>
      </c>
      <c r="D302" s="280">
        <v>1075.2833333333333</v>
      </c>
      <c r="E302" s="280">
        <v>1059.5166666666667</v>
      </c>
      <c r="F302" s="280">
        <v>1045.3833333333334</v>
      </c>
      <c r="G302" s="280">
        <v>1029.6166666666668</v>
      </c>
      <c r="H302" s="280">
        <v>1089.4166666666665</v>
      </c>
      <c r="I302" s="280">
        <v>1105.1833333333329</v>
      </c>
      <c r="J302" s="280">
        <v>1119.3166666666664</v>
      </c>
      <c r="K302" s="278">
        <v>1091.05</v>
      </c>
      <c r="L302" s="278">
        <v>1061.1500000000001</v>
      </c>
      <c r="M302" s="278">
        <v>0.47060000000000002</v>
      </c>
    </row>
    <row r="303" spans="1:13">
      <c r="A303" s="269">
        <v>293</v>
      </c>
      <c r="B303" s="278" t="s">
        <v>139</v>
      </c>
      <c r="C303" s="279">
        <v>506.6</v>
      </c>
      <c r="D303" s="280">
        <v>502.5</v>
      </c>
      <c r="E303" s="280">
        <v>496.1</v>
      </c>
      <c r="F303" s="280">
        <v>485.6</v>
      </c>
      <c r="G303" s="280">
        <v>479.20000000000005</v>
      </c>
      <c r="H303" s="280">
        <v>513</v>
      </c>
      <c r="I303" s="280">
        <v>519.4</v>
      </c>
      <c r="J303" s="280">
        <v>529.9</v>
      </c>
      <c r="K303" s="278">
        <v>508.9</v>
      </c>
      <c r="L303" s="278">
        <v>492</v>
      </c>
      <c r="M303" s="278">
        <v>71.148520000000005</v>
      </c>
    </row>
    <row r="304" spans="1:13">
      <c r="A304" s="269">
        <v>294</v>
      </c>
      <c r="B304" s="278" t="s">
        <v>140</v>
      </c>
      <c r="C304" s="279">
        <v>168.35</v>
      </c>
      <c r="D304" s="280">
        <v>167.85</v>
      </c>
      <c r="E304" s="280">
        <v>165.6</v>
      </c>
      <c r="F304" s="280">
        <v>162.85</v>
      </c>
      <c r="G304" s="280">
        <v>160.6</v>
      </c>
      <c r="H304" s="280">
        <v>170.6</v>
      </c>
      <c r="I304" s="280">
        <v>172.85</v>
      </c>
      <c r="J304" s="280">
        <v>175.6</v>
      </c>
      <c r="K304" s="278">
        <v>170.1</v>
      </c>
      <c r="L304" s="278">
        <v>165.1</v>
      </c>
      <c r="M304" s="278">
        <v>98.906099999999995</v>
      </c>
    </row>
    <row r="305" spans="1:13">
      <c r="A305" s="269">
        <v>295</v>
      </c>
      <c r="B305" s="278" t="s">
        <v>462</v>
      </c>
      <c r="C305" s="279">
        <v>22.4</v>
      </c>
      <c r="D305" s="280">
        <v>21.766666666666666</v>
      </c>
      <c r="E305" s="280">
        <v>21.133333333333333</v>
      </c>
      <c r="F305" s="280">
        <v>19.866666666666667</v>
      </c>
      <c r="G305" s="280">
        <v>19.233333333333334</v>
      </c>
      <c r="H305" s="280">
        <v>23.033333333333331</v>
      </c>
      <c r="I305" s="280">
        <v>23.666666666666664</v>
      </c>
      <c r="J305" s="280">
        <v>24.93333333333333</v>
      </c>
      <c r="K305" s="278">
        <v>22.4</v>
      </c>
      <c r="L305" s="278">
        <v>20.5</v>
      </c>
      <c r="M305" s="278">
        <v>98.604910000000004</v>
      </c>
    </row>
    <row r="306" spans="1:13">
      <c r="A306" s="269">
        <v>296</v>
      </c>
      <c r="B306" s="278" t="s">
        <v>320</v>
      </c>
      <c r="C306" s="279">
        <v>10.8</v>
      </c>
      <c r="D306" s="280">
        <v>10.833333333333334</v>
      </c>
      <c r="E306" s="280">
        <v>10.666666666666668</v>
      </c>
      <c r="F306" s="280">
        <v>10.533333333333333</v>
      </c>
      <c r="G306" s="280">
        <v>10.366666666666667</v>
      </c>
      <c r="H306" s="280">
        <v>10.966666666666669</v>
      </c>
      <c r="I306" s="280">
        <v>11.133333333333336</v>
      </c>
      <c r="J306" s="280">
        <v>11.266666666666669</v>
      </c>
      <c r="K306" s="278">
        <v>11</v>
      </c>
      <c r="L306" s="278">
        <v>10.7</v>
      </c>
      <c r="M306" s="278">
        <v>20.602209999999999</v>
      </c>
    </row>
    <row r="307" spans="1:13">
      <c r="A307" s="269">
        <v>297</v>
      </c>
      <c r="B307" s="278" t="s">
        <v>465</v>
      </c>
      <c r="C307" s="279">
        <v>103.85</v>
      </c>
      <c r="D307" s="280">
        <v>103.84999999999998</v>
      </c>
      <c r="E307" s="280">
        <v>103.84999999999997</v>
      </c>
      <c r="F307" s="280">
        <v>103.84999999999998</v>
      </c>
      <c r="G307" s="280">
        <v>103.84999999999997</v>
      </c>
      <c r="H307" s="280">
        <v>103.84999999999997</v>
      </c>
      <c r="I307" s="280">
        <v>103.85</v>
      </c>
      <c r="J307" s="280">
        <v>103.84999999999997</v>
      </c>
      <c r="K307" s="278">
        <v>103.85</v>
      </c>
      <c r="L307" s="278">
        <v>103.85</v>
      </c>
      <c r="M307" s="278">
        <v>0.23266000000000001</v>
      </c>
    </row>
    <row r="308" spans="1:13">
      <c r="A308" s="269">
        <v>298</v>
      </c>
      <c r="B308" s="278" t="s">
        <v>467</v>
      </c>
      <c r="C308" s="279">
        <v>283.89999999999998</v>
      </c>
      <c r="D308" s="280">
        <v>285.55</v>
      </c>
      <c r="E308" s="280">
        <v>281.10000000000002</v>
      </c>
      <c r="F308" s="280">
        <v>278.3</v>
      </c>
      <c r="G308" s="280">
        <v>273.85000000000002</v>
      </c>
      <c r="H308" s="280">
        <v>288.35000000000002</v>
      </c>
      <c r="I308" s="280">
        <v>292.79999999999995</v>
      </c>
      <c r="J308" s="280">
        <v>295.60000000000002</v>
      </c>
      <c r="K308" s="278">
        <v>290</v>
      </c>
      <c r="L308" s="278">
        <v>282.75</v>
      </c>
      <c r="M308" s="278">
        <v>0.19336</v>
      </c>
    </row>
    <row r="309" spans="1:13">
      <c r="A309" s="269">
        <v>299</v>
      </c>
      <c r="B309" s="278" t="s">
        <v>463</v>
      </c>
      <c r="C309" s="279">
        <v>2376.6</v>
      </c>
      <c r="D309" s="280">
        <v>2360.2333333333336</v>
      </c>
      <c r="E309" s="280">
        <v>2320.4666666666672</v>
      </c>
      <c r="F309" s="280">
        <v>2264.3333333333335</v>
      </c>
      <c r="G309" s="280">
        <v>2224.5666666666671</v>
      </c>
      <c r="H309" s="280">
        <v>2416.3666666666672</v>
      </c>
      <c r="I309" s="280">
        <v>2456.1333333333337</v>
      </c>
      <c r="J309" s="280">
        <v>2512.2666666666673</v>
      </c>
      <c r="K309" s="278">
        <v>2400</v>
      </c>
      <c r="L309" s="278">
        <v>2304.1</v>
      </c>
      <c r="M309" s="278">
        <v>0.11307</v>
      </c>
    </row>
    <row r="310" spans="1:13">
      <c r="A310" s="269">
        <v>300</v>
      </c>
      <c r="B310" s="278" t="s">
        <v>464</v>
      </c>
      <c r="C310" s="279">
        <v>226.2</v>
      </c>
      <c r="D310" s="280">
        <v>225.04999999999998</v>
      </c>
      <c r="E310" s="280">
        <v>215.09999999999997</v>
      </c>
      <c r="F310" s="280">
        <v>203.99999999999997</v>
      </c>
      <c r="G310" s="280">
        <v>194.04999999999995</v>
      </c>
      <c r="H310" s="280">
        <v>236.14999999999998</v>
      </c>
      <c r="I310" s="280">
        <v>246.09999999999997</v>
      </c>
      <c r="J310" s="280">
        <v>257.2</v>
      </c>
      <c r="K310" s="278">
        <v>235</v>
      </c>
      <c r="L310" s="278">
        <v>213.95</v>
      </c>
      <c r="M310" s="278">
        <v>4.5404</v>
      </c>
    </row>
    <row r="311" spans="1:13">
      <c r="A311" s="269">
        <v>301</v>
      </c>
      <c r="B311" s="278" t="s">
        <v>141</v>
      </c>
      <c r="C311" s="279">
        <v>149.1</v>
      </c>
      <c r="D311" s="280">
        <v>148.16666666666666</v>
      </c>
      <c r="E311" s="280">
        <v>144.43333333333331</v>
      </c>
      <c r="F311" s="280">
        <v>139.76666666666665</v>
      </c>
      <c r="G311" s="280">
        <v>136.0333333333333</v>
      </c>
      <c r="H311" s="280">
        <v>152.83333333333331</v>
      </c>
      <c r="I311" s="280">
        <v>156.56666666666666</v>
      </c>
      <c r="J311" s="280">
        <v>161.23333333333332</v>
      </c>
      <c r="K311" s="278">
        <v>151.9</v>
      </c>
      <c r="L311" s="278">
        <v>143.5</v>
      </c>
      <c r="M311" s="278">
        <v>303.03489999999999</v>
      </c>
    </row>
    <row r="312" spans="1:13">
      <c r="A312" s="269">
        <v>302</v>
      </c>
      <c r="B312" s="278" t="s">
        <v>142</v>
      </c>
      <c r="C312" s="279">
        <v>332.05</v>
      </c>
      <c r="D312" s="280">
        <v>331.73333333333329</v>
      </c>
      <c r="E312" s="280">
        <v>329.46666666666658</v>
      </c>
      <c r="F312" s="280">
        <v>326.88333333333327</v>
      </c>
      <c r="G312" s="280">
        <v>324.61666666666656</v>
      </c>
      <c r="H312" s="280">
        <v>334.31666666666661</v>
      </c>
      <c r="I312" s="280">
        <v>336.58333333333337</v>
      </c>
      <c r="J312" s="280">
        <v>339.16666666666663</v>
      </c>
      <c r="K312" s="278">
        <v>334</v>
      </c>
      <c r="L312" s="278">
        <v>329.15</v>
      </c>
      <c r="M312" s="278">
        <v>14.96725</v>
      </c>
    </row>
    <row r="313" spans="1:13">
      <c r="A313" s="269">
        <v>303</v>
      </c>
      <c r="B313" s="278" t="s">
        <v>143</v>
      </c>
      <c r="C313" s="279">
        <v>5714.4</v>
      </c>
      <c r="D313" s="280">
        <v>5704.4666666666672</v>
      </c>
      <c r="E313" s="280">
        <v>5650.9333333333343</v>
      </c>
      <c r="F313" s="280">
        <v>5587.4666666666672</v>
      </c>
      <c r="G313" s="280">
        <v>5533.9333333333343</v>
      </c>
      <c r="H313" s="280">
        <v>5767.9333333333343</v>
      </c>
      <c r="I313" s="280">
        <v>5821.4666666666672</v>
      </c>
      <c r="J313" s="280">
        <v>5884.9333333333343</v>
      </c>
      <c r="K313" s="278">
        <v>5758</v>
      </c>
      <c r="L313" s="278">
        <v>5641</v>
      </c>
      <c r="M313" s="278">
        <v>15.80217</v>
      </c>
    </row>
    <row r="314" spans="1:13">
      <c r="A314" s="269">
        <v>304</v>
      </c>
      <c r="B314" s="278" t="s">
        <v>459</v>
      </c>
      <c r="C314" s="279">
        <v>665.3</v>
      </c>
      <c r="D314" s="280">
        <v>654.4666666666667</v>
      </c>
      <c r="E314" s="280">
        <v>637.58333333333337</v>
      </c>
      <c r="F314" s="280">
        <v>609.86666666666667</v>
      </c>
      <c r="G314" s="280">
        <v>592.98333333333335</v>
      </c>
      <c r="H314" s="280">
        <v>682.18333333333339</v>
      </c>
      <c r="I314" s="280">
        <v>699.06666666666661</v>
      </c>
      <c r="J314" s="280">
        <v>726.78333333333342</v>
      </c>
      <c r="K314" s="278">
        <v>671.35</v>
      </c>
      <c r="L314" s="278">
        <v>626.75</v>
      </c>
      <c r="M314" s="278">
        <v>0.18248</v>
      </c>
    </row>
    <row r="315" spans="1:13">
      <c r="A315" s="269">
        <v>305</v>
      </c>
      <c r="B315" s="278" t="s">
        <v>144</v>
      </c>
      <c r="C315" s="279">
        <v>610</v>
      </c>
      <c r="D315" s="280">
        <v>608.68333333333328</v>
      </c>
      <c r="E315" s="280">
        <v>602.36666666666656</v>
      </c>
      <c r="F315" s="280">
        <v>594.73333333333323</v>
      </c>
      <c r="G315" s="280">
        <v>588.41666666666652</v>
      </c>
      <c r="H315" s="280">
        <v>616.31666666666661</v>
      </c>
      <c r="I315" s="280">
        <v>622.63333333333344</v>
      </c>
      <c r="J315" s="280">
        <v>630.26666666666665</v>
      </c>
      <c r="K315" s="278">
        <v>615</v>
      </c>
      <c r="L315" s="278">
        <v>601.04999999999995</v>
      </c>
      <c r="M315" s="278">
        <v>19.54213</v>
      </c>
    </row>
    <row r="316" spans="1:13">
      <c r="A316" s="269">
        <v>306</v>
      </c>
      <c r="B316" s="278" t="s">
        <v>473</v>
      </c>
      <c r="C316" s="279">
        <v>1267.2</v>
      </c>
      <c r="D316" s="280">
        <v>1268.4333333333332</v>
      </c>
      <c r="E316" s="280">
        <v>1260.6166666666663</v>
      </c>
      <c r="F316" s="280">
        <v>1254.0333333333331</v>
      </c>
      <c r="G316" s="280">
        <v>1246.2166666666662</v>
      </c>
      <c r="H316" s="280">
        <v>1275.0166666666664</v>
      </c>
      <c r="I316" s="280">
        <v>1282.8333333333335</v>
      </c>
      <c r="J316" s="280">
        <v>1289.4166666666665</v>
      </c>
      <c r="K316" s="278">
        <v>1276.25</v>
      </c>
      <c r="L316" s="278">
        <v>1261.8499999999999</v>
      </c>
      <c r="M316" s="278">
        <v>0.83950000000000002</v>
      </c>
    </row>
    <row r="317" spans="1:13">
      <c r="A317" s="269">
        <v>307</v>
      </c>
      <c r="B317" s="278" t="s">
        <v>469</v>
      </c>
      <c r="C317" s="279">
        <v>1466.2</v>
      </c>
      <c r="D317" s="280">
        <v>1461.0166666666667</v>
      </c>
      <c r="E317" s="280">
        <v>1447.1333333333332</v>
      </c>
      <c r="F317" s="280">
        <v>1428.0666666666666</v>
      </c>
      <c r="G317" s="280">
        <v>1414.1833333333332</v>
      </c>
      <c r="H317" s="280">
        <v>1480.0833333333333</v>
      </c>
      <c r="I317" s="280">
        <v>1493.9666666666669</v>
      </c>
      <c r="J317" s="280">
        <v>1513.0333333333333</v>
      </c>
      <c r="K317" s="278">
        <v>1474.9</v>
      </c>
      <c r="L317" s="278">
        <v>1441.95</v>
      </c>
      <c r="M317" s="278">
        <v>0.37347999999999998</v>
      </c>
    </row>
    <row r="318" spans="1:13">
      <c r="A318" s="269">
        <v>308</v>
      </c>
      <c r="B318" s="278" t="s">
        <v>145</v>
      </c>
      <c r="C318" s="279">
        <v>491.1</v>
      </c>
      <c r="D318" s="280">
        <v>493.16666666666669</v>
      </c>
      <c r="E318" s="280">
        <v>485.33333333333337</v>
      </c>
      <c r="F318" s="280">
        <v>479.56666666666666</v>
      </c>
      <c r="G318" s="280">
        <v>471.73333333333335</v>
      </c>
      <c r="H318" s="280">
        <v>498.93333333333339</v>
      </c>
      <c r="I318" s="280">
        <v>506.76666666666677</v>
      </c>
      <c r="J318" s="280">
        <v>512.53333333333342</v>
      </c>
      <c r="K318" s="278">
        <v>501</v>
      </c>
      <c r="L318" s="278">
        <v>487.4</v>
      </c>
      <c r="M318" s="278">
        <v>12.10365</v>
      </c>
    </row>
    <row r="319" spans="1:13">
      <c r="A319" s="269">
        <v>309</v>
      </c>
      <c r="B319" s="278" t="s">
        <v>146</v>
      </c>
      <c r="C319" s="279">
        <v>1082.6500000000001</v>
      </c>
      <c r="D319" s="280">
        <v>1068.7166666666669</v>
      </c>
      <c r="E319" s="280">
        <v>1046.9833333333338</v>
      </c>
      <c r="F319" s="280">
        <v>1011.3166666666668</v>
      </c>
      <c r="G319" s="280">
        <v>989.58333333333371</v>
      </c>
      <c r="H319" s="280">
        <v>1104.3833333333339</v>
      </c>
      <c r="I319" s="280">
        <v>1126.116666666667</v>
      </c>
      <c r="J319" s="280">
        <v>1161.783333333334</v>
      </c>
      <c r="K319" s="278">
        <v>1090.45</v>
      </c>
      <c r="L319" s="278">
        <v>1033.05</v>
      </c>
      <c r="M319" s="278">
        <v>14.67632</v>
      </c>
    </row>
    <row r="320" spans="1:13">
      <c r="A320" s="269">
        <v>310</v>
      </c>
      <c r="B320" s="278" t="s">
        <v>466</v>
      </c>
      <c r="C320" s="279">
        <v>160.05000000000001</v>
      </c>
      <c r="D320" s="280">
        <v>160.46666666666667</v>
      </c>
      <c r="E320" s="280">
        <v>158.58333333333334</v>
      </c>
      <c r="F320" s="280">
        <v>157.11666666666667</v>
      </c>
      <c r="G320" s="280">
        <v>155.23333333333335</v>
      </c>
      <c r="H320" s="280">
        <v>161.93333333333334</v>
      </c>
      <c r="I320" s="280">
        <v>163.81666666666666</v>
      </c>
      <c r="J320" s="280">
        <v>165.28333333333333</v>
      </c>
      <c r="K320" s="278">
        <v>162.35</v>
      </c>
      <c r="L320" s="278">
        <v>159</v>
      </c>
      <c r="M320" s="278">
        <v>0.67398000000000002</v>
      </c>
    </row>
    <row r="321" spans="1:13">
      <c r="A321" s="269">
        <v>311</v>
      </c>
      <c r="B321" s="278" t="s">
        <v>1977</v>
      </c>
      <c r="C321" s="279">
        <v>214.15</v>
      </c>
      <c r="D321" s="280">
        <v>213.43333333333331</v>
      </c>
      <c r="E321" s="280">
        <v>209.16666666666663</v>
      </c>
      <c r="F321" s="280">
        <v>204.18333333333331</v>
      </c>
      <c r="G321" s="280">
        <v>199.91666666666663</v>
      </c>
      <c r="H321" s="280">
        <v>218.41666666666663</v>
      </c>
      <c r="I321" s="280">
        <v>222.68333333333334</v>
      </c>
      <c r="J321" s="280">
        <v>227.66666666666663</v>
      </c>
      <c r="K321" s="278">
        <v>217.7</v>
      </c>
      <c r="L321" s="278">
        <v>208.45</v>
      </c>
      <c r="M321" s="278">
        <v>34.333460000000002</v>
      </c>
    </row>
    <row r="322" spans="1:13">
      <c r="A322" s="269">
        <v>312</v>
      </c>
      <c r="B322" s="278" t="s">
        <v>470</v>
      </c>
      <c r="C322" s="279">
        <v>68.25</v>
      </c>
      <c r="D322" s="280">
        <v>65.766666666666666</v>
      </c>
      <c r="E322" s="280">
        <v>62.033333333333331</v>
      </c>
      <c r="F322" s="280">
        <v>55.816666666666663</v>
      </c>
      <c r="G322" s="280">
        <v>52.083333333333329</v>
      </c>
      <c r="H322" s="280">
        <v>71.983333333333334</v>
      </c>
      <c r="I322" s="280">
        <v>75.716666666666654</v>
      </c>
      <c r="J322" s="280">
        <v>81.933333333333337</v>
      </c>
      <c r="K322" s="278">
        <v>69.5</v>
      </c>
      <c r="L322" s="278">
        <v>59.55</v>
      </c>
      <c r="M322" s="278">
        <v>54.508830000000003</v>
      </c>
    </row>
    <row r="323" spans="1:13">
      <c r="A323" s="269">
        <v>313</v>
      </c>
      <c r="B323" s="278" t="s">
        <v>471</v>
      </c>
      <c r="C323" s="279">
        <v>280.05</v>
      </c>
      <c r="D323" s="280">
        <v>277.9666666666667</v>
      </c>
      <c r="E323" s="280">
        <v>272.13333333333338</v>
      </c>
      <c r="F323" s="280">
        <v>264.2166666666667</v>
      </c>
      <c r="G323" s="280">
        <v>258.38333333333338</v>
      </c>
      <c r="H323" s="280">
        <v>285.88333333333338</v>
      </c>
      <c r="I323" s="280">
        <v>291.71666666666664</v>
      </c>
      <c r="J323" s="280">
        <v>299.63333333333338</v>
      </c>
      <c r="K323" s="278">
        <v>283.8</v>
      </c>
      <c r="L323" s="278">
        <v>270.05</v>
      </c>
      <c r="M323" s="278">
        <v>3.9165700000000001</v>
      </c>
    </row>
    <row r="324" spans="1:13">
      <c r="A324" s="269">
        <v>314</v>
      </c>
      <c r="B324" s="278" t="s">
        <v>147</v>
      </c>
      <c r="C324" s="279">
        <v>907.4</v>
      </c>
      <c r="D324" s="280">
        <v>909.23333333333323</v>
      </c>
      <c r="E324" s="280">
        <v>898.76666666666642</v>
      </c>
      <c r="F324" s="280">
        <v>890.13333333333321</v>
      </c>
      <c r="G324" s="280">
        <v>879.6666666666664</v>
      </c>
      <c r="H324" s="280">
        <v>917.86666666666645</v>
      </c>
      <c r="I324" s="280">
        <v>928.33333333333337</v>
      </c>
      <c r="J324" s="280">
        <v>936.96666666666647</v>
      </c>
      <c r="K324" s="278">
        <v>919.7</v>
      </c>
      <c r="L324" s="278">
        <v>900.6</v>
      </c>
      <c r="M324" s="278">
        <v>4.4259700000000004</v>
      </c>
    </row>
    <row r="325" spans="1:13">
      <c r="A325" s="269">
        <v>315</v>
      </c>
      <c r="B325" s="278" t="s">
        <v>460</v>
      </c>
      <c r="C325" s="279">
        <v>17.2</v>
      </c>
      <c r="D325" s="280">
        <v>17.016666666666666</v>
      </c>
      <c r="E325" s="280">
        <v>16.43333333333333</v>
      </c>
      <c r="F325" s="280">
        <v>15.666666666666664</v>
      </c>
      <c r="G325" s="280">
        <v>15.083333333333329</v>
      </c>
      <c r="H325" s="280">
        <v>17.783333333333331</v>
      </c>
      <c r="I325" s="280">
        <v>18.366666666666667</v>
      </c>
      <c r="J325" s="280">
        <v>19.133333333333333</v>
      </c>
      <c r="K325" s="278">
        <v>17.600000000000001</v>
      </c>
      <c r="L325" s="278">
        <v>16.25</v>
      </c>
      <c r="M325" s="278">
        <v>48.302729999999997</v>
      </c>
    </row>
    <row r="326" spans="1:13">
      <c r="A326" s="269">
        <v>316</v>
      </c>
      <c r="B326" s="278" t="s">
        <v>461</v>
      </c>
      <c r="C326" s="279">
        <v>158.6</v>
      </c>
      <c r="D326" s="280">
        <v>159.21666666666667</v>
      </c>
      <c r="E326" s="280">
        <v>156.48333333333335</v>
      </c>
      <c r="F326" s="280">
        <v>154.36666666666667</v>
      </c>
      <c r="G326" s="280">
        <v>151.63333333333335</v>
      </c>
      <c r="H326" s="280">
        <v>161.33333333333334</v>
      </c>
      <c r="I326" s="280">
        <v>164.06666666666663</v>
      </c>
      <c r="J326" s="280">
        <v>166.18333333333334</v>
      </c>
      <c r="K326" s="278">
        <v>161.94999999999999</v>
      </c>
      <c r="L326" s="278">
        <v>157.1</v>
      </c>
      <c r="M326" s="278">
        <v>2.6086</v>
      </c>
    </row>
    <row r="327" spans="1:13">
      <c r="A327" s="269">
        <v>317</v>
      </c>
      <c r="B327" s="278" t="s">
        <v>148</v>
      </c>
      <c r="C327" s="279">
        <v>96.75</v>
      </c>
      <c r="D327" s="280">
        <v>97.083333333333329</v>
      </c>
      <c r="E327" s="280">
        <v>95.816666666666663</v>
      </c>
      <c r="F327" s="280">
        <v>94.88333333333334</v>
      </c>
      <c r="G327" s="280">
        <v>93.616666666666674</v>
      </c>
      <c r="H327" s="280">
        <v>98.016666666666652</v>
      </c>
      <c r="I327" s="280">
        <v>99.283333333333331</v>
      </c>
      <c r="J327" s="280">
        <v>100.21666666666664</v>
      </c>
      <c r="K327" s="278">
        <v>98.35</v>
      </c>
      <c r="L327" s="278">
        <v>96.15</v>
      </c>
      <c r="M327" s="278">
        <v>119.95388</v>
      </c>
    </row>
    <row r="328" spans="1:13">
      <c r="A328" s="269">
        <v>318</v>
      </c>
      <c r="B328" s="278" t="s">
        <v>472</v>
      </c>
      <c r="C328" s="279">
        <v>538.45000000000005</v>
      </c>
      <c r="D328" s="280">
        <v>540.15</v>
      </c>
      <c r="E328" s="280">
        <v>532.54999999999995</v>
      </c>
      <c r="F328" s="280">
        <v>526.65</v>
      </c>
      <c r="G328" s="280">
        <v>519.04999999999995</v>
      </c>
      <c r="H328" s="280">
        <v>546.04999999999995</v>
      </c>
      <c r="I328" s="280">
        <v>553.65000000000009</v>
      </c>
      <c r="J328" s="280">
        <v>559.54999999999995</v>
      </c>
      <c r="K328" s="278">
        <v>547.75</v>
      </c>
      <c r="L328" s="278">
        <v>534.25</v>
      </c>
      <c r="M328" s="278">
        <v>0.48471999999999998</v>
      </c>
    </row>
    <row r="329" spans="1:13">
      <c r="A329" s="269">
        <v>319</v>
      </c>
      <c r="B329" s="278" t="s">
        <v>269</v>
      </c>
      <c r="C329" s="279">
        <v>858.25</v>
      </c>
      <c r="D329" s="280">
        <v>853.26666666666677</v>
      </c>
      <c r="E329" s="280">
        <v>843.03333333333353</v>
      </c>
      <c r="F329" s="280">
        <v>827.81666666666672</v>
      </c>
      <c r="G329" s="280">
        <v>817.58333333333348</v>
      </c>
      <c r="H329" s="280">
        <v>868.48333333333358</v>
      </c>
      <c r="I329" s="280">
        <v>878.71666666666692</v>
      </c>
      <c r="J329" s="280">
        <v>893.93333333333362</v>
      </c>
      <c r="K329" s="278">
        <v>863.5</v>
      </c>
      <c r="L329" s="278">
        <v>838.05</v>
      </c>
      <c r="M329" s="278">
        <v>0.97209999999999996</v>
      </c>
    </row>
    <row r="330" spans="1:13">
      <c r="A330" s="269">
        <v>320</v>
      </c>
      <c r="B330" s="278" t="s">
        <v>149</v>
      </c>
      <c r="C330" s="279">
        <v>62999.7</v>
      </c>
      <c r="D330" s="280">
        <v>63016.916666666664</v>
      </c>
      <c r="E330" s="280">
        <v>62683.833333333328</v>
      </c>
      <c r="F330" s="280">
        <v>62367.966666666667</v>
      </c>
      <c r="G330" s="280">
        <v>62034.883333333331</v>
      </c>
      <c r="H330" s="280">
        <v>63332.783333333326</v>
      </c>
      <c r="I330" s="280">
        <v>63665.866666666654</v>
      </c>
      <c r="J330" s="280">
        <v>63981.733333333323</v>
      </c>
      <c r="K330" s="278">
        <v>63350</v>
      </c>
      <c r="L330" s="278">
        <v>62701.05</v>
      </c>
      <c r="M330" s="278">
        <v>4.6530000000000002E-2</v>
      </c>
    </row>
    <row r="331" spans="1:13">
      <c r="A331" s="269">
        <v>321</v>
      </c>
      <c r="B331" s="278" t="s">
        <v>268</v>
      </c>
      <c r="C331" s="279">
        <v>32.6</v>
      </c>
      <c r="D331" s="280">
        <v>32.566666666666663</v>
      </c>
      <c r="E331" s="280">
        <v>32.133333333333326</v>
      </c>
      <c r="F331" s="280">
        <v>31.666666666666664</v>
      </c>
      <c r="G331" s="280">
        <v>31.233333333333327</v>
      </c>
      <c r="H331" s="280">
        <v>33.033333333333324</v>
      </c>
      <c r="I331" s="280">
        <v>33.466666666666661</v>
      </c>
      <c r="J331" s="280">
        <v>33.933333333333323</v>
      </c>
      <c r="K331" s="278">
        <v>33</v>
      </c>
      <c r="L331" s="278">
        <v>32.1</v>
      </c>
      <c r="M331" s="278">
        <v>5.5740499999999997</v>
      </c>
    </row>
    <row r="332" spans="1:13">
      <c r="A332" s="269">
        <v>322</v>
      </c>
      <c r="B332" s="278" t="s">
        <v>150</v>
      </c>
      <c r="C332" s="279">
        <v>1175.8</v>
      </c>
      <c r="D332" s="280">
        <v>1137.4166666666667</v>
      </c>
      <c r="E332" s="280">
        <v>1075.2833333333335</v>
      </c>
      <c r="F332" s="280">
        <v>974.76666666666688</v>
      </c>
      <c r="G332" s="280">
        <v>912.63333333333367</v>
      </c>
      <c r="H332" s="280">
        <v>1237.9333333333334</v>
      </c>
      <c r="I332" s="280">
        <v>1300.0666666666666</v>
      </c>
      <c r="J332" s="280">
        <v>1400.5833333333333</v>
      </c>
      <c r="K332" s="278">
        <v>1199.55</v>
      </c>
      <c r="L332" s="278">
        <v>1036.9000000000001</v>
      </c>
      <c r="M332" s="278">
        <v>180.24858</v>
      </c>
    </row>
    <row r="333" spans="1:13">
      <c r="A333" s="269">
        <v>323</v>
      </c>
      <c r="B333" s="278" t="s">
        <v>3163</v>
      </c>
      <c r="C333" s="279">
        <v>280</v>
      </c>
      <c r="D333" s="280">
        <v>279.11666666666667</v>
      </c>
      <c r="E333" s="280">
        <v>276.23333333333335</v>
      </c>
      <c r="F333" s="280">
        <v>272.4666666666667</v>
      </c>
      <c r="G333" s="280">
        <v>269.58333333333337</v>
      </c>
      <c r="H333" s="280">
        <v>282.88333333333333</v>
      </c>
      <c r="I333" s="280">
        <v>285.76666666666665</v>
      </c>
      <c r="J333" s="280">
        <v>289.5333333333333</v>
      </c>
      <c r="K333" s="278">
        <v>282</v>
      </c>
      <c r="L333" s="278">
        <v>275.35000000000002</v>
      </c>
      <c r="M333" s="278">
        <v>6.05715</v>
      </c>
    </row>
    <row r="334" spans="1:13">
      <c r="A334" s="269">
        <v>324</v>
      </c>
      <c r="B334" s="278" t="s">
        <v>270</v>
      </c>
      <c r="C334" s="279">
        <v>620.04999999999995</v>
      </c>
      <c r="D334" s="280">
        <v>612.36666666666667</v>
      </c>
      <c r="E334" s="280">
        <v>602.73333333333335</v>
      </c>
      <c r="F334" s="280">
        <v>585.41666666666663</v>
      </c>
      <c r="G334" s="280">
        <v>575.7833333333333</v>
      </c>
      <c r="H334" s="280">
        <v>629.68333333333339</v>
      </c>
      <c r="I334" s="280">
        <v>639.31666666666683</v>
      </c>
      <c r="J334" s="280">
        <v>656.63333333333344</v>
      </c>
      <c r="K334" s="278">
        <v>622</v>
      </c>
      <c r="L334" s="278">
        <v>595.04999999999995</v>
      </c>
      <c r="M334" s="278">
        <v>3.4904799999999998</v>
      </c>
    </row>
    <row r="335" spans="1:13">
      <c r="A335" s="269">
        <v>325</v>
      </c>
      <c r="B335" s="278" t="s">
        <v>151</v>
      </c>
      <c r="C335" s="279">
        <v>30.4</v>
      </c>
      <c r="D335" s="280">
        <v>30.150000000000002</v>
      </c>
      <c r="E335" s="280">
        <v>29.700000000000003</v>
      </c>
      <c r="F335" s="280">
        <v>29</v>
      </c>
      <c r="G335" s="280">
        <v>28.55</v>
      </c>
      <c r="H335" s="280">
        <v>30.850000000000005</v>
      </c>
      <c r="I335" s="280">
        <v>31.3</v>
      </c>
      <c r="J335" s="280">
        <v>32.000000000000007</v>
      </c>
      <c r="K335" s="278">
        <v>30.6</v>
      </c>
      <c r="L335" s="278">
        <v>29.45</v>
      </c>
      <c r="M335" s="278">
        <v>120.75747</v>
      </c>
    </row>
    <row r="336" spans="1:13">
      <c r="A336" s="269">
        <v>326</v>
      </c>
      <c r="B336" s="278" t="s">
        <v>262</v>
      </c>
      <c r="C336" s="279">
        <v>2758.9</v>
      </c>
      <c r="D336" s="280">
        <v>2765.4333333333329</v>
      </c>
      <c r="E336" s="280">
        <v>2731.8666666666659</v>
      </c>
      <c r="F336" s="280">
        <v>2704.833333333333</v>
      </c>
      <c r="G336" s="280">
        <v>2671.266666666666</v>
      </c>
      <c r="H336" s="280">
        <v>2792.4666666666658</v>
      </c>
      <c r="I336" s="280">
        <v>2826.0333333333324</v>
      </c>
      <c r="J336" s="280">
        <v>2853.0666666666657</v>
      </c>
      <c r="K336" s="278">
        <v>2799</v>
      </c>
      <c r="L336" s="278">
        <v>2738.4</v>
      </c>
      <c r="M336" s="278">
        <v>2.6311</v>
      </c>
    </row>
    <row r="337" spans="1:13">
      <c r="A337" s="269">
        <v>327</v>
      </c>
      <c r="B337" s="278" t="s">
        <v>479</v>
      </c>
      <c r="C337" s="279">
        <v>1584.2</v>
      </c>
      <c r="D337" s="280">
        <v>1589.75</v>
      </c>
      <c r="E337" s="280">
        <v>1557.5</v>
      </c>
      <c r="F337" s="280">
        <v>1530.8</v>
      </c>
      <c r="G337" s="280">
        <v>1498.55</v>
      </c>
      <c r="H337" s="280">
        <v>1616.45</v>
      </c>
      <c r="I337" s="280">
        <v>1648.7</v>
      </c>
      <c r="J337" s="280">
        <v>1675.4</v>
      </c>
      <c r="K337" s="278">
        <v>1622</v>
      </c>
      <c r="L337" s="278">
        <v>1563.05</v>
      </c>
      <c r="M337" s="278">
        <v>2.0936400000000002</v>
      </c>
    </row>
    <row r="338" spans="1:13">
      <c r="A338" s="269">
        <v>328</v>
      </c>
      <c r="B338" s="278" t="s">
        <v>152</v>
      </c>
      <c r="C338" s="279">
        <v>24.2</v>
      </c>
      <c r="D338" s="280">
        <v>23.883333333333336</v>
      </c>
      <c r="E338" s="280">
        <v>23.166666666666671</v>
      </c>
      <c r="F338" s="280">
        <v>22.133333333333336</v>
      </c>
      <c r="G338" s="280">
        <v>21.416666666666671</v>
      </c>
      <c r="H338" s="280">
        <v>24.916666666666671</v>
      </c>
      <c r="I338" s="280">
        <v>25.633333333333333</v>
      </c>
      <c r="J338" s="280">
        <v>26.666666666666671</v>
      </c>
      <c r="K338" s="278">
        <v>24.6</v>
      </c>
      <c r="L338" s="278">
        <v>22.85</v>
      </c>
      <c r="M338" s="278">
        <v>210.00107</v>
      </c>
    </row>
    <row r="339" spans="1:13">
      <c r="A339" s="269">
        <v>329</v>
      </c>
      <c r="B339" s="278" t="s">
        <v>478</v>
      </c>
      <c r="C339" s="279">
        <v>45.9</v>
      </c>
      <c r="D339" s="280">
        <v>43.333333333333336</v>
      </c>
      <c r="E339" s="280">
        <v>40.766666666666673</v>
      </c>
      <c r="F339" s="280">
        <v>35.63333333333334</v>
      </c>
      <c r="G339" s="280">
        <v>33.066666666666677</v>
      </c>
      <c r="H339" s="280">
        <v>48.466666666666669</v>
      </c>
      <c r="I339" s="280">
        <v>51.033333333333331</v>
      </c>
      <c r="J339" s="280">
        <v>56.166666666666664</v>
      </c>
      <c r="K339" s="278">
        <v>45.9</v>
      </c>
      <c r="L339" s="278">
        <v>38.200000000000003</v>
      </c>
      <c r="M339" s="278">
        <v>16.48864</v>
      </c>
    </row>
    <row r="340" spans="1:13">
      <c r="A340" s="269">
        <v>330</v>
      </c>
      <c r="B340" s="278" t="s">
        <v>153</v>
      </c>
      <c r="C340" s="279">
        <v>29.35</v>
      </c>
      <c r="D340" s="280">
        <v>28.866666666666664</v>
      </c>
      <c r="E340" s="280">
        <v>28.033333333333328</v>
      </c>
      <c r="F340" s="280">
        <v>26.716666666666665</v>
      </c>
      <c r="G340" s="280">
        <v>25.883333333333329</v>
      </c>
      <c r="H340" s="280">
        <v>30.183333333333326</v>
      </c>
      <c r="I340" s="280">
        <v>31.016666666666662</v>
      </c>
      <c r="J340" s="280">
        <v>32.333333333333329</v>
      </c>
      <c r="K340" s="278">
        <v>29.7</v>
      </c>
      <c r="L340" s="278">
        <v>27.55</v>
      </c>
      <c r="M340" s="278">
        <v>266.10887000000002</v>
      </c>
    </row>
    <row r="341" spans="1:13">
      <c r="A341" s="269">
        <v>331</v>
      </c>
      <c r="B341" s="278" t="s">
        <v>474</v>
      </c>
      <c r="C341" s="279">
        <v>445.5</v>
      </c>
      <c r="D341" s="280">
        <v>446.73333333333335</v>
      </c>
      <c r="E341" s="280">
        <v>442.51666666666671</v>
      </c>
      <c r="F341" s="280">
        <v>439.53333333333336</v>
      </c>
      <c r="G341" s="280">
        <v>435.31666666666672</v>
      </c>
      <c r="H341" s="280">
        <v>449.7166666666667</v>
      </c>
      <c r="I341" s="280">
        <v>453.93333333333339</v>
      </c>
      <c r="J341" s="280">
        <v>456.91666666666669</v>
      </c>
      <c r="K341" s="278">
        <v>450.95</v>
      </c>
      <c r="L341" s="278">
        <v>443.75</v>
      </c>
      <c r="M341" s="278">
        <v>0.42543999999999998</v>
      </c>
    </row>
    <row r="342" spans="1:13">
      <c r="A342" s="269">
        <v>332</v>
      </c>
      <c r="B342" s="278" t="s">
        <v>154</v>
      </c>
      <c r="C342" s="279">
        <v>16178.95</v>
      </c>
      <c r="D342" s="280">
        <v>16177.85</v>
      </c>
      <c r="E342" s="280">
        <v>16055.7</v>
      </c>
      <c r="F342" s="280">
        <v>15932.45</v>
      </c>
      <c r="G342" s="280">
        <v>15810.300000000001</v>
      </c>
      <c r="H342" s="280">
        <v>16301.1</v>
      </c>
      <c r="I342" s="280">
        <v>16423.25</v>
      </c>
      <c r="J342" s="280">
        <v>16546.5</v>
      </c>
      <c r="K342" s="278">
        <v>16300</v>
      </c>
      <c r="L342" s="278">
        <v>16054.6</v>
      </c>
      <c r="M342" s="278">
        <v>1.5844800000000001</v>
      </c>
    </row>
    <row r="343" spans="1:13">
      <c r="A343" s="269">
        <v>333</v>
      </c>
      <c r="B343" s="278" t="s">
        <v>3183</v>
      </c>
      <c r="C343" s="279">
        <v>40.950000000000003</v>
      </c>
      <c r="D343" s="280">
        <v>40.533333333333331</v>
      </c>
      <c r="E343" s="280">
        <v>39.166666666666664</v>
      </c>
      <c r="F343" s="280">
        <v>37.383333333333333</v>
      </c>
      <c r="G343" s="280">
        <v>36.016666666666666</v>
      </c>
      <c r="H343" s="280">
        <v>42.316666666666663</v>
      </c>
      <c r="I343" s="280">
        <v>43.683333333333337</v>
      </c>
      <c r="J343" s="280">
        <v>45.466666666666661</v>
      </c>
      <c r="K343" s="278">
        <v>41.9</v>
      </c>
      <c r="L343" s="278">
        <v>38.75</v>
      </c>
      <c r="M343" s="278">
        <v>72.965019999999996</v>
      </c>
    </row>
    <row r="344" spans="1:13">
      <c r="A344" s="269">
        <v>334</v>
      </c>
      <c r="B344" s="278" t="s">
        <v>477</v>
      </c>
      <c r="C344" s="279">
        <v>29</v>
      </c>
      <c r="D344" s="280">
        <v>28.916666666666668</v>
      </c>
      <c r="E344" s="280">
        <v>28.633333333333336</v>
      </c>
      <c r="F344" s="280">
        <v>28.266666666666669</v>
      </c>
      <c r="G344" s="280">
        <v>27.983333333333338</v>
      </c>
      <c r="H344" s="280">
        <v>29.283333333333335</v>
      </c>
      <c r="I344" s="280">
        <v>29.566666666666666</v>
      </c>
      <c r="J344" s="280">
        <v>29.933333333333334</v>
      </c>
      <c r="K344" s="278">
        <v>29.2</v>
      </c>
      <c r="L344" s="278">
        <v>28.55</v>
      </c>
      <c r="M344" s="278">
        <v>7.1066700000000003</v>
      </c>
    </row>
    <row r="345" spans="1:13">
      <c r="A345" s="269">
        <v>335</v>
      </c>
      <c r="B345" s="278" t="s">
        <v>476</v>
      </c>
      <c r="C345" s="279">
        <v>275</v>
      </c>
      <c r="D345" s="280">
        <v>272.63333333333333</v>
      </c>
      <c r="E345" s="280">
        <v>267.46666666666664</v>
      </c>
      <c r="F345" s="280">
        <v>259.93333333333334</v>
      </c>
      <c r="G345" s="280">
        <v>254.76666666666665</v>
      </c>
      <c r="H345" s="280">
        <v>280.16666666666663</v>
      </c>
      <c r="I345" s="280">
        <v>285.33333333333337</v>
      </c>
      <c r="J345" s="280">
        <v>292.86666666666662</v>
      </c>
      <c r="K345" s="278">
        <v>277.8</v>
      </c>
      <c r="L345" s="278">
        <v>265.10000000000002</v>
      </c>
      <c r="M345" s="278">
        <v>3.3948999999999998</v>
      </c>
    </row>
    <row r="346" spans="1:13">
      <c r="A346" s="269">
        <v>336</v>
      </c>
      <c r="B346" s="278" t="s">
        <v>271</v>
      </c>
      <c r="C346" s="279">
        <v>19.850000000000001</v>
      </c>
      <c r="D346" s="280">
        <v>19.900000000000002</v>
      </c>
      <c r="E346" s="280">
        <v>19.750000000000004</v>
      </c>
      <c r="F346" s="280">
        <v>19.650000000000002</v>
      </c>
      <c r="G346" s="280">
        <v>19.500000000000004</v>
      </c>
      <c r="H346" s="280">
        <v>20.000000000000004</v>
      </c>
      <c r="I346" s="280">
        <v>20.150000000000002</v>
      </c>
      <c r="J346" s="280">
        <v>20.250000000000004</v>
      </c>
      <c r="K346" s="278">
        <v>20.05</v>
      </c>
      <c r="L346" s="278">
        <v>19.8</v>
      </c>
      <c r="M346" s="278">
        <v>31.461739999999999</v>
      </c>
    </row>
    <row r="347" spans="1:13">
      <c r="A347" s="269">
        <v>337</v>
      </c>
      <c r="B347" s="278" t="s">
        <v>284</v>
      </c>
      <c r="C347" s="279">
        <v>128.65</v>
      </c>
      <c r="D347" s="280">
        <v>128.9</v>
      </c>
      <c r="E347" s="280">
        <v>126</v>
      </c>
      <c r="F347" s="280">
        <v>123.35</v>
      </c>
      <c r="G347" s="280">
        <v>120.44999999999999</v>
      </c>
      <c r="H347" s="280">
        <v>131.55000000000001</v>
      </c>
      <c r="I347" s="280">
        <v>134.45000000000005</v>
      </c>
      <c r="J347" s="280">
        <v>137.10000000000002</v>
      </c>
      <c r="K347" s="278">
        <v>131.80000000000001</v>
      </c>
      <c r="L347" s="278">
        <v>126.25</v>
      </c>
      <c r="M347" s="278">
        <v>3.7331699999999999</v>
      </c>
    </row>
    <row r="348" spans="1:13">
      <c r="A348" s="269">
        <v>338</v>
      </c>
      <c r="B348" s="278" t="s">
        <v>155</v>
      </c>
      <c r="C348" s="279">
        <v>1370.05</v>
      </c>
      <c r="D348" s="280">
        <v>1367.4666666666665</v>
      </c>
      <c r="E348" s="280">
        <v>1336.9833333333329</v>
      </c>
      <c r="F348" s="280">
        <v>1303.9166666666665</v>
      </c>
      <c r="G348" s="280">
        <v>1273.4333333333329</v>
      </c>
      <c r="H348" s="280">
        <v>1400.5333333333328</v>
      </c>
      <c r="I348" s="280">
        <v>1431.0166666666664</v>
      </c>
      <c r="J348" s="280">
        <v>1464.0833333333328</v>
      </c>
      <c r="K348" s="278">
        <v>1397.95</v>
      </c>
      <c r="L348" s="278">
        <v>1334.4</v>
      </c>
      <c r="M348" s="278">
        <v>5.0915699999999999</v>
      </c>
    </row>
    <row r="349" spans="1:13">
      <c r="A349" s="269">
        <v>339</v>
      </c>
      <c r="B349" s="278" t="s">
        <v>480</v>
      </c>
      <c r="C349" s="279">
        <v>1080.25</v>
      </c>
      <c r="D349" s="280">
        <v>1082.0666666666666</v>
      </c>
      <c r="E349" s="280">
        <v>1068.2333333333331</v>
      </c>
      <c r="F349" s="280">
        <v>1056.2166666666665</v>
      </c>
      <c r="G349" s="280">
        <v>1042.383333333333</v>
      </c>
      <c r="H349" s="280">
        <v>1094.0833333333333</v>
      </c>
      <c r="I349" s="280">
        <v>1107.9166666666667</v>
      </c>
      <c r="J349" s="280">
        <v>1119.9333333333334</v>
      </c>
      <c r="K349" s="278">
        <v>1095.9000000000001</v>
      </c>
      <c r="L349" s="278">
        <v>1070.05</v>
      </c>
      <c r="M349" s="278">
        <v>9.4939999999999997E-2</v>
      </c>
    </row>
    <row r="350" spans="1:13">
      <c r="A350" s="269">
        <v>340</v>
      </c>
      <c r="B350" s="278" t="s">
        <v>475</v>
      </c>
      <c r="C350" s="279">
        <v>44.95</v>
      </c>
      <c r="D350" s="280">
        <v>44.75</v>
      </c>
      <c r="E350" s="280">
        <v>43.35</v>
      </c>
      <c r="F350" s="280">
        <v>41.75</v>
      </c>
      <c r="G350" s="280">
        <v>40.35</v>
      </c>
      <c r="H350" s="280">
        <v>46.35</v>
      </c>
      <c r="I350" s="280">
        <v>47.750000000000007</v>
      </c>
      <c r="J350" s="280">
        <v>49.35</v>
      </c>
      <c r="K350" s="278">
        <v>46.15</v>
      </c>
      <c r="L350" s="278">
        <v>43.15</v>
      </c>
      <c r="M350" s="278">
        <v>17.056380000000001</v>
      </c>
    </row>
    <row r="351" spans="1:13">
      <c r="A351" s="269">
        <v>341</v>
      </c>
      <c r="B351" s="278" t="s">
        <v>156</v>
      </c>
      <c r="C351" s="279">
        <v>82.55</v>
      </c>
      <c r="D351" s="280">
        <v>83.3</v>
      </c>
      <c r="E351" s="280">
        <v>80.849999999999994</v>
      </c>
      <c r="F351" s="280">
        <v>79.149999999999991</v>
      </c>
      <c r="G351" s="280">
        <v>76.699999999999989</v>
      </c>
      <c r="H351" s="280">
        <v>85</v>
      </c>
      <c r="I351" s="280">
        <v>87.450000000000017</v>
      </c>
      <c r="J351" s="280">
        <v>89.15</v>
      </c>
      <c r="K351" s="278">
        <v>85.75</v>
      </c>
      <c r="L351" s="278">
        <v>81.599999999999994</v>
      </c>
      <c r="M351" s="278">
        <v>94.797619999999995</v>
      </c>
    </row>
    <row r="352" spans="1:13">
      <c r="A352" s="269">
        <v>342</v>
      </c>
      <c r="B352" s="278" t="s">
        <v>157</v>
      </c>
      <c r="C352" s="279">
        <v>92.7</v>
      </c>
      <c r="D352" s="280">
        <v>92.3</v>
      </c>
      <c r="E352" s="280">
        <v>90.3</v>
      </c>
      <c r="F352" s="280">
        <v>87.9</v>
      </c>
      <c r="G352" s="280">
        <v>85.9</v>
      </c>
      <c r="H352" s="280">
        <v>94.699999999999989</v>
      </c>
      <c r="I352" s="280">
        <v>96.699999999999989</v>
      </c>
      <c r="J352" s="280">
        <v>99.09999999999998</v>
      </c>
      <c r="K352" s="278">
        <v>94.3</v>
      </c>
      <c r="L352" s="278">
        <v>89.9</v>
      </c>
      <c r="M352" s="278">
        <v>165.20112</v>
      </c>
    </row>
    <row r="353" spans="1:13">
      <c r="A353" s="269">
        <v>343</v>
      </c>
      <c r="B353" s="278" t="s">
        <v>272</v>
      </c>
      <c r="C353" s="279">
        <v>362.05</v>
      </c>
      <c r="D353" s="280">
        <v>361.08333333333331</v>
      </c>
      <c r="E353" s="280">
        <v>357.21666666666664</v>
      </c>
      <c r="F353" s="280">
        <v>352.38333333333333</v>
      </c>
      <c r="G353" s="280">
        <v>348.51666666666665</v>
      </c>
      <c r="H353" s="280">
        <v>365.91666666666663</v>
      </c>
      <c r="I353" s="280">
        <v>369.7833333333333</v>
      </c>
      <c r="J353" s="280">
        <v>374.61666666666662</v>
      </c>
      <c r="K353" s="278">
        <v>364.95</v>
      </c>
      <c r="L353" s="278">
        <v>356.25</v>
      </c>
      <c r="M353" s="278">
        <v>0.75153999999999999</v>
      </c>
    </row>
    <row r="354" spans="1:13">
      <c r="A354" s="269">
        <v>344</v>
      </c>
      <c r="B354" s="278" t="s">
        <v>273</v>
      </c>
      <c r="C354" s="279">
        <v>2736.6</v>
      </c>
      <c r="D354" s="280">
        <v>2772.7666666666664</v>
      </c>
      <c r="E354" s="280">
        <v>2688.833333333333</v>
      </c>
      <c r="F354" s="280">
        <v>2641.0666666666666</v>
      </c>
      <c r="G354" s="280">
        <v>2557.1333333333332</v>
      </c>
      <c r="H354" s="280">
        <v>2820.5333333333328</v>
      </c>
      <c r="I354" s="280">
        <v>2904.4666666666662</v>
      </c>
      <c r="J354" s="280">
        <v>2952.2333333333327</v>
      </c>
      <c r="K354" s="278">
        <v>2856.7</v>
      </c>
      <c r="L354" s="278">
        <v>2725</v>
      </c>
      <c r="M354" s="278">
        <v>0.40357999999999999</v>
      </c>
    </row>
    <row r="355" spans="1:13">
      <c r="A355" s="269">
        <v>345</v>
      </c>
      <c r="B355" s="278" t="s">
        <v>158</v>
      </c>
      <c r="C355" s="279">
        <v>100</v>
      </c>
      <c r="D355" s="280">
        <v>99.266666666666652</v>
      </c>
      <c r="E355" s="280">
        <v>97.8333333333333</v>
      </c>
      <c r="F355" s="280">
        <v>95.666666666666643</v>
      </c>
      <c r="G355" s="280">
        <v>94.233333333333292</v>
      </c>
      <c r="H355" s="280">
        <v>101.43333333333331</v>
      </c>
      <c r="I355" s="280">
        <v>102.86666666666665</v>
      </c>
      <c r="J355" s="280">
        <v>105.03333333333332</v>
      </c>
      <c r="K355" s="278">
        <v>100.7</v>
      </c>
      <c r="L355" s="278">
        <v>97.1</v>
      </c>
      <c r="M355" s="278">
        <v>15.160629999999999</v>
      </c>
    </row>
    <row r="356" spans="1:13">
      <c r="A356" s="269">
        <v>346</v>
      </c>
      <c r="B356" s="278" t="s">
        <v>481</v>
      </c>
      <c r="C356" s="279">
        <v>208.1</v>
      </c>
      <c r="D356" s="280">
        <v>207.9</v>
      </c>
      <c r="E356" s="280">
        <v>207.4</v>
      </c>
      <c r="F356" s="280">
        <v>206.7</v>
      </c>
      <c r="G356" s="280">
        <v>206.2</v>
      </c>
      <c r="H356" s="280">
        <v>208.60000000000002</v>
      </c>
      <c r="I356" s="280">
        <v>209.10000000000002</v>
      </c>
      <c r="J356" s="280">
        <v>209.80000000000004</v>
      </c>
      <c r="K356" s="278">
        <v>208.4</v>
      </c>
      <c r="L356" s="278">
        <v>207.2</v>
      </c>
      <c r="M356" s="278">
        <v>18.369910000000001</v>
      </c>
    </row>
    <row r="357" spans="1:13">
      <c r="A357" s="269">
        <v>347</v>
      </c>
      <c r="B357" s="278" t="s">
        <v>159</v>
      </c>
      <c r="C357" s="279">
        <v>83.6</v>
      </c>
      <c r="D357" s="280">
        <v>83.116666666666674</v>
      </c>
      <c r="E357" s="280">
        <v>82.283333333333346</v>
      </c>
      <c r="F357" s="280">
        <v>80.966666666666669</v>
      </c>
      <c r="G357" s="280">
        <v>80.13333333333334</v>
      </c>
      <c r="H357" s="280">
        <v>84.433333333333351</v>
      </c>
      <c r="I357" s="280">
        <v>85.266666666666666</v>
      </c>
      <c r="J357" s="280">
        <v>86.583333333333357</v>
      </c>
      <c r="K357" s="278">
        <v>83.95</v>
      </c>
      <c r="L357" s="278">
        <v>81.8</v>
      </c>
      <c r="M357" s="278">
        <v>184.60702000000001</v>
      </c>
    </row>
    <row r="358" spans="1:13">
      <c r="A358" s="269">
        <v>348</v>
      </c>
      <c r="B358" s="278" t="s">
        <v>482</v>
      </c>
      <c r="C358" s="279">
        <v>72.3</v>
      </c>
      <c r="D358" s="280">
        <v>71.61666666666666</v>
      </c>
      <c r="E358" s="280">
        <v>69.033333333333317</v>
      </c>
      <c r="F358" s="280">
        <v>65.766666666666652</v>
      </c>
      <c r="G358" s="280">
        <v>63.183333333333309</v>
      </c>
      <c r="H358" s="280">
        <v>74.883333333333326</v>
      </c>
      <c r="I358" s="280">
        <v>77.466666666666669</v>
      </c>
      <c r="J358" s="280">
        <v>80.733333333333334</v>
      </c>
      <c r="K358" s="278">
        <v>74.2</v>
      </c>
      <c r="L358" s="278">
        <v>68.349999999999994</v>
      </c>
      <c r="M358" s="278">
        <v>23.59431</v>
      </c>
    </row>
    <row r="359" spans="1:13">
      <c r="A359" s="269">
        <v>349</v>
      </c>
      <c r="B359" s="278" t="s">
        <v>483</v>
      </c>
      <c r="C359" s="279">
        <v>179.85</v>
      </c>
      <c r="D359" s="280">
        <v>180.48333333333335</v>
      </c>
      <c r="E359" s="280">
        <v>177.9666666666667</v>
      </c>
      <c r="F359" s="280">
        <v>176.08333333333334</v>
      </c>
      <c r="G359" s="280">
        <v>173.56666666666669</v>
      </c>
      <c r="H359" s="280">
        <v>182.3666666666667</v>
      </c>
      <c r="I359" s="280">
        <v>184.88333333333335</v>
      </c>
      <c r="J359" s="280">
        <v>186.76666666666671</v>
      </c>
      <c r="K359" s="278">
        <v>183</v>
      </c>
      <c r="L359" s="278">
        <v>178.6</v>
      </c>
      <c r="M359" s="278">
        <v>1.2501800000000001</v>
      </c>
    </row>
    <row r="360" spans="1:13">
      <c r="A360" s="269">
        <v>350</v>
      </c>
      <c r="B360" s="278" t="s">
        <v>484</v>
      </c>
      <c r="C360" s="279">
        <v>160.65</v>
      </c>
      <c r="D360" s="280">
        <v>161.46666666666667</v>
      </c>
      <c r="E360" s="280">
        <v>158.43333333333334</v>
      </c>
      <c r="F360" s="280">
        <v>156.21666666666667</v>
      </c>
      <c r="G360" s="280">
        <v>153.18333333333334</v>
      </c>
      <c r="H360" s="280">
        <v>163.68333333333334</v>
      </c>
      <c r="I360" s="280">
        <v>166.7166666666667</v>
      </c>
      <c r="J360" s="280">
        <v>168.93333333333334</v>
      </c>
      <c r="K360" s="278">
        <v>164.5</v>
      </c>
      <c r="L360" s="278">
        <v>159.25</v>
      </c>
      <c r="M360" s="278">
        <v>0.55069999999999997</v>
      </c>
    </row>
    <row r="361" spans="1:13">
      <c r="A361" s="269">
        <v>351</v>
      </c>
      <c r="B361" s="278" t="s">
        <v>160</v>
      </c>
      <c r="C361" s="279">
        <v>18090.900000000001</v>
      </c>
      <c r="D361" s="280">
        <v>18077.316666666666</v>
      </c>
      <c r="E361" s="280">
        <v>17884.633333333331</v>
      </c>
      <c r="F361" s="280">
        <v>17678.366666666665</v>
      </c>
      <c r="G361" s="280">
        <v>17485.683333333331</v>
      </c>
      <c r="H361" s="280">
        <v>18283.583333333332</v>
      </c>
      <c r="I361" s="280">
        <v>18476.266666666666</v>
      </c>
      <c r="J361" s="280">
        <v>18682.533333333333</v>
      </c>
      <c r="K361" s="278">
        <v>18270</v>
      </c>
      <c r="L361" s="278">
        <v>17871.05</v>
      </c>
      <c r="M361" s="278">
        <v>0.17150000000000001</v>
      </c>
    </row>
    <row r="362" spans="1:13">
      <c r="A362" s="269">
        <v>352</v>
      </c>
      <c r="B362" s="278" t="s">
        <v>488</v>
      </c>
      <c r="C362" s="279">
        <v>95.35</v>
      </c>
      <c r="D362" s="280">
        <v>95.283333333333346</v>
      </c>
      <c r="E362" s="280">
        <v>94.066666666666691</v>
      </c>
      <c r="F362" s="280">
        <v>92.783333333333346</v>
      </c>
      <c r="G362" s="280">
        <v>91.566666666666691</v>
      </c>
      <c r="H362" s="280">
        <v>96.566666666666691</v>
      </c>
      <c r="I362" s="280">
        <v>97.78333333333336</v>
      </c>
      <c r="J362" s="280">
        <v>99.066666666666691</v>
      </c>
      <c r="K362" s="278">
        <v>96.5</v>
      </c>
      <c r="L362" s="278">
        <v>94</v>
      </c>
      <c r="M362" s="278">
        <v>1.9175500000000001</v>
      </c>
    </row>
    <row r="363" spans="1:13">
      <c r="A363" s="269">
        <v>353</v>
      </c>
      <c r="B363" s="278" t="s">
        <v>485</v>
      </c>
      <c r="C363" s="279">
        <v>16.600000000000001</v>
      </c>
      <c r="D363" s="280">
        <v>16.266666666666666</v>
      </c>
      <c r="E363" s="280">
        <v>15.833333333333332</v>
      </c>
      <c r="F363" s="280">
        <v>15.066666666666666</v>
      </c>
      <c r="G363" s="280">
        <v>14.633333333333333</v>
      </c>
      <c r="H363" s="280">
        <v>17.033333333333331</v>
      </c>
      <c r="I363" s="280">
        <v>17.466666666666669</v>
      </c>
      <c r="J363" s="280">
        <v>18.233333333333331</v>
      </c>
      <c r="K363" s="278">
        <v>16.7</v>
      </c>
      <c r="L363" s="278">
        <v>15.5</v>
      </c>
      <c r="M363" s="278">
        <v>19.36187</v>
      </c>
    </row>
    <row r="364" spans="1:13">
      <c r="A364" s="269">
        <v>354</v>
      </c>
      <c r="B364" s="278" t="s">
        <v>161</v>
      </c>
      <c r="C364" s="279">
        <v>1039.8499999999999</v>
      </c>
      <c r="D364" s="280">
        <v>1033.2833333333335</v>
      </c>
      <c r="E364" s="280">
        <v>1021.616666666667</v>
      </c>
      <c r="F364" s="280">
        <v>1003.3833333333334</v>
      </c>
      <c r="G364" s="280">
        <v>991.71666666666692</v>
      </c>
      <c r="H364" s="280">
        <v>1051.5166666666671</v>
      </c>
      <c r="I364" s="280">
        <v>1063.1833333333336</v>
      </c>
      <c r="J364" s="280">
        <v>1081.4166666666672</v>
      </c>
      <c r="K364" s="278">
        <v>1044.95</v>
      </c>
      <c r="L364" s="278">
        <v>1015.05</v>
      </c>
      <c r="M364" s="278">
        <v>14.61988</v>
      </c>
    </row>
    <row r="365" spans="1:13">
      <c r="A365" s="269">
        <v>355</v>
      </c>
      <c r="B365" s="278" t="s">
        <v>489</v>
      </c>
      <c r="C365" s="279">
        <v>584.70000000000005</v>
      </c>
      <c r="D365" s="280">
        <v>586.56666666666672</v>
      </c>
      <c r="E365" s="280">
        <v>578.13333333333344</v>
      </c>
      <c r="F365" s="280">
        <v>571.56666666666672</v>
      </c>
      <c r="G365" s="280">
        <v>563.13333333333344</v>
      </c>
      <c r="H365" s="280">
        <v>593.13333333333344</v>
      </c>
      <c r="I365" s="280">
        <v>601.56666666666661</v>
      </c>
      <c r="J365" s="280">
        <v>608.13333333333344</v>
      </c>
      <c r="K365" s="278">
        <v>595</v>
      </c>
      <c r="L365" s="278">
        <v>580</v>
      </c>
      <c r="M365" s="278">
        <v>0.26645000000000002</v>
      </c>
    </row>
    <row r="366" spans="1:13">
      <c r="A366" s="269">
        <v>356</v>
      </c>
      <c r="B366" s="278" t="s">
        <v>162</v>
      </c>
      <c r="C366" s="279">
        <v>260.35000000000002</v>
      </c>
      <c r="D366" s="280">
        <v>262.38333333333338</v>
      </c>
      <c r="E366" s="280">
        <v>257.46666666666675</v>
      </c>
      <c r="F366" s="280">
        <v>254.58333333333337</v>
      </c>
      <c r="G366" s="280">
        <v>249.66666666666674</v>
      </c>
      <c r="H366" s="280">
        <v>265.26666666666677</v>
      </c>
      <c r="I366" s="280">
        <v>270.18333333333339</v>
      </c>
      <c r="J366" s="280">
        <v>273.06666666666678</v>
      </c>
      <c r="K366" s="278">
        <v>267.3</v>
      </c>
      <c r="L366" s="278">
        <v>259.5</v>
      </c>
      <c r="M366" s="278">
        <v>42.144539999999999</v>
      </c>
    </row>
    <row r="367" spans="1:13">
      <c r="A367" s="269">
        <v>357</v>
      </c>
      <c r="B367" s="278" t="s">
        <v>163</v>
      </c>
      <c r="C367" s="279">
        <v>85.6</v>
      </c>
      <c r="D367" s="280">
        <v>84.683333333333323</v>
      </c>
      <c r="E367" s="280">
        <v>83.516666666666652</v>
      </c>
      <c r="F367" s="280">
        <v>81.433333333333323</v>
      </c>
      <c r="G367" s="280">
        <v>80.266666666666652</v>
      </c>
      <c r="H367" s="280">
        <v>86.766666666666652</v>
      </c>
      <c r="I367" s="280">
        <v>87.933333333333309</v>
      </c>
      <c r="J367" s="280">
        <v>90.016666666666652</v>
      </c>
      <c r="K367" s="278">
        <v>85.85</v>
      </c>
      <c r="L367" s="278">
        <v>82.6</v>
      </c>
      <c r="M367" s="278">
        <v>96.627610000000004</v>
      </c>
    </row>
    <row r="368" spans="1:13">
      <c r="A368" s="269">
        <v>358</v>
      </c>
      <c r="B368" s="278" t="s">
        <v>276</v>
      </c>
      <c r="C368" s="279">
        <v>3991.6</v>
      </c>
      <c r="D368" s="280">
        <v>4000.5333333333333</v>
      </c>
      <c r="E368" s="280">
        <v>3976.0666666666666</v>
      </c>
      <c r="F368" s="280">
        <v>3960.5333333333333</v>
      </c>
      <c r="G368" s="280">
        <v>3936.0666666666666</v>
      </c>
      <c r="H368" s="280">
        <v>4016.0666666666666</v>
      </c>
      <c r="I368" s="280">
        <v>4040.5333333333328</v>
      </c>
      <c r="J368" s="280">
        <v>4056.0666666666666</v>
      </c>
      <c r="K368" s="278">
        <v>4025</v>
      </c>
      <c r="L368" s="278">
        <v>3985</v>
      </c>
      <c r="M368" s="278">
        <v>0.39801999999999998</v>
      </c>
    </row>
    <row r="369" spans="1:13">
      <c r="A369" s="269">
        <v>359</v>
      </c>
      <c r="B369" s="278" t="s">
        <v>278</v>
      </c>
      <c r="C369" s="279">
        <v>10006.65</v>
      </c>
      <c r="D369" s="280">
        <v>9982.2166666666672</v>
      </c>
      <c r="E369" s="280">
        <v>9924.4333333333343</v>
      </c>
      <c r="F369" s="280">
        <v>9842.2166666666672</v>
      </c>
      <c r="G369" s="280">
        <v>9784.4333333333343</v>
      </c>
      <c r="H369" s="280">
        <v>10064.433333333334</v>
      </c>
      <c r="I369" s="280">
        <v>10122.216666666667</v>
      </c>
      <c r="J369" s="280">
        <v>10204.433333333334</v>
      </c>
      <c r="K369" s="278">
        <v>10040</v>
      </c>
      <c r="L369" s="278">
        <v>9900</v>
      </c>
      <c r="M369" s="278">
        <v>2.3570000000000001E-2</v>
      </c>
    </row>
    <row r="370" spans="1:13">
      <c r="A370" s="269">
        <v>360</v>
      </c>
      <c r="B370" s="278" t="s">
        <v>495</v>
      </c>
      <c r="C370" s="279">
        <v>3914.85</v>
      </c>
      <c r="D370" s="280">
        <v>3941.25</v>
      </c>
      <c r="E370" s="280">
        <v>3873.65</v>
      </c>
      <c r="F370" s="280">
        <v>3832.4500000000003</v>
      </c>
      <c r="G370" s="280">
        <v>3764.8500000000004</v>
      </c>
      <c r="H370" s="280">
        <v>3982.45</v>
      </c>
      <c r="I370" s="280">
        <v>4050.05</v>
      </c>
      <c r="J370" s="280">
        <v>4091.2499999999995</v>
      </c>
      <c r="K370" s="278">
        <v>4008.85</v>
      </c>
      <c r="L370" s="278">
        <v>3900.05</v>
      </c>
      <c r="M370" s="278">
        <v>0.10754</v>
      </c>
    </row>
    <row r="371" spans="1:13">
      <c r="A371" s="269">
        <v>361</v>
      </c>
      <c r="B371" s="278" t="s">
        <v>490</v>
      </c>
      <c r="C371" s="279">
        <v>90.2</v>
      </c>
      <c r="D371" s="280">
        <v>89.766666666666652</v>
      </c>
      <c r="E371" s="280">
        <v>87.533333333333303</v>
      </c>
      <c r="F371" s="280">
        <v>84.866666666666646</v>
      </c>
      <c r="G371" s="280">
        <v>82.633333333333297</v>
      </c>
      <c r="H371" s="280">
        <v>92.433333333333309</v>
      </c>
      <c r="I371" s="280">
        <v>94.666666666666657</v>
      </c>
      <c r="J371" s="280">
        <v>97.333333333333314</v>
      </c>
      <c r="K371" s="278">
        <v>92</v>
      </c>
      <c r="L371" s="278">
        <v>87.1</v>
      </c>
      <c r="M371" s="278">
        <v>10.94983</v>
      </c>
    </row>
    <row r="372" spans="1:13">
      <c r="A372" s="269">
        <v>362</v>
      </c>
      <c r="B372" s="278" t="s">
        <v>491</v>
      </c>
      <c r="C372" s="279">
        <v>571.70000000000005</v>
      </c>
      <c r="D372" s="280">
        <v>571.7166666666667</v>
      </c>
      <c r="E372" s="280">
        <v>561.48333333333335</v>
      </c>
      <c r="F372" s="280">
        <v>551.26666666666665</v>
      </c>
      <c r="G372" s="280">
        <v>541.0333333333333</v>
      </c>
      <c r="H372" s="280">
        <v>581.93333333333339</v>
      </c>
      <c r="I372" s="280">
        <v>592.16666666666674</v>
      </c>
      <c r="J372" s="280">
        <v>602.38333333333344</v>
      </c>
      <c r="K372" s="278">
        <v>581.95000000000005</v>
      </c>
      <c r="L372" s="278">
        <v>561.5</v>
      </c>
      <c r="M372" s="278">
        <v>0.51680999999999999</v>
      </c>
    </row>
    <row r="373" spans="1:13">
      <c r="A373" s="269">
        <v>363</v>
      </c>
      <c r="B373" s="278" t="s">
        <v>164</v>
      </c>
      <c r="C373" s="279">
        <v>1391.15</v>
      </c>
      <c r="D373" s="280">
        <v>1406.4000000000003</v>
      </c>
      <c r="E373" s="280">
        <v>1367.8500000000006</v>
      </c>
      <c r="F373" s="280">
        <v>1344.5500000000002</v>
      </c>
      <c r="G373" s="280">
        <v>1306.0000000000005</v>
      </c>
      <c r="H373" s="280">
        <v>1429.7000000000007</v>
      </c>
      <c r="I373" s="280">
        <v>1468.2500000000005</v>
      </c>
      <c r="J373" s="280">
        <v>1491.5500000000009</v>
      </c>
      <c r="K373" s="278">
        <v>1444.95</v>
      </c>
      <c r="L373" s="278">
        <v>1383.1</v>
      </c>
      <c r="M373" s="278">
        <v>17.982579999999999</v>
      </c>
    </row>
    <row r="374" spans="1:13">
      <c r="A374" s="269">
        <v>364</v>
      </c>
      <c r="B374" s="278" t="s">
        <v>274</v>
      </c>
      <c r="C374" s="279">
        <v>1552.25</v>
      </c>
      <c r="D374" s="280">
        <v>1559.0833333333333</v>
      </c>
      <c r="E374" s="280">
        <v>1533.1666666666665</v>
      </c>
      <c r="F374" s="280">
        <v>1514.0833333333333</v>
      </c>
      <c r="G374" s="280">
        <v>1488.1666666666665</v>
      </c>
      <c r="H374" s="280">
        <v>1578.1666666666665</v>
      </c>
      <c r="I374" s="280">
        <v>1604.083333333333</v>
      </c>
      <c r="J374" s="280">
        <v>1623.1666666666665</v>
      </c>
      <c r="K374" s="278">
        <v>1585</v>
      </c>
      <c r="L374" s="278">
        <v>1540</v>
      </c>
      <c r="M374" s="278">
        <v>2.8307699999999998</v>
      </c>
    </row>
    <row r="375" spans="1:13">
      <c r="A375" s="269">
        <v>365</v>
      </c>
      <c r="B375" s="278" t="s">
        <v>165</v>
      </c>
      <c r="C375" s="279">
        <v>33.9</v>
      </c>
      <c r="D375" s="280">
        <v>33.666666666666664</v>
      </c>
      <c r="E375" s="280">
        <v>33.133333333333326</v>
      </c>
      <c r="F375" s="280">
        <v>32.36666666666666</v>
      </c>
      <c r="G375" s="280">
        <v>31.833333333333321</v>
      </c>
      <c r="H375" s="280">
        <v>34.43333333333333</v>
      </c>
      <c r="I375" s="280">
        <v>34.966666666666676</v>
      </c>
      <c r="J375" s="280">
        <v>35.733333333333334</v>
      </c>
      <c r="K375" s="278">
        <v>34.200000000000003</v>
      </c>
      <c r="L375" s="278">
        <v>32.9</v>
      </c>
      <c r="M375" s="278">
        <v>419.43347999999997</v>
      </c>
    </row>
    <row r="376" spans="1:13">
      <c r="A376" s="269">
        <v>366</v>
      </c>
      <c r="B376" s="278" t="s">
        <v>275</v>
      </c>
      <c r="C376" s="279">
        <v>206.25</v>
      </c>
      <c r="D376" s="280">
        <v>206.01666666666665</v>
      </c>
      <c r="E376" s="280">
        <v>202.73333333333329</v>
      </c>
      <c r="F376" s="280">
        <v>199.21666666666664</v>
      </c>
      <c r="G376" s="280">
        <v>195.93333333333328</v>
      </c>
      <c r="H376" s="280">
        <v>209.5333333333333</v>
      </c>
      <c r="I376" s="280">
        <v>212.81666666666666</v>
      </c>
      <c r="J376" s="280">
        <v>216.33333333333331</v>
      </c>
      <c r="K376" s="278">
        <v>209.3</v>
      </c>
      <c r="L376" s="278">
        <v>202.5</v>
      </c>
      <c r="M376" s="278">
        <v>3.0522100000000001</v>
      </c>
    </row>
    <row r="377" spans="1:13">
      <c r="A377" s="269">
        <v>367</v>
      </c>
      <c r="B377" s="278" t="s">
        <v>486</v>
      </c>
      <c r="C377" s="279">
        <v>134.9</v>
      </c>
      <c r="D377" s="280">
        <v>133.26666666666668</v>
      </c>
      <c r="E377" s="280">
        <v>130.58333333333337</v>
      </c>
      <c r="F377" s="280">
        <v>126.26666666666668</v>
      </c>
      <c r="G377" s="280">
        <v>123.58333333333337</v>
      </c>
      <c r="H377" s="280">
        <v>137.58333333333337</v>
      </c>
      <c r="I377" s="280">
        <v>140.26666666666671</v>
      </c>
      <c r="J377" s="280">
        <v>144.58333333333337</v>
      </c>
      <c r="K377" s="278">
        <v>135.94999999999999</v>
      </c>
      <c r="L377" s="278">
        <v>128.94999999999999</v>
      </c>
      <c r="M377" s="278">
        <v>2.88849</v>
      </c>
    </row>
    <row r="378" spans="1:13">
      <c r="A378" s="269">
        <v>368</v>
      </c>
      <c r="B378" s="278" t="s">
        <v>492</v>
      </c>
      <c r="C378" s="279">
        <v>758.9</v>
      </c>
      <c r="D378" s="280">
        <v>760.68333333333339</v>
      </c>
      <c r="E378" s="280">
        <v>751.21666666666681</v>
      </c>
      <c r="F378" s="280">
        <v>743.53333333333342</v>
      </c>
      <c r="G378" s="280">
        <v>734.06666666666683</v>
      </c>
      <c r="H378" s="280">
        <v>768.36666666666679</v>
      </c>
      <c r="I378" s="280">
        <v>777.83333333333348</v>
      </c>
      <c r="J378" s="280">
        <v>785.51666666666677</v>
      </c>
      <c r="K378" s="278">
        <v>770.15</v>
      </c>
      <c r="L378" s="278">
        <v>753</v>
      </c>
      <c r="M378" s="278">
        <v>1.79189</v>
      </c>
    </row>
    <row r="379" spans="1:13">
      <c r="A379" s="269">
        <v>369</v>
      </c>
      <c r="B379" s="278" t="s">
        <v>166</v>
      </c>
      <c r="C379" s="279">
        <v>165.45</v>
      </c>
      <c r="D379" s="280">
        <v>163.75</v>
      </c>
      <c r="E379" s="280">
        <v>161.19999999999999</v>
      </c>
      <c r="F379" s="280">
        <v>156.94999999999999</v>
      </c>
      <c r="G379" s="280">
        <v>154.39999999999998</v>
      </c>
      <c r="H379" s="280">
        <v>168</v>
      </c>
      <c r="I379" s="280">
        <v>170.55</v>
      </c>
      <c r="J379" s="280">
        <v>174.8</v>
      </c>
      <c r="K379" s="278">
        <v>166.3</v>
      </c>
      <c r="L379" s="278">
        <v>159.5</v>
      </c>
      <c r="M379" s="278">
        <v>110.93113</v>
      </c>
    </row>
    <row r="380" spans="1:13">
      <c r="A380" s="269">
        <v>370</v>
      </c>
      <c r="B380" s="278" t="s">
        <v>493</v>
      </c>
      <c r="C380" s="279">
        <v>64.900000000000006</v>
      </c>
      <c r="D380" s="280">
        <v>64.600000000000009</v>
      </c>
      <c r="E380" s="280">
        <v>63.550000000000011</v>
      </c>
      <c r="F380" s="280">
        <v>62.2</v>
      </c>
      <c r="G380" s="280">
        <v>61.150000000000006</v>
      </c>
      <c r="H380" s="280">
        <v>65.950000000000017</v>
      </c>
      <c r="I380" s="280">
        <v>67</v>
      </c>
      <c r="J380" s="280">
        <v>68.350000000000023</v>
      </c>
      <c r="K380" s="278">
        <v>65.650000000000006</v>
      </c>
      <c r="L380" s="278">
        <v>63.25</v>
      </c>
      <c r="M380" s="278">
        <v>16.038779999999999</v>
      </c>
    </row>
    <row r="381" spans="1:13">
      <c r="A381" s="269">
        <v>371</v>
      </c>
      <c r="B381" s="278" t="s">
        <v>277</v>
      </c>
      <c r="C381" s="279">
        <v>209.1</v>
      </c>
      <c r="D381" s="280">
        <v>208.91666666666666</v>
      </c>
      <c r="E381" s="280">
        <v>198.23333333333332</v>
      </c>
      <c r="F381" s="280">
        <v>187.36666666666667</v>
      </c>
      <c r="G381" s="280">
        <v>176.68333333333334</v>
      </c>
      <c r="H381" s="280">
        <v>219.7833333333333</v>
      </c>
      <c r="I381" s="280">
        <v>230.46666666666664</v>
      </c>
      <c r="J381" s="280">
        <v>241.33333333333329</v>
      </c>
      <c r="K381" s="278">
        <v>219.6</v>
      </c>
      <c r="L381" s="278">
        <v>198.05</v>
      </c>
      <c r="M381" s="278">
        <v>16.97064</v>
      </c>
    </row>
    <row r="382" spans="1:13">
      <c r="A382" s="269">
        <v>372</v>
      </c>
      <c r="B382" s="278" t="s">
        <v>494</v>
      </c>
      <c r="C382" s="279">
        <v>44.7</v>
      </c>
      <c r="D382" s="280">
        <v>44.75</v>
      </c>
      <c r="E382" s="280">
        <v>43.7</v>
      </c>
      <c r="F382" s="280">
        <v>42.7</v>
      </c>
      <c r="G382" s="280">
        <v>41.650000000000006</v>
      </c>
      <c r="H382" s="280">
        <v>45.75</v>
      </c>
      <c r="I382" s="280">
        <v>46.8</v>
      </c>
      <c r="J382" s="280">
        <v>47.8</v>
      </c>
      <c r="K382" s="278">
        <v>45.8</v>
      </c>
      <c r="L382" s="278">
        <v>43.75</v>
      </c>
      <c r="M382" s="278">
        <v>4.1982699999999999</v>
      </c>
    </row>
    <row r="383" spans="1:13">
      <c r="A383" s="269">
        <v>373</v>
      </c>
      <c r="B383" s="278" t="s">
        <v>487</v>
      </c>
      <c r="C383" s="279">
        <v>40.85</v>
      </c>
      <c r="D383" s="280">
        <v>40.716666666666669</v>
      </c>
      <c r="E383" s="280">
        <v>40.033333333333339</v>
      </c>
      <c r="F383" s="280">
        <v>39.216666666666669</v>
      </c>
      <c r="G383" s="280">
        <v>38.533333333333339</v>
      </c>
      <c r="H383" s="280">
        <v>41.533333333333339</v>
      </c>
      <c r="I383" s="280">
        <v>42.216666666666676</v>
      </c>
      <c r="J383" s="280">
        <v>43.033333333333339</v>
      </c>
      <c r="K383" s="278">
        <v>41.4</v>
      </c>
      <c r="L383" s="278">
        <v>39.9</v>
      </c>
      <c r="M383" s="278">
        <v>29.7742</v>
      </c>
    </row>
    <row r="384" spans="1:13">
      <c r="A384" s="269">
        <v>374</v>
      </c>
      <c r="B384" s="278" t="s">
        <v>167</v>
      </c>
      <c r="C384" s="279">
        <v>1006.3</v>
      </c>
      <c r="D384" s="280">
        <v>1007.8000000000001</v>
      </c>
      <c r="E384" s="280">
        <v>987.2</v>
      </c>
      <c r="F384" s="280">
        <v>968.1</v>
      </c>
      <c r="G384" s="280">
        <v>947.5</v>
      </c>
      <c r="H384" s="280">
        <v>1026.9000000000001</v>
      </c>
      <c r="I384" s="280">
        <v>1047.5000000000002</v>
      </c>
      <c r="J384" s="280">
        <v>1066.6000000000001</v>
      </c>
      <c r="K384" s="278">
        <v>1028.4000000000001</v>
      </c>
      <c r="L384" s="278">
        <v>988.7</v>
      </c>
      <c r="M384" s="278">
        <v>13.287089999999999</v>
      </c>
    </row>
    <row r="385" spans="1:13">
      <c r="A385" s="269">
        <v>375</v>
      </c>
      <c r="B385" s="278" t="s">
        <v>279</v>
      </c>
      <c r="C385" s="279">
        <v>302.2</v>
      </c>
      <c r="D385" s="280">
        <v>298.13333333333333</v>
      </c>
      <c r="E385" s="280">
        <v>294.06666666666666</v>
      </c>
      <c r="F385" s="280">
        <v>285.93333333333334</v>
      </c>
      <c r="G385" s="280">
        <v>281.86666666666667</v>
      </c>
      <c r="H385" s="280">
        <v>306.26666666666665</v>
      </c>
      <c r="I385" s="280">
        <v>310.33333333333326</v>
      </c>
      <c r="J385" s="280">
        <v>318.46666666666664</v>
      </c>
      <c r="K385" s="278">
        <v>302.2</v>
      </c>
      <c r="L385" s="278">
        <v>290</v>
      </c>
      <c r="M385" s="278">
        <v>2.23169</v>
      </c>
    </row>
    <row r="386" spans="1:13">
      <c r="A386" s="269">
        <v>376</v>
      </c>
      <c r="B386" s="278" t="s">
        <v>497</v>
      </c>
      <c r="C386" s="279">
        <v>369.2</v>
      </c>
      <c r="D386" s="280">
        <v>367.13333333333327</v>
      </c>
      <c r="E386" s="280">
        <v>360.36666666666656</v>
      </c>
      <c r="F386" s="280">
        <v>351.5333333333333</v>
      </c>
      <c r="G386" s="280">
        <v>344.76666666666659</v>
      </c>
      <c r="H386" s="280">
        <v>375.96666666666653</v>
      </c>
      <c r="I386" s="280">
        <v>382.73333333333329</v>
      </c>
      <c r="J386" s="280">
        <v>391.56666666666649</v>
      </c>
      <c r="K386" s="278">
        <v>373.9</v>
      </c>
      <c r="L386" s="278">
        <v>358.3</v>
      </c>
      <c r="M386" s="278">
        <v>8.2322699999999998</v>
      </c>
    </row>
    <row r="387" spans="1:13">
      <c r="A387" s="269">
        <v>377</v>
      </c>
      <c r="B387" s="278" t="s">
        <v>499</v>
      </c>
      <c r="C387" s="279">
        <v>79.95</v>
      </c>
      <c r="D387" s="280">
        <v>79.116666666666674</v>
      </c>
      <c r="E387" s="280">
        <v>75.883333333333354</v>
      </c>
      <c r="F387" s="280">
        <v>71.816666666666677</v>
      </c>
      <c r="G387" s="280">
        <v>68.583333333333357</v>
      </c>
      <c r="H387" s="280">
        <v>83.183333333333351</v>
      </c>
      <c r="I387" s="280">
        <v>86.416666666666671</v>
      </c>
      <c r="J387" s="280">
        <v>90.483333333333348</v>
      </c>
      <c r="K387" s="278">
        <v>82.35</v>
      </c>
      <c r="L387" s="278">
        <v>75.05</v>
      </c>
      <c r="M387" s="278">
        <v>44.041179999999997</v>
      </c>
    </row>
    <row r="388" spans="1:13">
      <c r="A388" s="269">
        <v>378</v>
      </c>
      <c r="B388" s="278" t="s">
        <v>280</v>
      </c>
      <c r="C388" s="279">
        <v>471.75</v>
      </c>
      <c r="D388" s="280">
        <v>473.51666666666665</v>
      </c>
      <c r="E388" s="280">
        <v>468.38333333333333</v>
      </c>
      <c r="F388" s="280">
        <v>465.01666666666665</v>
      </c>
      <c r="G388" s="280">
        <v>459.88333333333333</v>
      </c>
      <c r="H388" s="280">
        <v>476.88333333333333</v>
      </c>
      <c r="I388" s="280">
        <v>482.01666666666665</v>
      </c>
      <c r="J388" s="280">
        <v>485.38333333333333</v>
      </c>
      <c r="K388" s="278">
        <v>478.65</v>
      </c>
      <c r="L388" s="278">
        <v>470.15</v>
      </c>
      <c r="M388" s="278">
        <v>0.79281000000000001</v>
      </c>
    </row>
    <row r="389" spans="1:13">
      <c r="A389" s="269">
        <v>379</v>
      </c>
      <c r="B389" s="278" t="s">
        <v>500</v>
      </c>
      <c r="C389" s="279">
        <v>260.7</v>
      </c>
      <c r="D389" s="280">
        <v>261.86666666666662</v>
      </c>
      <c r="E389" s="280">
        <v>256.83333333333326</v>
      </c>
      <c r="F389" s="280">
        <v>252.96666666666664</v>
      </c>
      <c r="G389" s="280">
        <v>247.93333333333328</v>
      </c>
      <c r="H389" s="280">
        <v>265.73333333333323</v>
      </c>
      <c r="I389" s="280">
        <v>270.76666666666665</v>
      </c>
      <c r="J389" s="280">
        <v>274.63333333333321</v>
      </c>
      <c r="K389" s="278">
        <v>266.89999999999998</v>
      </c>
      <c r="L389" s="278">
        <v>258</v>
      </c>
      <c r="M389" s="278">
        <v>7.6584599999999998</v>
      </c>
    </row>
    <row r="390" spans="1:13">
      <c r="A390" s="269">
        <v>380</v>
      </c>
      <c r="B390" s="278" t="s">
        <v>168</v>
      </c>
      <c r="C390" s="279">
        <v>620.79999999999995</v>
      </c>
      <c r="D390" s="280">
        <v>618.2166666666667</v>
      </c>
      <c r="E390" s="280">
        <v>612.58333333333337</v>
      </c>
      <c r="F390" s="280">
        <v>604.36666666666667</v>
      </c>
      <c r="G390" s="280">
        <v>598.73333333333335</v>
      </c>
      <c r="H390" s="280">
        <v>626.43333333333339</v>
      </c>
      <c r="I390" s="280">
        <v>632.06666666666661</v>
      </c>
      <c r="J390" s="280">
        <v>640.28333333333342</v>
      </c>
      <c r="K390" s="278">
        <v>623.85</v>
      </c>
      <c r="L390" s="278">
        <v>610</v>
      </c>
      <c r="M390" s="278">
        <v>6.0559000000000003</v>
      </c>
    </row>
    <row r="391" spans="1:13">
      <c r="A391" s="269">
        <v>381</v>
      </c>
      <c r="B391" s="278" t="s">
        <v>502</v>
      </c>
      <c r="C391" s="279">
        <v>992</v>
      </c>
      <c r="D391" s="280">
        <v>997.7166666666667</v>
      </c>
      <c r="E391" s="280">
        <v>981.78333333333342</v>
      </c>
      <c r="F391" s="280">
        <v>971.56666666666672</v>
      </c>
      <c r="G391" s="280">
        <v>955.63333333333344</v>
      </c>
      <c r="H391" s="280">
        <v>1007.9333333333334</v>
      </c>
      <c r="I391" s="280">
        <v>1023.8666666666668</v>
      </c>
      <c r="J391" s="280">
        <v>1034.0833333333335</v>
      </c>
      <c r="K391" s="278">
        <v>1013.65</v>
      </c>
      <c r="L391" s="278">
        <v>987.5</v>
      </c>
      <c r="M391" s="278">
        <v>7.8750000000000001E-2</v>
      </c>
    </row>
    <row r="392" spans="1:13">
      <c r="A392" s="269">
        <v>382</v>
      </c>
      <c r="B392" s="278" t="s">
        <v>503</v>
      </c>
      <c r="C392" s="279">
        <v>288.10000000000002</v>
      </c>
      <c r="D392" s="280">
        <v>285.56666666666666</v>
      </c>
      <c r="E392" s="280">
        <v>280.0333333333333</v>
      </c>
      <c r="F392" s="280">
        <v>271.96666666666664</v>
      </c>
      <c r="G392" s="280">
        <v>266.43333333333328</v>
      </c>
      <c r="H392" s="280">
        <v>293.63333333333333</v>
      </c>
      <c r="I392" s="280">
        <v>299.16666666666674</v>
      </c>
      <c r="J392" s="280">
        <v>307.23333333333335</v>
      </c>
      <c r="K392" s="278">
        <v>291.10000000000002</v>
      </c>
      <c r="L392" s="278">
        <v>277.5</v>
      </c>
      <c r="M392" s="278">
        <v>11.59684</v>
      </c>
    </row>
    <row r="393" spans="1:13">
      <c r="A393" s="269">
        <v>383</v>
      </c>
      <c r="B393" s="278" t="s">
        <v>169</v>
      </c>
      <c r="C393" s="279">
        <v>164.8</v>
      </c>
      <c r="D393" s="280">
        <v>163.5</v>
      </c>
      <c r="E393" s="280">
        <v>161.5</v>
      </c>
      <c r="F393" s="280">
        <v>158.19999999999999</v>
      </c>
      <c r="G393" s="280">
        <v>156.19999999999999</v>
      </c>
      <c r="H393" s="280">
        <v>166.8</v>
      </c>
      <c r="I393" s="280">
        <v>168.8</v>
      </c>
      <c r="J393" s="280">
        <v>172.10000000000002</v>
      </c>
      <c r="K393" s="278">
        <v>165.5</v>
      </c>
      <c r="L393" s="278">
        <v>160.19999999999999</v>
      </c>
      <c r="M393" s="278">
        <v>255.52647999999999</v>
      </c>
    </row>
    <row r="394" spans="1:13">
      <c r="A394" s="269">
        <v>384</v>
      </c>
      <c r="B394" s="278" t="s">
        <v>501</v>
      </c>
      <c r="C394" s="279">
        <v>45.85</v>
      </c>
      <c r="D394" s="280">
        <v>45.716666666666669</v>
      </c>
      <c r="E394" s="280">
        <v>44.983333333333334</v>
      </c>
      <c r="F394" s="280">
        <v>44.116666666666667</v>
      </c>
      <c r="G394" s="280">
        <v>43.383333333333333</v>
      </c>
      <c r="H394" s="280">
        <v>46.583333333333336</v>
      </c>
      <c r="I394" s="280">
        <v>47.31666666666667</v>
      </c>
      <c r="J394" s="280">
        <v>48.183333333333337</v>
      </c>
      <c r="K394" s="278">
        <v>46.45</v>
      </c>
      <c r="L394" s="278">
        <v>44.85</v>
      </c>
      <c r="M394" s="278">
        <v>23.102650000000001</v>
      </c>
    </row>
    <row r="395" spans="1:13">
      <c r="A395" s="269">
        <v>385</v>
      </c>
      <c r="B395" s="278" t="s">
        <v>170</v>
      </c>
      <c r="C395" s="279">
        <v>107.2</v>
      </c>
      <c r="D395" s="280">
        <v>105.75</v>
      </c>
      <c r="E395" s="280">
        <v>103.6</v>
      </c>
      <c r="F395" s="280">
        <v>100</v>
      </c>
      <c r="G395" s="280">
        <v>97.85</v>
      </c>
      <c r="H395" s="280">
        <v>109.35</v>
      </c>
      <c r="I395" s="280">
        <v>111.5</v>
      </c>
      <c r="J395" s="280">
        <v>115.1</v>
      </c>
      <c r="K395" s="278">
        <v>107.9</v>
      </c>
      <c r="L395" s="278">
        <v>102.15</v>
      </c>
      <c r="M395" s="278">
        <v>156.67389</v>
      </c>
    </row>
    <row r="396" spans="1:13">
      <c r="A396" s="269">
        <v>386</v>
      </c>
      <c r="B396" s="278" t="s">
        <v>504</v>
      </c>
      <c r="C396" s="279">
        <v>82.9</v>
      </c>
      <c r="D396" s="280">
        <v>82.416666666666671</v>
      </c>
      <c r="E396" s="280">
        <v>80.183333333333337</v>
      </c>
      <c r="F396" s="280">
        <v>77.466666666666669</v>
      </c>
      <c r="G396" s="280">
        <v>75.233333333333334</v>
      </c>
      <c r="H396" s="280">
        <v>85.13333333333334</v>
      </c>
      <c r="I396" s="280">
        <v>87.36666666666666</v>
      </c>
      <c r="J396" s="280">
        <v>90.083333333333343</v>
      </c>
      <c r="K396" s="278">
        <v>84.65</v>
      </c>
      <c r="L396" s="278">
        <v>79.7</v>
      </c>
      <c r="M396" s="278">
        <v>7.1343199999999998</v>
      </c>
    </row>
    <row r="397" spans="1:13">
      <c r="A397" s="269">
        <v>387</v>
      </c>
      <c r="B397" s="278" t="s">
        <v>505</v>
      </c>
      <c r="C397" s="279">
        <v>635.65</v>
      </c>
      <c r="D397" s="280">
        <v>638.48333333333335</v>
      </c>
      <c r="E397" s="280">
        <v>627.4666666666667</v>
      </c>
      <c r="F397" s="280">
        <v>619.2833333333333</v>
      </c>
      <c r="G397" s="280">
        <v>608.26666666666665</v>
      </c>
      <c r="H397" s="280">
        <v>646.66666666666674</v>
      </c>
      <c r="I397" s="280">
        <v>657.68333333333339</v>
      </c>
      <c r="J397" s="280">
        <v>665.86666666666679</v>
      </c>
      <c r="K397" s="278">
        <v>649.5</v>
      </c>
      <c r="L397" s="278">
        <v>630.29999999999995</v>
      </c>
      <c r="M397" s="278">
        <v>4.5001300000000004</v>
      </c>
    </row>
    <row r="398" spans="1:13">
      <c r="A398" s="269">
        <v>388</v>
      </c>
      <c r="B398" s="278" t="s">
        <v>506</v>
      </c>
      <c r="C398" s="279">
        <v>8.6</v>
      </c>
      <c r="D398" s="280">
        <v>8.4500000000000011</v>
      </c>
      <c r="E398" s="280">
        <v>8.3000000000000025</v>
      </c>
      <c r="F398" s="280">
        <v>8.0000000000000018</v>
      </c>
      <c r="G398" s="280">
        <v>7.8500000000000032</v>
      </c>
      <c r="H398" s="280">
        <v>8.7500000000000018</v>
      </c>
      <c r="I398" s="280">
        <v>8.9</v>
      </c>
      <c r="J398" s="280">
        <v>9.2000000000000011</v>
      </c>
      <c r="K398" s="278">
        <v>8.6</v>
      </c>
      <c r="L398" s="278">
        <v>8.15</v>
      </c>
      <c r="M398" s="278">
        <v>23.241720000000001</v>
      </c>
    </row>
    <row r="399" spans="1:13">
      <c r="A399" s="269">
        <v>389</v>
      </c>
      <c r="B399" s="278" t="s">
        <v>171</v>
      </c>
      <c r="C399" s="279">
        <v>1655.9</v>
      </c>
      <c r="D399" s="280">
        <v>1642.1666666666667</v>
      </c>
      <c r="E399" s="280">
        <v>1619.3333333333335</v>
      </c>
      <c r="F399" s="280">
        <v>1582.7666666666667</v>
      </c>
      <c r="G399" s="280">
        <v>1559.9333333333334</v>
      </c>
      <c r="H399" s="280">
        <v>1678.7333333333336</v>
      </c>
      <c r="I399" s="280">
        <v>1701.5666666666671</v>
      </c>
      <c r="J399" s="280">
        <v>1738.1333333333337</v>
      </c>
      <c r="K399" s="278">
        <v>1665</v>
      </c>
      <c r="L399" s="278">
        <v>1605.6</v>
      </c>
      <c r="M399" s="278">
        <v>186.77694</v>
      </c>
    </row>
    <row r="400" spans="1:13">
      <c r="A400" s="269">
        <v>390</v>
      </c>
      <c r="B400" s="278" t="s">
        <v>507</v>
      </c>
      <c r="C400" s="279">
        <v>24</v>
      </c>
      <c r="D400" s="280">
        <v>23.283333333333331</v>
      </c>
      <c r="E400" s="280">
        <v>22.566666666666663</v>
      </c>
      <c r="F400" s="280">
        <v>21.133333333333333</v>
      </c>
      <c r="G400" s="280">
        <v>20.416666666666664</v>
      </c>
      <c r="H400" s="280">
        <v>24.716666666666661</v>
      </c>
      <c r="I400" s="280">
        <v>25.43333333333333</v>
      </c>
      <c r="J400" s="280">
        <v>26.86666666666666</v>
      </c>
      <c r="K400" s="278">
        <v>24</v>
      </c>
      <c r="L400" s="278">
        <v>21.85</v>
      </c>
      <c r="M400" s="278">
        <v>50.457659999999997</v>
      </c>
    </row>
    <row r="401" spans="1:13">
      <c r="A401" s="269">
        <v>391</v>
      </c>
      <c r="B401" s="278" t="s">
        <v>520</v>
      </c>
      <c r="C401" s="279">
        <v>7.75</v>
      </c>
      <c r="D401" s="280">
        <v>7.7</v>
      </c>
      <c r="E401" s="280">
        <v>7.6000000000000005</v>
      </c>
      <c r="F401" s="280">
        <v>7.45</v>
      </c>
      <c r="G401" s="280">
        <v>7.3500000000000005</v>
      </c>
      <c r="H401" s="280">
        <v>7.8500000000000005</v>
      </c>
      <c r="I401" s="280">
        <v>7.95</v>
      </c>
      <c r="J401" s="280">
        <v>8.1000000000000014</v>
      </c>
      <c r="K401" s="278">
        <v>7.8</v>
      </c>
      <c r="L401" s="278">
        <v>7.55</v>
      </c>
      <c r="M401" s="278">
        <v>26.023160000000001</v>
      </c>
    </row>
    <row r="402" spans="1:13">
      <c r="A402" s="269">
        <v>392</v>
      </c>
      <c r="B402" s="278" t="s">
        <v>509</v>
      </c>
      <c r="C402" s="279">
        <v>120.75</v>
      </c>
      <c r="D402" s="280">
        <v>120.75</v>
      </c>
      <c r="E402" s="280">
        <v>120.75</v>
      </c>
      <c r="F402" s="280">
        <v>120.75</v>
      </c>
      <c r="G402" s="280">
        <v>120.75</v>
      </c>
      <c r="H402" s="280">
        <v>120.75</v>
      </c>
      <c r="I402" s="280">
        <v>120.75</v>
      </c>
      <c r="J402" s="280">
        <v>120.75</v>
      </c>
      <c r="K402" s="278">
        <v>120.75</v>
      </c>
      <c r="L402" s="278">
        <v>120.75</v>
      </c>
      <c r="M402" s="278">
        <v>1.8774500000000001</v>
      </c>
    </row>
    <row r="403" spans="1:13">
      <c r="A403" s="269">
        <v>393</v>
      </c>
      <c r="B403" s="278" t="s">
        <v>2317</v>
      </c>
      <c r="C403" s="279">
        <v>79.7</v>
      </c>
      <c r="D403" s="280">
        <v>79.416666666666671</v>
      </c>
      <c r="E403" s="280">
        <v>78.833333333333343</v>
      </c>
      <c r="F403" s="280">
        <v>77.966666666666669</v>
      </c>
      <c r="G403" s="280">
        <v>77.38333333333334</v>
      </c>
      <c r="H403" s="280">
        <v>80.283333333333346</v>
      </c>
      <c r="I403" s="280">
        <v>80.866666666666688</v>
      </c>
      <c r="J403" s="280">
        <v>81.733333333333348</v>
      </c>
      <c r="K403" s="278">
        <v>80</v>
      </c>
      <c r="L403" s="278">
        <v>78.55</v>
      </c>
      <c r="M403" s="278">
        <v>1.11717</v>
      </c>
    </row>
    <row r="404" spans="1:13">
      <c r="A404" s="269">
        <v>394</v>
      </c>
      <c r="B404" s="278" t="s">
        <v>496</v>
      </c>
      <c r="C404" s="279">
        <v>238.4</v>
      </c>
      <c r="D404" s="280">
        <v>237.01666666666665</v>
      </c>
      <c r="E404" s="280">
        <v>232.18333333333331</v>
      </c>
      <c r="F404" s="280">
        <v>225.96666666666667</v>
      </c>
      <c r="G404" s="280">
        <v>221.13333333333333</v>
      </c>
      <c r="H404" s="280">
        <v>243.23333333333329</v>
      </c>
      <c r="I404" s="280">
        <v>248.06666666666666</v>
      </c>
      <c r="J404" s="280">
        <v>254.28333333333327</v>
      </c>
      <c r="K404" s="278">
        <v>241.85</v>
      </c>
      <c r="L404" s="278">
        <v>230.8</v>
      </c>
      <c r="M404" s="278">
        <v>9.45031</v>
      </c>
    </row>
    <row r="405" spans="1:13">
      <c r="A405" s="269">
        <v>395</v>
      </c>
      <c r="B405" s="278" t="s">
        <v>508</v>
      </c>
      <c r="C405" s="279">
        <v>3</v>
      </c>
      <c r="D405" s="280">
        <v>3</v>
      </c>
      <c r="E405" s="280">
        <v>3</v>
      </c>
      <c r="F405" s="280">
        <v>3</v>
      </c>
      <c r="G405" s="280">
        <v>3</v>
      </c>
      <c r="H405" s="280">
        <v>3</v>
      </c>
      <c r="I405" s="280">
        <v>3</v>
      </c>
      <c r="J405" s="280">
        <v>3</v>
      </c>
      <c r="K405" s="278">
        <v>3</v>
      </c>
      <c r="L405" s="278">
        <v>3</v>
      </c>
      <c r="M405" s="278">
        <v>20.31776</v>
      </c>
    </row>
    <row r="406" spans="1:13">
      <c r="A406" s="269">
        <v>396</v>
      </c>
      <c r="B406" s="278" t="s">
        <v>498</v>
      </c>
      <c r="C406" s="279">
        <v>18.600000000000001</v>
      </c>
      <c r="D406" s="280">
        <v>18.466666666666669</v>
      </c>
      <c r="E406" s="280">
        <v>18.183333333333337</v>
      </c>
      <c r="F406" s="280">
        <v>17.766666666666669</v>
      </c>
      <c r="G406" s="280">
        <v>17.483333333333338</v>
      </c>
      <c r="H406" s="280">
        <v>18.883333333333336</v>
      </c>
      <c r="I406" s="280">
        <v>19.166666666666668</v>
      </c>
      <c r="J406" s="280">
        <v>19.583333333333336</v>
      </c>
      <c r="K406" s="278">
        <v>18.75</v>
      </c>
      <c r="L406" s="278">
        <v>18.05</v>
      </c>
      <c r="M406" s="278">
        <v>55.198149999999998</v>
      </c>
    </row>
    <row r="407" spans="1:13">
      <c r="A407" s="269">
        <v>397</v>
      </c>
      <c r="B407" s="278" t="s">
        <v>513</v>
      </c>
      <c r="C407" s="279">
        <v>43.2</v>
      </c>
      <c r="D407" s="280">
        <v>42.783333333333331</v>
      </c>
      <c r="E407" s="280">
        <v>41.916666666666664</v>
      </c>
      <c r="F407" s="280">
        <v>40.633333333333333</v>
      </c>
      <c r="G407" s="280">
        <v>39.766666666666666</v>
      </c>
      <c r="H407" s="280">
        <v>44.066666666666663</v>
      </c>
      <c r="I407" s="280">
        <v>44.933333333333337</v>
      </c>
      <c r="J407" s="280">
        <v>46.216666666666661</v>
      </c>
      <c r="K407" s="278">
        <v>43.65</v>
      </c>
      <c r="L407" s="278">
        <v>41.5</v>
      </c>
      <c r="M407" s="278">
        <v>3.8443700000000001</v>
      </c>
    </row>
    <row r="408" spans="1:13">
      <c r="A408" s="269">
        <v>398</v>
      </c>
      <c r="B408" s="278" t="s">
        <v>172</v>
      </c>
      <c r="C408" s="279">
        <v>29.65</v>
      </c>
      <c r="D408" s="280">
        <v>29.400000000000002</v>
      </c>
      <c r="E408" s="280">
        <v>28.950000000000003</v>
      </c>
      <c r="F408" s="280">
        <v>28.25</v>
      </c>
      <c r="G408" s="280">
        <v>27.8</v>
      </c>
      <c r="H408" s="280">
        <v>30.100000000000005</v>
      </c>
      <c r="I408" s="280">
        <v>30.55</v>
      </c>
      <c r="J408" s="280">
        <v>31.250000000000007</v>
      </c>
      <c r="K408" s="278">
        <v>29.85</v>
      </c>
      <c r="L408" s="278">
        <v>28.7</v>
      </c>
      <c r="M408" s="278">
        <v>250.99481</v>
      </c>
    </row>
    <row r="409" spans="1:13">
      <c r="A409" s="269">
        <v>399</v>
      </c>
      <c r="B409" s="278" t="s">
        <v>514</v>
      </c>
      <c r="C409" s="279">
        <v>7939.2</v>
      </c>
      <c r="D409" s="280">
        <v>7909.7333333333336</v>
      </c>
      <c r="E409" s="280">
        <v>7839.4666666666672</v>
      </c>
      <c r="F409" s="280">
        <v>7739.7333333333336</v>
      </c>
      <c r="G409" s="280">
        <v>7669.4666666666672</v>
      </c>
      <c r="H409" s="280">
        <v>8009.4666666666672</v>
      </c>
      <c r="I409" s="280">
        <v>8079.7333333333336</v>
      </c>
      <c r="J409" s="280">
        <v>8179.4666666666672</v>
      </c>
      <c r="K409" s="278">
        <v>7980</v>
      </c>
      <c r="L409" s="278">
        <v>7810</v>
      </c>
      <c r="M409" s="278">
        <v>0.11720999999999999</v>
      </c>
    </row>
    <row r="410" spans="1:13">
      <c r="A410" s="269">
        <v>400</v>
      </c>
      <c r="B410" s="278" t="s">
        <v>281</v>
      </c>
      <c r="C410" s="279">
        <v>771.6</v>
      </c>
      <c r="D410" s="280">
        <v>775.19999999999993</v>
      </c>
      <c r="E410" s="280">
        <v>763.99999999999989</v>
      </c>
      <c r="F410" s="280">
        <v>756.4</v>
      </c>
      <c r="G410" s="280">
        <v>745.19999999999993</v>
      </c>
      <c r="H410" s="280">
        <v>782.79999999999984</v>
      </c>
      <c r="I410" s="280">
        <v>793.99999999999989</v>
      </c>
      <c r="J410" s="280">
        <v>801.5999999999998</v>
      </c>
      <c r="K410" s="278">
        <v>786.4</v>
      </c>
      <c r="L410" s="278">
        <v>767.6</v>
      </c>
      <c r="M410" s="278">
        <v>9.5154999999999994</v>
      </c>
    </row>
    <row r="411" spans="1:13">
      <c r="A411" s="269">
        <v>401</v>
      </c>
      <c r="B411" s="278" t="s">
        <v>173</v>
      </c>
      <c r="C411" s="279">
        <v>179.65</v>
      </c>
      <c r="D411" s="280">
        <v>177.13333333333333</v>
      </c>
      <c r="E411" s="280">
        <v>173.61666666666665</v>
      </c>
      <c r="F411" s="280">
        <v>167.58333333333331</v>
      </c>
      <c r="G411" s="280">
        <v>164.06666666666663</v>
      </c>
      <c r="H411" s="280">
        <v>183.16666666666666</v>
      </c>
      <c r="I411" s="280">
        <v>186.68333333333331</v>
      </c>
      <c r="J411" s="280">
        <v>192.71666666666667</v>
      </c>
      <c r="K411" s="278">
        <v>180.65</v>
      </c>
      <c r="L411" s="278">
        <v>171.1</v>
      </c>
      <c r="M411" s="278">
        <v>582.62366999999995</v>
      </c>
    </row>
    <row r="412" spans="1:13">
      <c r="A412" s="269">
        <v>402</v>
      </c>
      <c r="B412" s="278" t="s">
        <v>515</v>
      </c>
      <c r="C412" s="279">
        <v>3602</v>
      </c>
      <c r="D412" s="280">
        <v>3580.3333333333335</v>
      </c>
      <c r="E412" s="280">
        <v>3546.666666666667</v>
      </c>
      <c r="F412" s="280">
        <v>3491.3333333333335</v>
      </c>
      <c r="G412" s="280">
        <v>3457.666666666667</v>
      </c>
      <c r="H412" s="280">
        <v>3635.666666666667</v>
      </c>
      <c r="I412" s="280">
        <v>3669.3333333333339</v>
      </c>
      <c r="J412" s="280">
        <v>3724.666666666667</v>
      </c>
      <c r="K412" s="278">
        <v>3614</v>
      </c>
      <c r="L412" s="278">
        <v>3525</v>
      </c>
      <c r="M412" s="278">
        <v>3.0380000000000001E-2</v>
      </c>
    </row>
    <row r="413" spans="1:13">
      <c r="A413" s="269">
        <v>403</v>
      </c>
      <c r="B413" s="278" t="s">
        <v>517</v>
      </c>
      <c r="C413" s="279">
        <v>1440.35</v>
      </c>
      <c r="D413" s="280">
        <v>1447.5833333333333</v>
      </c>
      <c r="E413" s="280">
        <v>1406.3666666666666</v>
      </c>
      <c r="F413" s="280">
        <v>1372.3833333333332</v>
      </c>
      <c r="G413" s="280">
        <v>1331.1666666666665</v>
      </c>
      <c r="H413" s="280">
        <v>1481.5666666666666</v>
      </c>
      <c r="I413" s="280">
        <v>1522.7833333333333</v>
      </c>
      <c r="J413" s="280">
        <v>1556.7666666666667</v>
      </c>
      <c r="K413" s="278">
        <v>1488.8</v>
      </c>
      <c r="L413" s="278">
        <v>1413.6</v>
      </c>
      <c r="M413" s="278">
        <v>0.11773</v>
      </c>
    </row>
    <row r="414" spans="1:13">
      <c r="A414" s="269">
        <v>404</v>
      </c>
      <c r="B414" s="278" t="s">
        <v>518</v>
      </c>
      <c r="C414" s="279">
        <v>518.45000000000005</v>
      </c>
      <c r="D414" s="280">
        <v>520.80000000000007</v>
      </c>
      <c r="E414" s="280">
        <v>512.65000000000009</v>
      </c>
      <c r="F414" s="280">
        <v>506.85</v>
      </c>
      <c r="G414" s="280">
        <v>498.70000000000005</v>
      </c>
      <c r="H414" s="280">
        <v>526.60000000000014</v>
      </c>
      <c r="I414" s="280">
        <v>534.75</v>
      </c>
      <c r="J414" s="280">
        <v>540.55000000000018</v>
      </c>
      <c r="K414" s="278">
        <v>528.95000000000005</v>
      </c>
      <c r="L414" s="278">
        <v>515</v>
      </c>
      <c r="M414" s="278">
        <v>0.41278999999999999</v>
      </c>
    </row>
    <row r="415" spans="1:13">
      <c r="A415" s="269">
        <v>405</v>
      </c>
      <c r="B415" s="278" t="s">
        <v>510</v>
      </c>
      <c r="C415" s="279">
        <v>71.2</v>
      </c>
      <c r="D415" s="280">
        <v>71.133333333333326</v>
      </c>
      <c r="E415" s="280">
        <v>69.766666666666652</v>
      </c>
      <c r="F415" s="280">
        <v>68.333333333333329</v>
      </c>
      <c r="G415" s="280">
        <v>66.966666666666654</v>
      </c>
      <c r="H415" s="280">
        <v>72.566666666666649</v>
      </c>
      <c r="I415" s="280">
        <v>73.933333333333323</v>
      </c>
      <c r="J415" s="280">
        <v>75.366666666666646</v>
      </c>
      <c r="K415" s="278">
        <v>72.5</v>
      </c>
      <c r="L415" s="278">
        <v>69.7</v>
      </c>
      <c r="M415" s="278">
        <v>8.9808299999999992</v>
      </c>
    </row>
    <row r="416" spans="1:13">
      <c r="A416" s="269">
        <v>406</v>
      </c>
      <c r="B416" s="278" t="s">
        <v>519</v>
      </c>
      <c r="C416" s="279">
        <v>178.9</v>
      </c>
      <c r="D416" s="280">
        <v>178.81666666666669</v>
      </c>
      <c r="E416" s="280">
        <v>174.68333333333339</v>
      </c>
      <c r="F416" s="280">
        <v>170.4666666666667</v>
      </c>
      <c r="G416" s="280">
        <v>166.3333333333334</v>
      </c>
      <c r="H416" s="280">
        <v>183.03333333333339</v>
      </c>
      <c r="I416" s="280">
        <v>187.16666666666666</v>
      </c>
      <c r="J416" s="280">
        <v>191.38333333333338</v>
      </c>
      <c r="K416" s="278">
        <v>182.95</v>
      </c>
      <c r="L416" s="278">
        <v>174.6</v>
      </c>
      <c r="M416" s="278">
        <v>1.1458900000000001</v>
      </c>
    </row>
    <row r="417" spans="1:13">
      <c r="A417" s="269">
        <v>407</v>
      </c>
      <c r="B417" s="278" t="s">
        <v>174</v>
      </c>
      <c r="C417" s="279">
        <v>21866.1</v>
      </c>
      <c r="D417" s="280">
        <v>21758.350000000002</v>
      </c>
      <c r="E417" s="280">
        <v>21517.750000000004</v>
      </c>
      <c r="F417" s="280">
        <v>21169.4</v>
      </c>
      <c r="G417" s="280">
        <v>20928.800000000003</v>
      </c>
      <c r="H417" s="280">
        <v>22106.700000000004</v>
      </c>
      <c r="I417" s="280">
        <v>22347.300000000003</v>
      </c>
      <c r="J417" s="280">
        <v>22695.650000000005</v>
      </c>
      <c r="K417" s="278">
        <v>21998.95</v>
      </c>
      <c r="L417" s="278">
        <v>21410</v>
      </c>
      <c r="M417" s="278">
        <v>0.83638999999999997</v>
      </c>
    </row>
    <row r="418" spans="1:13">
      <c r="A418" s="269">
        <v>408</v>
      </c>
      <c r="B418" s="278" t="s">
        <v>521</v>
      </c>
      <c r="C418" s="279">
        <v>665.15</v>
      </c>
      <c r="D418" s="280">
        <v>669.88333333333333</v>
      </c>
      <c r="E418" s="280">
        <v>655.26666666666665</v>
      </c>
      <c r="F418" s="280">
        <v>645.38333333333333</v>
      </c>
      <c r="G418" s="280">
        <v>630.76666666666665</v>
      </c>
      <c r="H418" s="280">
        <v>679.76666666666665</v>
      </c>
      <c r="I418" s="280">
        <v>694.38333333333321</v>
      </c>
      <c r="J418" s="280">
        <v>704.26666666666665</v>
      </c>
      <c r="K418" s="278">
        <v>684.5</v>
      </c>
      <c r="L418" s="278">
        <v>660</v>
      </c>
      <c r="M418" s="278">
        <v>0.70428999999999997</v>
      </c>
    </row>
    <row r="419" spans="1:13">
      <c r="A419" s="269">
        <v>409</v>
      </c>
      <c r="B419" s="278" t="s">
        <v>175</v>
      </c>
      <c r="C419" s="279">
        <v>1043.2</v>
      </c>
      <c r="D419" s="280">
        <v>1040.5166666666667</v>
      </c>
      <c r="E419" s="280">
        <v>1026.2333333333333</v>
      </c>
      <c r="F419" s="280">
        <v>1009.2666666666667</v>
      </c>
      <c r="G419" s="280">
        <v>994.98333333333335</v>
      </c>
      <c r="H419" s="280">
        <v>1057.4833333333333</v>
      </c>
      <c r="I419" s="280">
        <v>1071.7666666666667</v>
      </c>
      <c r="J419" s="280">
        <v>1088.7333333333333</v>
      </c>
      <c r="K419" s="278">
        <v>1054.8</v>
      </c>
      <c r="L419" s="278">
        <v>1023.55</v>
      </c>
      <c r="M419" s="278">
        <v>4.8872099999999996</v>
      </c>
    </row>
    <row r="420" spans="1:13">
      <c r="A420" s="269">
        <v>410</v>
      </c>
      <c r="B420" s="278" t="s">
        <v>516</v>
      </c>
      <c r="C420" s="279">
        <v>377.75</v>
      </c>
      <c r="D420" s="280">
        <v>378.43333333333334</v>
      </c>
      <c r="E420" s="280">
        <v>368.86666666666667</v>
      </c>
      <c r="F420" s="280">
        <v>359.98333333333335</v>
      </c>
      <c r="G420" s="280">
        <v>350.41666666666669</v>
      </c>
      <c r="H420" s="280">
        <v>387.31666666666666</v>
      </c>
      <c r="I420" s="280">
        <v>396.88333333333338</v>
      </c>
      <c r="J420" s="280">
        <v>405.76666666666665</v>
      </c>
      <c r="K420" s="278">
        <v>388</v>
      </c>
      <c r="L420" s="278">
        <v>369.55</v>
      </c>
      <c r="M420" s="278">
        <v>0.31561</v>
      </c>
    </row>
    <row r="421" spans="1:13">
      <c r="A421" s="269">
        <v>411</v>
      </c>
      <c r="B421" s="278" t="s">
        <v>511</v>
      </c>
      <c r="C421" s="279">
        <v>21.15</v>
      </c>
      <c r="D421" s="280">
        <v>21.116666666666664</v>
      </c>
      <c r="E421" s="280">
        <v>20.983333333333327</v>
      </c>
      <c r="F421" s="280">
        <v>20.816666666666663</v>
      </c>
      <c r="G421" s="280">
        <v>20.683333333333326</v>
      </c>
      <c r="H421" s="280">
        <v>21.283333333333328</v>
      </c>
      <c r="I421" s="280">
        <v>21.416666666666661</v>
      </c>
      <c r="J421" s="280">
        <v>21.583333333333329</v>
      </c>
      <c r="K421" s="278">
        <v>21.25</v>
      </c>
      <c r="L421" s="278">
        <v>20.95</v>
      </c>
      <c r="M421" s="278">
        <v>6.74899</v>
      </c>
    </row>
    <row r="422" spans="1:13">
      <c r="A422" s="269">
        <v>412</v>
      </c>
      <c r="B422" s="278" t="s">
        <v>512</v>
      </c>
      <c r="C422" s="279">
        <v>1504</v>
      </c>
      <c r="D422" s="280">
        <v>1494.7666666666667</v>
      </c>
      <c r="E422" s="280">
        <v>1474.5333333333333</v>
      </c>
      <c r="F422" s="280">
        <v>1445.0666666666666</v>
      </c>
      <c r="G422" s="280">
        <v>1424.8333333333333</v>
      </c>
      <c r="H422" s="280">
        <v>1524.2333333333333</v>
      </c>
      <c r="I422" s="280">
        <v>1544.4666666666665</v>
      </c>
      <c r="J422" s="280">
        <v>1573.9333333333334</v>
      </c>
      <c r="K422" s="278">
        <v>1515</v>
      </c>
      <c r="L422" s="278">
        <v>1465.3</v>
      </c>
      <c r="M422" s="278">
        <v>0.57284000000000002</v>
      </c>
    </row>
    <row r="423" spans="1:13">
      <c r="A423" s="269">
        <v>413</v>
      </c>
      <c r="B423" s="278" t="s">
        <v>522</v>
      </c>
      <c r="C423" s="279">
        <v>217.8</v>
      </c>
      <c r="D423" s="280">
        <v>217.20000000000002</v>
      </c>
      <c r="E423" s="280">
        <v>213.70000000000005</v>
      </c>
      <c r="F423" s="280">
        <v>209.60000000000002</v>
      </c>
      <c r="G423" s="280">
        <v>206.10000000000005</v>
      </c>
      <c r="H423" s="280">
        <v>221.30000000000004</v>
      </c>
      <c r="I423" s="280">
        <v>224.79999999999998</v>
      </c>
      <c r="J423" s="280">
        <v>228.90000000000003</v>
      </c>
      <c r="K423" s="278">
        <v>220.7</v>
      </c>
      <c r="L423" s="278">
        <v>213.1</v>
      </c>
      <c r="M423" s="278">
        <v>1.22749</v>
      </c>
    </row>
    <row r="424" spans="1:13">
      <c r="A424" s="269">
        <v>414</v>
      </c>
      <c r="B424" s="278" t="s">
        <v>523</v>
      </c>
      <c r="C424" s="279">
        <v>966.25</v>
      </c>
      <c r="D424" s="280">
        <v>965.9666666666667</v>
      </c>
      <c r="E424" s="280">
        <v>955.18333333333339</v>
      </c>
      <c r="F424" s="280">
        <v>944.11666666666667</v>
      </c>
      <c r="G424" s="280">
        <v>933.33333333333337</v>
      </c>
      <c r="H424" s="280">
        <v>977.03333333333342</v>
      </c>
      <c r="I424" s="280">
        <v>987.81666666666672</v>
      </c>
      <c r="J424" s="280">
        <v>998.88333333333344</v>
      </c>
      <c r="K424" s="278">
        <v>976.75</v>
      </c>
      <c r="L424" s="278">
        <v>954.9</v>
      </c>
      <c r="M424" s="278">
        <v>0.108</v>
      </c>
    </row>
    <row r="425" spans="1:13">
      <c r="A425" s="269">
        <v>415</v>
      </c>
      <c r="B425" s="278" t="s">
        <v>524</v>
      </c>
      <c r="C425" s="279">
        <v>226.4</v>
      </c>
      <c r="D425" s="280">
        <v>227.83333333333334</v>
      </c>
      <c r="E425" s="280">
        <v>222.86666666666667</v>
      </c>
      <c r="F425" s="280">
        <v>219.33333333333334</v>
      </c>
      <c r="G425" s="280">
        <v>214.36666666666667</v>
      </c>
      <c r="H425" s="280">
        <v>231.36666666666667</v>
      </c>
      <c r="I425" s="280">
        <v>236.33333333333331</v>
      </c>
      <c r="J425" s="280">
        <v>239.86666666666667</v>
      </c>
      <c r="K425" s="278">
        <v>232.8</v>
      </c>
      <c r="L425" s="278">
        <v>224.3</v>
      </c>
      <c r="M425" s="278">
        <v>8.1711500000000008</v>
      </c>
    </row>
    <row r="426" spans="1:13">
      <c r="A426" s="269">
        <v>416</v>
      </c>
      <c r="B426" s="278" t="s">
        <v>525</v>
      </c>
      <c r="C426" s="279">
        <v>6.9</v>
      </c>
      <c r="D426" s="280">
        <v>6.8666666666666671</v>
      </c>
      <c r="E426" s="280">
        <v>6.7333333333333343</v>
      </c>
      <c r="F426" s="280">
        <v>6.5666666666666673</v>
      </c>
      <c r="G426" s="280">
        <v>6.4333333333333345</v>
      </c>
      <c r="H426" s="280">
        <v>7.0333333333333341</v>
      </c>
      <c r="I426" s="280">
        <v>7.166666666666667</v>
      </c>
      <c r="J426" s="280">
        <v>7.3333333333333339</v>
      </c>
      <c r="K426" s="278">
        <v>7</v>
      </c>
      <c r="L426" s="278">
        <v>6.7</v>
      </c>
      <c r="M426" s="278">
        <v>159.48262</v>
      </c>
    </row>
    <row r="427" spans="1:13">
      <c r="A427" s="269">
        <v>417</v>
      </c>
      <c r="B427" s="278" t="s">
        <v>2518</v>
      </c>
      <c r="C427" s="279">
        <v>538.29999999999995</v>
      </c>
      <c r="D427" s="280">
        <v>532.76666666666665</v>
      </c>
      <c r="E427" s="280">
        <v>525.5333333333333</v>
      </c>
      <c r="F427" s="280">
        <v>512.76666666666665</v>
      </c>
      <c r="G427" s="280">
        <v>505.5333333333333</v>
      </c>
      <c r="H427" s="280">
        <v>545.5333333333333</v>
      </c>
      <c r="I427" s="280">
        <v>552.76666666666665</v>
      </c>
      <c r="J427" s="280">
        <v>565.5333333333333</v>
      </c>
      <c r="K427" s="278">
        <v>540</v>
      </c>
      <c r="L427" s="278">
        <v>520</v>
      </c>
      <c r="M427" s="278">
        <v>0.12117</v>
      </c>
    </row>
    <row r="428" spans="1:13">
      <c r="A428" s="269">
        <v>418</v>
      </c>
      <c r="B428" s="278" t="s">
        <v>528</v>
      </c>
      <c r="C428" s="279">
        <v>146.25</v>
      </c>
      <c r="D428" s="280">
        <v>145.98333333333332</v>
      </c>
      <c r="E428" s="280">
        <v>145.06666666666663</v>
      </c>
      <c r="F428" s="280">
        <v>143.88333333333333</v>
      </c>
      <c r="G428" s="280">
        <v>142.96666666666664</v>
      </c>
      <c r="H428" s="280">
        <v>147.16666666666663</v>
      </c>
      <c r="I428" s="280">
        <v>148.08333333333331</v>
      </c>
      <c r="J428" s="280">
        <v>149.26666666666662</v>
      </c>
      <c r="K428" s="278">
        <v>146.9</v>
      </c>
      <c r="L428" s="278">
        <v>144.80000000000001</v>
      </c>
      <c r="M428" s="278">
        <v>9.1761300000000006</v>
      </c>
    </row>
    <row r="429" spans="1:13">
      <c r="A429" s="269">
        <v>419</v>
      </c>
      <c r="B429" s="278" t="s">
        <v>2527</v>
      </c>
      <c r="C429" s="279">
        <v>51.2</v>
      </c>
      <c r="D429" s="280">
        <v>50.716666666666669</v>
      </c>
      <c r="E429" s="280">
        <v>49.483333333333334</v>
      </c>
      <c r="F429" s="280">
        <v>47.766666666666666</v>
      </c>
      <c r="G429" s="280">
        <v>46.533333333333331</v>
      </c>
      <c r="H429" s="280">
        <v>52.433333333333337</v>
      </c>
      <c r="I429" s="280">
        <v>53.666666666666671</v>
      </c>
      <c r="J429" s="280">
        <v>55.38333333333334</v>
      </c>
      <c r="K429" s="278">
        <v>51.95</v>
      </c>
      <c r="L429" s="278">
        <v>49</v>
      </c>
      <c r="M429" s="278">
        <v>16.57536</v>
      </c>
    </row>
    <row r="430" spans="1:13">
      <c r="A430" s="269">
        <v>420</v>
      </c>
      <c r="B430" s="278" t="s">
        <v>176</v>
      </c>
      <c r="C430" s="279">
        <v>3604.75</v>
      </c>
      <c r="D430" s="280">
        <v>3613.2333333333336</v>
      </c>
      <c r="E430" s="280">
        <v>3571.5166666666673</v>
      </c>
      <c r="F430" s="280">
        <v>3538.2833333333338</v>
      </c>
      <c r="G430" s="280">
        <v>3496.5666666666675</v>
      </c>
      <c r="H430" s="280">
        <v>3646.4666666666672</v>
      </c>
      <c r="I430" s="280">
        <v>3688.1833333333334</v>
      </c>
      <c r="J430" s="280">
        <v>3721.416666666667</v>
      </c>
      <c r="K430" s="278">
        <v>3654.95</v>
      </c>
      <c r="L430" s="278">
        <v>3580</v>
      </c>
      <c r="M430" s="278">
        <v>2.4431500000000002</v>
      </c>
    </row>
    <row r="431" spans="1:13">
      <c r="A431" s="269">
        <v>421</v>
      </c>
      <c r="B431" s="278" t="s">
        <v>177</v>
      </c>
      <c r="C431" s="279">
        <v>666.6</v>
      </c>
      <c r="D431" s="280">
        <v>659.4666666666667</v>
      </c>
      <c r="E431" s="280">
        <v>648.13333333333344</v>
      </c>
      <c r="F431" s="280">
        <v>629.66666666666674</v>
      </c>
      <c r="G431" s="280">
        <v>618.33333333333348</v>
      </c>
      <c r="H431" s="280">
        <v>677.93333333333339</v>
      </c>
      <c r="I431" s="280">
        <v>689.26666666666665</v>
      </c>
      <c r="J431" s="280">
        <v>707.73333333333335</v>
      </c>
      <c r="K431" s="278">
        <v>670.8</v>
      </c>
      <c r="L431" s="278">
        <v>641</v>
      </c>
      <c r="M431" s="278">
        <v>40.447949999999999</v>
      </c>
    </row>
    <row r="432" spans="1:13">
      <c r="A432" s="269">
        <v>422</v>
      </c>
      <c r="B432" s="278" t="s">
        <v>178</v>
      </c>
      <c r="C432" s="287">
        <v>403.2</v>
      </c>
      <c r="D432" s="288">
        <v>400.76666666666671</v>
      </c>
      <c r="E432" s="288">
        <v>393.53333333333342</v>
      </c>
      <c r="F432" s="288">
        <v>383.86666666666673</v>
      </c>
      <c r="G432" s="288">
        <v>376.63333333333344</v>
      </c>
      <c r="H432" s="288">
        <v>410.43333333333339</v>
      </c>
      <c r="I432" s="288">
        <v>417.66666666666663</v>
      </c>
      <c r="J432" s="288">
        <v>427.33333333333337</v>
      </c>
      <c r="K432" s="289">
        <v>408</v>
      </c>
      <c r="L432" s="289">
        <v>391.1</v>
      </c>
      <c r="M432" s="289">
        <v>6.2943899999999999</v>
      </c>
    </row>
    <row r="433" spans="1:13">
      <c r="A433" s="269">
        <v>423</v>
      </c>
      <c r="B433" s="278" t="s">
        <v>526</v>
      </c>
      <c r="C433" s="278">
        <v>85.6</v>
      </c>
      <c r="D433" s="280">
        <v>86.149999999999991</v>
      </c>
      <c r="E433" s="280">
        <v>84.699999999999989</v>
      </c>
      <c r="F433" s="280">
        <v>83.8</v>
      </c>
      <c r="G433" s="280">
        <v>82.35</v>
      </c>
      <c r="H433" s="280">
        <v>87.049999999999983</v>
      </c>
      <c r="I433" s="280">
        <v>88.5</v>
      </c>
      <c r="J433" s="280">
        <v>89.399999999999977</v>
      </c>
      <c r="K433" s="278">
        <v>87.6</v>
      </c>
      <c r="L433" s="278">
        <v>85.25</v>
      </c>
      <c r="M433" s="278">
        <v>1.01797</v>
      </c>
    </row>
    <row r="434" spans="1:13">
      <c r="A434" s="269">
        <v>424</v>
      </c>
      <c r="B434" s="278" t="s">
        <v>282</v>
      </c>
      <c r="C434" s="278">
        <v>108.35</v>
      </c>
      <c r="D434" s="280">
        <v>109.85000000000001</v>
      </c>
      <c r="E434" s="280">
        <v>105.70000000000002</v>
      </c>
      <c r="F434" s="280">
        <v>103.05000000000001</v>
      </c>
      <c r="G434" s="280">
        <v>98.90000000000002</v>
      </c>
      <c r="H434" s="280">
        <v>112.50000000000001</v>
      </c>
      <c r="I434" s="280">
        <v>116.65000000000002</v>
      </c>
      <c r="J434" s="280">
        <v>119.30000000000001</v>
      </c>
      <c r="K434" s="278">
        <v>114</v>
      </c>
      <c r="L434" s="278">
        <v>107.2</v>
      </c>
      <c r="M434" s="278">
        <v>32.580489999999998</v>
      </c>
    </row>
    <row r="435" spans="1:13">
      <c r="A435" s="269">
        <v>425</v>
      </c>
      <c r="B435" s="278" t="s">
        <v>527</v>
      </c>
      <c r="C435" s="278">
        <v>393.75</v>
      </c>
      <c r="D435" s="280">
        <v>388.13333333333338</v>
      </c>
      <c r="E435" s="280">
        <v>380.86666666666679</v>
      </c>
      <c r="F435" s="280">
        <v>367.98333333333341</v>
      </c>
      <c r="G435" s="280">
        <v>360.71666666666681</v>
      </c>
      <c r="H435" s="280">
        <v>401.01666666666677</v>
      </c>
      <c r="I435" s="280">
        <v>408.2833333333333</v>
      </c>
      <c r="J435" s="280">
        <v>421.16666666666674</v>
      </c>
      <c r="K435" s="278">
        <v>395.4</v>
      </c>
      <c r="L435" s="278">
        <v>375.25</v>
      </c>
      <c r="M435" s="278">
        <v>5.1414</v>
      </c>
    </row>
    <row r="436" spans="1:13">
      <c r="A436" s="269">
        <v>426</v>
      </c>
      <c r="B436" s="278" t="s">
        <v>529</v>
      </c>
      <c r="C436" s="278">
        <v>1617</v>
      </c>
      <c r="D436" s="280">
        <v>1617.3</v>
      </c>
      <c r="E436" s="280">
        <v>1594.6999999999998</v>
      </c>
      <c r="F436" s="280">
        <v>1572.3999999999999</v>
      </c>
      <c r="G436" s="280">
        <v>1549.7999999999997</v>
      </c>
      <c r="H436" s="280">
        <v>1639.6</v>
      </c>
      <c r="I436" s="280">
        <v>1662.1999999999998</v>
      </c>
      <c r="J436" s="280">
        <v>1684.5</v>
      </c>
      <c r="K436" s="278">
        <v>1639.9</v>
      </c>
      <c r="L436" s="278">
        <v>1595</v>
      </c>
      <c r="M436" s="278">
        <v>2.0799999999999999E-2</v>
      </c>
    </row>
    <row r="437" spans="1:13">
      <c r="A437" s="269">
        <v>427</v>
      </c>
      <c r="B437" s="278" t="s">
        <v>530</v>
      </c>
      <c r="C437" s="278">
        <v>1306.0999999999999</v>
      </c>
      <c r="D437" s="280">
        <v>1292.7499999999998</v>
      </c>
      <c r="E437" s="280">
        <v>1268.4499999999996</v>
      </c>
      <c r="F437" s="280">
        <v>1230.7999999999997</v>
      </c>
      <c r="G437" s="280">
        <v>1206.4999999999995</v>
      </c>
      <c r="H437" s="280">
        <v>1330.3999999999996</v>
      </c>
      <c r="I437" s="280">
        <v>1354.6999999999998</v>
      </c>
      <c r="J437" s="280">
        <v>1392.3499999999997</v>
      </c>
      <c r="K437" s="278">
        <v>1317.05</v>
      </c>
      <c r="L437" s="278">
        <v>1255.0999999999999</v>
      </c>
      <c r="M437" s="278">
        <v>0.23627999999999999</v>
      </c>
    </row>
    <row r="438" spans="1:13">
      <c r="A438" s="269">
        <v>428</v>
      </c>
      <c r="B438" s="278" t="s">
        <v>531</v>
      </c>
      <c r="C438" s="278">
        <v>353.05</v>
      </c>
      <c r="D438" s="280">
        <v>353.34999999999997</v>
      </c>
      <c r="E438" s="280">
        <v>344.69999999999993</v>
      </c>
      <c r="F438" s="280">
        <v>336.34999999999997</v>
      </c>
      <c r="G438" s="280">
        <v>327.69999999999993</v>
      </c>
      <c r="H438" s="280">
        <v>361.69999999999993</v>
      </c>
      <c r="I438" s="280">
        <v>370.34999999999991</v>
      </c>
      <c r="J438" s="280">
        <v>378.69999999999993</v>
      </c>
      <c r="K438" s="278">
        <v>362</v>
      </c>
      <c r="L438" s="278">
        <v>345</v>
      </c>
      <c r="M438" s="278">
        <v>2.0103300000000002</v>
      </c>
    </row>
    <row r="439" spans="1:13">
      <c r="A439" s="269">
        <v>429</v>
      </c>
      <c r="B439" s="278" t="s">
        <v>179</v>
      </c>
      <c r="C439" s="278">
        <v>484.25</v>
      </c>
      <c r="D439" s="280">
        <v>485.25</v>
      </c>
      <c r="E439" s="280">
        <v>482</v>
      </c>
      <c r="F439" s="280">
        <v>479.75</v>
      </c>
      <c r="G439" s="280">
        <v>476.5</v>
      </c>
      <c r="H439" s="280">
        <v>487.5</v>
      </c>
      <c r="I439" s="280">
        <v>490.75</v>
      </c>
      <c r="J439" s="280">
        <v>493</v>
      </c>
      <c r="K439" s="278">
        <v>488.5</v>
      </c>
      <c r="L439" s="278">
        <v>483</v>
      </c>
      <c r="M439" s="278">
        <v>40.77225</v>
      </c>
    </row>
    <row r="440" spans="1:13">
      <c r="A440" s="269">
        <v>430</v>
      </c>
      <c r="B440" s="278" t="s">
        <v>532</v>
      </c>
      <c r="C440" s="278">
        <v>166.75</v>
      </c>
      <c r="D440" s="280">
        <v>164.96666666666667</v>
      </c>
      <c r="E440" s="280">
        <v>161.03333333333333</v>
      </c>
      <c r="F440" s="280">
        <v>155.31666666666666</v>
      </c>
      <c r="G440" s="280">
        <v>151.38333333333333</v>
      </c>
      <c r="H440" s="280">
        <v>170.68333333333334</v>
      </c>
      <c r="I440" s="280">
        <v>174.61666666666667</v>
      </c>
      <c r="J440" s="280">
        <v>180.33333333333334</v>
      </c>
      <c r="K440" s="278">
        <v>168.9</v>
      </c>
      <c r="L440" s="278">
        <v>159.25</v>
      </c>
      <c r="M440" s="278">
        <v>4.4236000000000004</v>
      </c>
    </row>
    <row r="441" spans="1:13">
      <c r="A441" s="269">
        <v>431</v>
      </c>
      <c r="B441" s="278" t="s">
        <v>180</v>
      </c>
      <c r="C441" s="278">
        <v>395.35</v>
      </c>
      <c r="D441" s="280">
        <v>392.3</v>
      </c>
      <c r="E441" s="280">
        <v>385.20000000000005</v>
      </c>
      <c r="F441" s="280">
        <v>375.05</v>
      </c>
      <c r="G441" s="280">
        <v>367.95000000000005</v>
      </c>
      <c r="H441" s="280">
        <v>402.45000000000005</v>
      </c>
      <c r="I441" s="280">
        <v>409.55000000000007</v>
      </c>
      <c r="J441" s="280">
        <v>419.70000000000005</v>
      </c>
      <c r="K441" s="278">
        <v>399.4</v>
      </c>
      <c r="L441" s="278">
        <v>382.15</v>
      </c>
      <c r="M441" s="278">
        <v>31.472020000000001</v>
      </c>
    </row>
    <row r="442" spans="1:13">
      <c r="A442" s="269">
        <v>432</v>
      </c>
      <c r="B442" s="278" t="s">
        <v>533</v>
      </c>
      <c r="C442" s="278">
        <v>137.94999999999999</v>
      </c>
      <c r="D442" s="280">
        <v>138.1</v>
      </c>
      <c r="E442" s="280">
        <v>133.89999999999998</v>
      </c>
      <c r="F442" s="280">
        <v>129.85</v>
      </c>
      <c r="G442" s="280">
        <v>125.64999999999998</v>
      </c>
      <c r="H442" s="280">
        <v>142.14999999999998</v>
      </c>
      <c r="I442" s="280">
        <v>146.34999999999997</v>
      </c>
      <c r="J442" s="280">
        <v>150.39999999999998</v>
      </c>
      <c r="K442" s="278">
        <v>142.30000000000001</v>
      </c>
      <c r="L442" s="278">
        <v>134.05000000000001</v>
      </c>
      <c r="M442" s="278">
        <v>5.8270499999999998</v>
      </c>
    </row>
    <row r="443" spans="1:13">
      <c r="A443" s="269">
        <v>433</v>
      </c>
      <c r="B443" s="278" t="s">
        <v>534</v>
      </c>
      <c r="C443" s="278">
        <v>1127.3499999999999</v>
      </c>
      <c r="D443" s="280">
        <v>1121.4833333333333</v>
      </c>
      <c r="E443" s="280">
        <v>1102.9666666666667</v>
      </c>
      <c r="F443" s="280">
        <v>1078.5833333333333</v>
      </c>
      <c r="G443" s="280">
        <v>1060.0666666666666</v>
      </c>
      <c r="H443" s="280">
        <v>1145.8666666666668</v>
      </c>
      <c r="I443" s="280">
        <v>1164.3833333333337</v>
      </c>
      <c r="J443" s="280">
        <v>1188.7666666666669</v>
      </c>
      <c r="K443" s="278">
        <v>1140</v>
      </c>
      <c r="L443" s="278">
        <v>1097.0999999999999</v>
      </c>
      <c r="M443" s="278">
        <v>1.9300200000000001</v>
      </c>
    </row>
    <row r="444" spans="1:13">
      <c r="A444" s="269">
        <v>434</v>
      </c>
      <c r="B444" s="278" t="s">
        <v>535</v>
      </c>
      <c r="C444" s="278">
        <v>4.05</v>
      </c>
      <c r="D444" s="280">
        <v>3.9499999999999997</v>
      </c>
      <c r="E444" s="280">
        <v>3.8499999999999996</v>
      </c>
      <c r="F444" s="280">
        <v>3.65</v>
      </c>
      <c r="G444" s="280">
        <v>3.55</v>
      </c>
      <c r="H444" s="280">
        <v>4.1499999999999995</v>
      </c>
      <c r="I444" s="280">
        <v>4.25</v>
      </c>
      <c r="J444" s="280">
        <v>4.4499999999999993</v>
      </c>
      <c r="K444" s="278">
        <v>4.05</v>
      </c>
      <c r="L444" s="278">
        <v>3.75</v>
      </c>
      <c r="M444" s="278">
        <v>614.24972000000002</v>
      </c>
    </row>
    <row r="445" spans="1:13">
      <c r="A445" s="269">
        <v>435</v>
      </c>
      <c r="B445" s="278" t="s">
        <v>536</v>
      </c>
      <c r="C445" s="278">
        <v>131</v>
      </c>
      <c r="D445" s="280">
        <v>130.80000000000001</v>
      </c>
      <c r="E445" s="280">
        <v>127.75000000000003</v>
      </c>
      <c r="F445" s="280">
        <v>124.50000000000001</v>
      </c>
      <c r="G445" s="280">
        <v>121.45000000000003</v>
      </c>
      <c r="H445" s="280">
        <v>134.05000000000001</v>
      </c>
      <c r="I445" s="280">
        <v>137.09999999999997</v>
      </c>
      <c r="J445" s="280">
        <v>140.35000000000002</v>
      </c>
      <c r="K445" s="278">
        <v>133.85</v>
      </c>
      <c r="L445" s="278">
        <v>127.55</v>
      </c>
      <c r="M445" s="278">
        <v>0.96957000000000004</v>
      </c>
    </row>
    <row r="446" spans="1:13">
      <c r="A446" s="269">
        <v>436</v>
      </c>
      <c r="B446" s="278" t="s">
        <v>537</v>
      </c>
      <c r="C446" s="278">
        <v>872.45</v>
      </c>
      <c r="D446" s="280">
        <v>873.38333333333333</v>
      </c>
      <c r="E446" s="280">
        <v>868.06666666666661</v>
      </c>
      <c r="F446" s="280">
        <v>863.68333333333328</v>
      </c>
      <c r="G446" s="280">
        <v>858.36666666666656</v>
      </c>
      <c r="H446" s="280">
        <v>877.76666666666665</v>
      </c>
      <c r="I446" s="280">
        <v>883.08333333333348</v>
      </c>
      <c r="J446" s="280">
        <v>887.4666666666667</v>
      </c>
      <c r="K446" s="278">
        <v>878.7</v>
      </c>
      <c r="L446" s="278">
        <v>869</v>
      </c>
      <c r="M446" s="278">
        <v>0.17377000000000001</v>
      </c>
    </row>
    <row r="447" spans="1:13">
      <c r="A447" s="269">
        <v>437</v>
      </c>
      <c r="B447" s="278" t="s">
        <v>283</v>
      </c>
      <c r="C447" s="278">
        <v>374.45</v>
      </c>
      <c r="D447" s="280">
        <v>372.81666666666666</v>
      </c>
      <c r="E447" s="280">
        <v>369.63333333333333</v>
      </c>
      <c r="F447" s="280">
        <v>364.81666666666666</v>
      </c>
      <c r="G447" s="280">
        <v>361.63333333333333</v>
      </c>
      <c r="H447" s="280">
        <v>377.63333333333333</v>
      </c>
      <c r="I447" s="280">
        <v>380.81666666666661</v>
      </c>
      <c r="J447" s="280">
        <v>385.63333333333333</v>
      </c>
      <c r="K447" s="278">
        <v>376</v>
      </c>
      <c r="L447" s="278">
        <v>368</v>
      </c>
      <c r="M447" s="278">
        <v>1.78102</v>
      </c>
    </row>
    <row r="448" spans="1:13">
      <c r="A448" s="269">
        <v>438</v>
      </c>
      <c r="B448" s="278" t="s">
        <v>543</v>
      </c>
      <c r="C448" s="278">
        <v>54</v>
      </c>
      <c r="D448" s="280">
        <v>54.9</v>
      </c>
      <c r="E448" s="280">
        <v>53.099999999999994</v>
      </c>
      <c r="F448" s="280">
        <v>52.199999999999996</v>
      </c>
      <c r="G448" s="280">
        <v>50.399999999999991</v>
      </c>
      <c r="H448" s="280">
        <v>55.8</v>
      </c>
      <c r="I448" s="280">
        <v>57.599999999999994</v>
      </c>
      <c r="J448" s="280">
        <v>58.5</v>
      </c>
      <c r="K448" s="278">
        <v>56.7</v>
      </c>
      <c r="L448" s="278">
        <v>54</v>
      </c>
      <c r="M448" s="278">
        <v>3.6040100000000002</v>
      </c>
    </row>
    <row r="449" spans="1:13">
      <c r="A449" s="269">
        <v>439</v>
      </c>
      <c r="B449" s="278" t="s">
        <v>2610</v>
      </c>
      <c r="C449" s="278">
        <v>12065.65</v>
      </c>
      <c r="D449" s="280">
        <v>12026.216666666667</v>
      </c>
      <c r="E449" s="280">
        <v>11840.433333333334</v>
      </c>
      <c r="F449" s="280">
        <v>11615.216666666667</v>
      </c>
      <c r="G449" s="280">
        <v>11429.433333333334</v>
      </c>
      <c r="H449" s="280">
        <v>12251.433333333334</v>
      </c>
      <c r="I449" s="280">
        <v>12437.216666666667</v>
      </c>
      <c r="J449" s="280">
        <v>12662.433333333334</v>
      </c>
      <c r="K449" s="278">
        <v>12212</v>
      </c>
      <c r="L449" s="278">
        <v>11801</v>
      </c>
      <c r="M449" s="278">
        <v>1.891E-2</v>
      </c>
    </row>
    <row r="450" spans="1:13">
      <c r="A450" s="269">
        <v>440</v>
      </c>
      <c r="B450" s="278" t="s">
        <v>183</v>
      </c>
      <c r="C450" s="278">
        <v>874.8</v>
      </c>
      <c r="D450" s="280">
        <v>875.1</v>
      </c>
      <c r="E450" s="280">
        <v>867.2</v>
      </c>
      <c r="F450" s="280">
        <v>859.6</v>
      </c>
      <c r="G450" s="280">
        <v>851.7</v>
      </c>
      <c r="H450" s="280">
        <v>882.7</v>
      </c>
      <c r="I450" s="280">
        <v>890.59999999999991</v>
      </c>
      <c r="J450" s="280">
        <v>898.2</v>
      </c>
      <c r="K450" s="278">
        <v>883</v>
      </c>
      <c r="L450" s="278">
        <v>867.5</v>
      </c>
      <c r="M450" s="278">
        <v>2.9334099999999999</v>
      </c>
    </row>
    <row r="451" spans="1:13">
      <c r="A451" s="269">
        <v>441</v>
      </c>
      <c r="B451" s="278" t="s">
        <v>3466</v>
      </c>
      <c r="C451" s="278">
        <v>372.15</v>
      </c>
      <c r="D451" s="280">
        <v>370.38333333333338</v>
      </c>
      <c r="E451" s="280">
        <v>366.76666666666677</v>
      </c>
      <c r="F451" s="280">
        <v>361.38333333333338</v>
      </c>
      <c r="G451" s="280">
        <v>357.76666666666677</v>
      </c>
      <c r="H451" s="280">
        <v>375.76666666666677</v>
      </c>
      <c r="I451" s="280">
        <v>379.38333333333344</v>
      </c>
      <c r="J451" s="280">
        <v>384.76666666666677</v>
      </c>
      <c r="K451" s="278">
        <v>374</v>
      </c>
      <c r="L451" s="278">
        <v>365</v>
      </c>
      <c r="M451" s="278">
        <v>19.29542</v>
      </c>
    </row>
    <row r="452" spans="1:13">
      <c r="A452" s="269">
        <v>442</v>
      </c>
      <c r="B452" s="278" t="s">
        <v>544</v>
      </c>
      <c r="C452" s="278">
        <v>719.25</v>
      </c>
      <c r="D452" s="280">
        <v>721.25</v>
      </c>
      <c r="E452" s="280">
        <v>713.65</v>
      </c>
      <c r="F452" s="280">
        <v>708.05</v>
      </c>
      <c r="G452" s="280">
        <v>700.44999999999993</v>
      </c>
      <c r="H452" s="280">
        <v>726.85</v>
      </c>
      <c r="I452" s="280">
        <v>734.44999999999993</v>
      </c>
      <c r="J452" s="280">
        <v>740.05000000000007</v>
      </c>
      <c r="K452" s="278">
        <v>728.85</v>
      </c>
      <c r="L452" s="278">
        <v>715.65</v>
      </c>
      <c r="M452" s="278">
        <v>8.5279999999999995E-2</v>
      </c>
    </row>
    <row r="453" spans="1:13">
      <c r="A453" s="269">
        <v>443</v>
      </c>
      <c r="B453" s="278" t="s">
        <v>184</v>
      </c>
      <c r="C453" s="278">
        <v>96.35</v>
      </c>
      <c r="D453" s="280">
        <v>95.90000000000002</v>
      </c>
      <c r="E453" s="280">
        <v>94.600000000000037</v>
      </c>
      <c r="F453" s="280">
        <v>92.850000000000023</v>
      </c>
      <c r="G453" s="280">
        <v>91.55000000000004</v>
      </c>
      <c r="H453" s="280">
        <v>97.650000000000034</v>
      </c>
      <c r="I453" s="280">
        <v>98.950000000000017</v>
      </c>
      <c r="J453" s="280">
        <v>100.70000000000003</v>
      </c>
      <c r="K453" s="278">
        <v>97.2</v>
      </c>
      <c r="L453" s="278">
        <v>94.15</v>
      </c>
      <c r="M453" s="278">
        <v>589.64763000000005</v>
      </c>
    </row>
    <row r="454" spans="1:13">
      <c r="A454" s="269">
        <v>444</v>
      </c>
      <c r="B454" s="278" t="s">
        <v>185</v>
      </c>
      <c r="C454" s="278">
        <v>39.799999999999997</v>
      </c>
      <c r="D454" s="280">
        <v>39.699999999999996</v>
      </c>
      <c r="E454" s="280">
        <v>39.199999999999989</v>
      </c>
      <c r="F454" s="280">
        <v>38.599999999999994</v>
      </c>
      <c r="G454" s="280">
        <v>38.099999999999987</v>
      </c>
      <c r="H454" s="280">
        <v>40.29999999999999</v>
      </c>
      <c r="I454" s="280">
        <v>40.800000000000004</v>
      </c>
      <c r="J454" s="280">
        <v>41.399999999999991</v>
      </c>
      <c r="K454" s="278">
        <v>40.200000000000003</v>
      </c>
      <c r="L454" s="278">
        <v>39.1</v>
      </c>
      <c r="M454" s="278">
        <v>29.932590000000001</v>
      </c>
    </row>
    <row r="455" spans="1:13">
      <c r="A455" s="269">
        <v>445</v>
      </c>
      <c r="B455" s="278" t="s">
        <v>186</v>
      </c>
      <c r="C455" s="278">
        <v>42.95</v>
      </c>
      <c r="D455" s="280">
        <v>42.466666666666669</v>
      </c>
      <c r="E455" s="280">
        <v>41.583333333333336</v>
      </c>
      <c r="F455" s="280">
        <v>40.216666666666669</v>
      </c>
      <c r="G455" s="280">
        <v>39.333333333333336</v>
      </c>
      <c r="H455" s="280">
        <v>43.833333333333336</v>
      </c>
      <c r="I455" s="280">
        <v>44.716666666666661</v>
      </c>
      <c r="J455" s="280">
        <v>46.083333333333336</v>
      </c>
      <c r="K455" s="278">
        <v>43.35</v>
      </c>
      <c r="L455" s="278">
        <v>41.1</v>
      </c>
      <c r="M455" s="278">
        <v>293.10786000000002</v>
      </c>
    </row>
    <row r="456" spans="1:13">
      <c r="A456" s="269">
        <v>446</v>
      </c>
      <c r="B456" s="278" t="s">
        <v>187</v>
      </c>
      <c r="C456" s="278">
        <v>318.10000000000002</v>
      </c>
      <c r="D456" s="280">
        <v>314.8</v>
      </c>
      <c r="E456" s="280">
        <v>310.40000000000003</v>
      </c>
      <c r="F456" s="280">
        <v>302.70000000000005</v>
      </c>
      <c r="G456" s="280">
        <v>298.30000000000007</v>
      </c>
      <c r="H456" s="280">
        <v>322.5</v>
      </c>
      <c r="I456" s="280">
        <v>326.89999999999998</v>
      </c>
      <c r="J456" s="280">
        <v>334.59999999999997</v>
      </c>
      <c r="K456" s="278">
        <v>319.2</v>
      </c>
      <c r="L456" s="278">
        <v>307.10000000000002</v>
      </c>
      <c r="M456" s="278">
        <v>113.69278</v>
      </c>
    </row>
    <row r="457" spans="1:13">
      <c r="A457" s="269">
        <v>447</v>
      </c>
      <c r="B457" s="278" t="s">
        <v>2626</v>
      </c>
      <c r="C457" s="278">
        <v>19.7</v>
      </c>
      <c r="D457" s="280">
        <v>20.166666666666664</v>
      </c>
      <c r="E457" s="280">
        <v>18.43333333333333</v>
      </c>
      <c r="F457" s="280">
        <v>17.166666666666664</v>
      </c>
      <c r="G457" s="280">
        <v>15.43333333333333</v>
      </c>
      <c r="H457" s="280">
        <v>21.43333333333333</v>
      </c>
      <c r="I457" s="280">
        <v>23.166666666666664</v>
      </c>
      <c r="J457" s="280">
        <v>24.43333333333333</v>
      </c>
      <c r="K457" s="278">
        <v>21.9</v>
      </c>
      <c r="L457" s="278">
        <v>18.899999999999999</v>
      </c>
      <c r="M457" s="278">
        <v>18.96838</v>
      </c>
    </row>
    <row r="458" spans="1:13">
      <c r="A458" s="269">
        <v>448</v>
      </c>
      <c r="B458" s="278" t="s">
        <v>538</v>
      </c>
      <c r="C458" s="278">
        <v>659.2</v>
      </c>
      <c r="D458" s="280">
        <v>657.30000000000007</v>
      </c>
      <c r="E458" s="280">
        <v>639.60000000000014</v>
      </c>
      <c r="F458" s="280">
        <v>620.00000000000011</v>
      </c>
      <c r="G458" s="280">
        <v>602.30000000000018</v>
      </c>
      <c r="H458" s="280">
        <v>676.90000000000009</v>
      </c>
      <c r="I458" s="280">
        <v>694.60000000000014</v>
      </c>
      <c r="J458" s="280">
        <v>714.2</v>
      </c>
      <c r="K458" s="278">
        <v>675</v>
      </c>
      <c r="L458" s="278">
        <v>637.70000000000005</v>
      </c>
      <c r="M458" s="278">
        <v>0.32922000000000001</v>
      </c>
    </row>
    <row r="459" spans="1:13">
      <c r="A459" s="269">
        <v>449</v>
      </c>
      <c r="B459" s="278" t="s">
        <v>539</v>
      </c>
      <c r="C459" s="278">
        <v>380.3</v>
      </c>
      <c r="D459" s="280">
        <v>381.09999999999997</v>
      </c>
      <c r="E459" s="280">
        <v>373.19999999999993</v>
      </c>
      <c r="F459" s="280">
        <v>366.09999999999997</v>
      </c>
      <c r="G459" s="280">
        <v>358.19999999999993</v>
      </c>
      <c r="H459" s="280">
        <v>388.19999999999993</v>
      </c>
      <c r="I459" s="280">
        <v>396.09999999999991</v>
      </c>
      <c r="J459" s="280">
        <v>403.19999999999993</v>
      </c>
      <c r="K459" s="278">
        <v>389</v>
      </c>
      <c r="L459" s="278">
        <v>374</v>
      </c>
      <c r="M459" s="278">
        <v>3.09E-2</v>
      </c>
    </row>
    <row r="460" spans="1:13">
      <c r="A460" s="269">
        <v>450</v>
      </c>
      <c r="B460" s="278" t="s">
        <v>188</v>
      </c>
      <c r="C460" s="278">
        <v>2038.1</v>
      </c>
      <c r="D460" s="280">
        <v>2040.833333333333</v>
      </c>
      <c r="E460" s="280">
        <v>2022.4666666666662</v>
      </c>
      <c r="F460" s="280">
        <v>2006.8333333333333</v>
      </c>
      <c r="G460" s="280">
        <v>1988.4666666666665</v>
      </c>
      <c r="H460" s="280">
        <v>2056.4666666666662</v>
      </c>
      <c r="I460" s="280">
        <v>2074.833333333333</v>
      </c>
      <c r="J460" s="280">
        <v>2090.4666666666658</v>
      </c>
      <c r="K460" s="278">
        <v>2059.1999999999998</v>
      </c>
      <c r="L460" s="278">
        <v>2025.2</v>
      </c>
      <c r="M460" s="278">
        <v>19.444710000000001</v>
      </c>
    </row>
    <row r="461" spans="1:13">
      <c r="A461" s="269">
        <v>451</v>
      </c>
      <c r="B461" s="278" t="s">
        <v>545</v>
      </c>
      <c r="C461" s="278">
        <v>1767.9</v>
      </c>
      <c r="D461" s="280">
        <v>1797.3</v>
      </c>
      <c r="E461" s="280">
        <v>1720.6</v>
      </c>
      <c r="F461" s="280">
        <v>1673.3</v>
      </c>
      <c r="G461" s="280">
        <v>1596.6</v>
      </c>
      <c r="H461" s="280">
        <v>1844.6</v>
      </c>
      <c r="I461" s="280">
        <v>1921.3000000000002</v>
      </c>
      <c r="J461" s="280">
        <v>1968.6</v>
      </c>
      <c r="K461" s="278">
        <v>1874</v>
      </c>
      <c r="L461" s="278">
        <v>1750</v>
      </c>
      <c r="M461" s="278">
        <v>0.34778999999999999</v>
      </c>
    </row>
    <row r="462" spans="1:13">
      <c r="A462" s="269">
        <v>452</v>
      </c>
      <c r="B462" s="278" t="s">
        <v>189</v>
      </c>
      <c r="C462" s="278">
        <v>535.9</v>
      </c>
      <c r="D462" s="280">
        <v>535.63333333333333</v>
      </c>
      <c r="E462" s="280">
        <v>531.26666666666665</v>
      </c>
      <c r="F462" s="280">
        <v>526.63333333333333</v>
      </c>
      <c r="G462" s="280">
        <v>522.26666666666665</v>
      </c>
      <c r="H462" s="280">
        <v>540.26666666666665</v>
      </c>
      <c r="I462" s="280">
        <v>544.63333333333321</v>
      </c>
      <c r="J462" s="280">
        <v>549.26666666666665</v>
      </c>
      <c r="K462" s="278">
        <v>540</v>
      </c>
      <c r="L462" s="278">
        <v>531</v>
      </c>
      <c r="M462" s="278">
        <v>26.58699</v>
      </c>
    </row>
    <row r="463" spans="1:13">
      <c r="A463" s="269">
        <v>453</v>
      </c>
      <c r="B463" s="278" t="s">
        <v>546</v>
      </c>
      <c r="C463" s="278">
        <v>195.2</v>
      </c>
      <c r="D463" s="280">
        <v>196.78333333333333</v>
      </c>
      <c r="E463" s="280">
        <v>191.56666666666666</v>
      </c>
      <c r="F463" s="280">
        <v>187.93333333333334</v>
      </c>
      <c r="G463" s="280">
        <v>182.71666666666667</v>
      </c>
      <c r="H463" s="280">
        <v>200.41666666666666</v>
      </c>
      <c r="I463" s="280">
        <v>205.6333333333333</v>
      </c>
      <c r="J463" s="280">
        <v>209.26666666666665</v>
      </c>
      <c r="K463" s="278">
        <v>202</v>
      </c>
      <c r="L463" s="278">
        <v>193.15</v>
      </c>
      <c r="M463" s="278">
        <v>0.18786</v>
      </c>
    </row>
    <row r="464" spans="1:13">
      <c r="A464" s="269">
        <v>454</v>
      </c>
      <c r="B464" s="278" t="s">
        <v>547</v>
      </c>
      <c r="C464" s="278">
        <v>727.3</v>
      </c>
      <c r="D464" s="280">
        <v>728.94999999999993</v>
      </c>
      <c r="E464" s="280">
        <v>708.89999999999986</v>
      </c>
      <c r="F464" s="280">
        <v>690.49999999999989</v>
      </c>
      <c r="G464" s="280">
        <v>670.44999999999982</v>
      </c>
      <c r="H464" s="280">
        <v>747.34999999999991</v>
      </c>
      <c r="I464" s="280">
        <v>767.39999999999986</v>
      </c>
      <c r="J464" s="280">
        <v>785.8</v>
      </c>
      <c r="K464" s="278">
        <v>749</v>
      </c>
      <c r="L464" s="278">
        <v>710.55</v>
      </c>
      <c r="M464" s="278">
        <v>0.41577999999999998</v>
      </c>
    </row>
    <row r="465" spans="1:13">
      <c r="A465" s="269">
        <v>455</v>
      </c>
      <c r="B465" s="278" t="s">
        <v>548</v>
      </c>
      <c r="C465" s="278">
        <v>514.4</v>
      </c>
      <c r="D465" s="280">
        <v>516.6</v>
      </c>
      <c r="E465" s="280">
        <v>509.30000000000007</v>
      </c>
      <c r="F465" s="280">
        <v>504.20000000000005</v>
      </c>
      <c r="G465" s="280">
        <v>496.90000000000009</v>
      </c>
      <c r="H465" s="280">
        <v>521.70000000000005</v>
      </c>
      <c r="I465" s="280">
        <v>529</v>
      </c>
      <c r="J465" s="280">
        <v>534.1</v>
      </c>
      <c r="K465" s="278">
        <v>523.9</v>
      </c>
      <c r="L465" s="278">
        <v>511.5</v>
      </c>
      <c r="M465" s="278">
        <v>0.15392</v>
      </c>
    </row>
    <row r="466" spans="1:13">
      <c r="A466" s="269">
        <v>456</v>
      </c>
      <c r="B466" s="278" t="s">
        <v>553</v>
      </c>
      <c r="C466" s="278">
        <v>401.45</v>
      </c>
      <c r="D466" s="280">
        <v>402.66666666666669</v>
      </c>
      <c r="E466" s="280">
        <v>397.03333333333336</v>
      </c>
      <c r="F466" s="280">
        <v>392.61666666666667</v>
      </c>
      <c r="G466" s="280">
        <v>386.98333333333335</v>
      </c>
      <c r="H466" s="280">
        <v>407.08333333333337</v>
      </c>
      <c r="I466" s="280">
        <v>412.7166666666667</v>
      </c>
      <c r="J466" s="280">
        <v>417.13333333333338</v>
      </c>
      <c r="K466" s="278">
        <v>408.3</v>
      </c>
      <c r="L466" s="278">
        <v>398.25</v>
      </c>
      <c r="M466" s="278">
        <v>0.32388</v>
      </c>
    </row>
    <row r="467" spans="1:13">
      <c r="A467" s="269">
        <v>457</v>
      </c>
      <c r="B467" s="278" t="s">
        <v>549</v>
      </c>
      <c r="C467" s="278">
        <v>40.75</v>
      </c>
      <c r="D467" s="280">
        <v>39.733333333333334</v>
      </c>
      <c r="E467" s="280">
        <v>36.016666666666666</v>
      </c>
      <c r="F467" s="280">
        <v>31.283333333333331</v>
      </c>
      <c r="G467" s="280">
        <v>27.566666666666663</v>
      </c>
      <c r="H467" s="280">
        <v>44.466666666666669</v>
      </c>
      <c r="I467" s="280">
        <v>48.183333333333337</v>
      </c>
      <c r="J467" s="280">
        <v>52.916666666666671</v>
      </c>
      <c r="K467" s="278">
        <v>43.45</v>
      </c>
      <c r="L467" s="278">
        <v>35</v>
      </c>
      <c r="M467" s="278">
        <v>48.612499999999997</v>
      </c>
    </row>
    <row r="468" spans="1:13">
      <c r="A468" s="269">
        <v>458</v>
      </c>
      <c r="B468" s="278" t="s">
        <v>550</v>
      </c>
      <c r="C468" s="278">
        <v>928.8</v>
      </c>
      <c r="D468" s="280">
        <v>921.80000000000007</v>
      </c>
      <c r="E468" s="280">
        <v>911.35000000000014</v>
      </c>
      <c r="F468" s="280">
        <v>893.90000000000009</v>
      </c>
      <c r="G468" s="280">
        <v>883.45000000000016</v>
      </c>
      <c r="H468" s="280">
        <v>939.25000000000011</v>
      </c>
      <c r="I468" s="280">
        <v>949.70000000000016</v>
      </c>
      <c r="J468" s="280">
        <v>967.15000000000009</v>
      </c>
      <c r="K468" s="278">
        <v>932.25</v>
      </c>
      <c r="L468" s="278">
        <v>904.35</v>
      </c>
      <c r="M468" s="278">
        <v>0.37592999999999999</v>
      </c>
    </row>
    <row r="469" spans="1:13">
      <c r="A469" s="269">
        <v>459</v>
      </c>
      <c r="B469" s="278" t="s">
        <v>190</v>
      </c>
      <c r="C469" s="278">
        <v>976</v>
      </c>
      <c r="D469" s="280">
        <v>970.05000000000007</v>
      </c>
      <c r="E469" s="280">
        <v>959.60000000000014</v>
      </c>
      <c r="F469" s="280">
        <v>943.2</v>
      </c>
      <c r="G469" s="280">
        <v>932.75000000000011</v>
      </c>
      <c r="H469" s="280">
        <v>986.45000000000016</v>
      </c>
      <c r="I469" s="280">
        <v>996.9000000000002</v>
      </c>
      <c r="J469" s="280">
        <v>1013.3000000000002</v>
      </c>
      <c r="K469" s="278">
        <v>980.5</v>
      </c>
      <c r="L469" s="278">
        <v>953.65</v>
      </c>
      <c r="M469" s="278">
        <v>21.189409999999999</v>
      </c>
    </row>
    <row r="470" spans="1:13">
      <c r="A470" s="269">
        <v>460</v>
      </c>
      <c r="B470" s="278" t="s">
        <v>191</v>
      </c>
      <c r="C470" s="278">
        <v>2521.65</v>
      </c>
      <c r="D470" s="280">
        <v>2528.8833333333332</v>
      </c>
      <c r="E470" s="280">
        <v>2500.7666666666664</v>
      </c>
      <c r="F470" s="280">
        <v>2479.8833333333332</v>
      </c>
      <c r="G470" s="280">
        <v>2451.7666666666664</v>
      </c>
      <c r="H470" s="280">
        <v>2549.7666666666664</v>
      </c>
      <c r="I470" s="280">
        <v>2577.8833333333332</v>
      </c>
      <c r="J470" s="280">
        <v>2598.7666666666664</v>
      </c>
      <c r="K470" s="278">
        <v>2557</v>
      </c>
      <c r="L470" s="278">
        <v>2508</v>
      </c>
      <c r="M470" s="278">
        <v>2.2774299999999998</v>
      </c>
    </row>
    <row r="471" spans="1:13">
      <c r="A471" s="269">
        <v>461</v>
      </c>
      <c r="B471" s="278" t="s">
        <v>192</v>
      </c>
      <c r="C471" s="278">
        <v>320.2</v>
      </c>
      <c r="D471" s="280">
        <v>321.79999999999995</v>
      </c>
      <c r="E471" s="280">
        <v>317.69999999999993</v>
      </c>
      <c r="F471" s="280">
        <v>315.2</v>
      </c>
      <c r="G471" s="280">
        <v>311.09999999999997</v>
      </c>
      <c r="H471" s="280">
        <v>324.2999999999999</v>
      </c>
      <c r="I471" s="280">
        <v>328.39999999999992</v>
      </c>
      <c r="J471" s="280">
        <v>330.89999999999986</v>
      </c>
      <c r="K471" s="278">
        <v>325.89999999999998</v>
      </c>
      <c r="L471" s="278">
        <v>319.3</v>
      </c>
      <c r="M471" s="278">
        <v>6.80084</v>
      </c>
    </row>
    <row r="472" spans="1:13">
      <c r="A472" s="269">
        <v>462</v>
      </c>
      <c r="B472" s="278" t="s">
        <v>551</v>
      </c>
      <c r="C472" s="278">
        <v>527.35</v>
      </c>
      <c r="D472" s="280">
        <v>528.44999999999993</v>
      </c>
      <c r="E472" s="280">
        <v>519.89999999999986</v>
      </c>
      <c r="F472" s="280">
        <v>512.44999999999993</v>
      </c>
      <c r="G472" s="280">
        <v>503.89999999999986</v>
      </c>
      <c r="H472" s="280">
        <v>535.89999999999986</v>
      </c>
      <c r="I472" s="280">
        <v>544.44999999999982</v>
      </c>
      <c r="J472" s="280">
        <v>551.89999999999986</v>
      </c>
      <c r="K472" s="278">
        <v>537</v>
      </c>
      <c r="L472" s="278">
        <v>521</v>
      </c>
      <c r="M472" s="278">
        <v>1.5229900000000001</v>
      </c>
    </row>
    <row r="473" spans="1:13">
      <c r="A473" s="269">
        <v>463</v>
      </c>
      <c r="B473" s="278" t="s">
        <v>552</v>
      </c>
      <c r="C473" s="278">
        <v>6.75</v>
      </c>
      <c r="D473" s="280">
        <v>6.7666666666666666</v>
      </c>
      <c r="E473" s="280">
        <v>6.6833333333333336</v>
      </c>
      <c r="F473" s="280">
        <v>6.6166666666666671</v>
      </c>
      <c r="G473" s="280">
        <v>6.5333333333333341</v>
      </c>
      <c r="H473" s="280">
        <v>6.833333333333333</v>
      </c>
      <c r="I473" s="280">
        <v>6.916666666666667</v>
      </c>
      <c r="J473" s="280">
        <v>6.9833333333333325</v>
      </c>
      <c r="K473" s="278">
        <v>6.85</v>
      </c>
      <c r="L473" s="278">
        <v>6.7</v>
      </c>
      <c r="M473" s="278">
        <v>50.313670000000002</v>
      </c>
    </row>
    <row r="474" spans="1:13">
      <c r="A474" s="269">
        <v>464</v>
      </c>
      <c r="B474" s="278" t="s">
        <v>705</v>
      </c>
      <c r="C474" s="278">
        <v>76.349999999999994</v>
      </c>
      <c r="D474" s="280">
        <v>77.3</v>
      </c>
      <c r="E474" s="280">
        <v>72.3</v>
      </c>
      <c r="F474" s="280">
        <v>68.25</v>
      </c>
      <c r="G474" s="280">
        <v>63.25</v>
      </c>
      <c r="H474" s="280">
        <v>81.349999999999994</v>
      </c>
      <c r="I474" s="280">
        <v>86.35</v>
      </c>
      <c r="J474" s="280">
        <v>90.399999999999991</v>
      </c>
      <c r="K474" s="278">
        <v>82.3</v>
      </c>
      <c r="L474" s="278">
        <v>73.25</v>
      </c>
      <c r="M474" s="278">
        <v>6.9654299999999996</v>
      </c>
    </row>
    <row r="475" spans="1:13">
      <c r="A475" s="269">
        <v>465</v>
      </c>
      <c r="B475" s="278" t="s">
        <v>540</v>
      </c>
      <c r="C475" s="278">
        <v>5032.2</v>
      </c>
      <c r="D475" s="280">
        <v>5056.0666666666666</v>
      </c>
      <c r="E475" s="280">
        <v>5001.1333333333332</v>
      </c>
      <c r="F475" s="280">
        <v>4970.0666666666666</v>
      </c>
      <c r="G475" s="280">
        <v>4915.1333333333332</v>
      </c>
      <c r="H475" s="280">
        <v>5087.1333333333332</v>
      </c>
      <c r="I475" s="280">
        <v>5142.0666666666657</v>
      </c>
      <c r="J475" s="280">
        <v>5173.1333333333332</v>
      </c>
      <c r="K475" s="278">
        <v>5111</v>
      </c>
      <c r="L475" s="278">
        <v>5025</v>
      </c>
      <c r="M475" s="278">
        <v>1.789E-2</v>
      </c>
    </row>
    <row r="476" spans="1:13">
      <c r="A476" s="269">
        <v>466</v>
      </c>
      <c r="B476" s="246" t="s">
        <v>542</v>
      </c>
      <c r="C476" s="278">
        <v>35.9</v>
      </c>
      <c r="D476" s="280">
        <v>36.299999999999997</v>
      </c>
      <c r="E476" s="280">
        <v>34.399999999999991</v>
      </c>
      <c r="F476" s="280">
        <v>32.899999999999991</v>
      </c>
      <c r="G476" s="280">
        <v>30.999999999999986</v>
      </c>
      <c r="H476" s="280">
        <v>37.799999999999997</v>
      </c>
      <c r="I476" s="280">
        <v>39.700000000000003</v>
      </c>
      <c r="J476" s="280">
        <v>41.2</v>
      </c>
      <c r="K476" s="278">
        <v>38.200000000000003</v>
      </c>
      <c r="L476" s="278">
        <v>34.799999999999997</v>
      </c>
      <c r="M476" s="278">
        <v>113.13597</v>
      </c>
    </row>
    <row r="477" spans="1:13">
      <c r="A477" s="269">
        <v>467</v>
      </c>
      <c r="B477" s="246" t="s">
        <v>193</v>
      </c>
      <c r="C477" s="278">
        <v>363.75</v>
      </c>
      <c r="D477" s="280">
        <v>362.26666666666665</v>
      </c>
      <c r="E477" s="280">
        <v>359.63333333333333</v>
      </c>
      <c r="F477" s="280">
        <v>355.51666666666665</v>
      </c>
      <c r="G477" s="280">
        <v>352.88333333333333</v>
      </c>
      <c r="H477" s="280">
        <v>366.38333333333333</v>
      </c>
      <c r="I477" s="280">
        <v>369.01666666666665</v>
      </c>
      <c r="J477" s="280">
        <v>373.13333333333333</v>
      </c>
      <c r="K477" s="278">
        <v>364.9</v>
      </c>
      <c r="L477" s="278">
        <v>358.15</v>
      </c>
      <c r="M477" s="278">
        <v>22.261119999999998</v>
      </c>
    </row>
    <row r="478" spans="1:13">
      <c r="A478" s="269">
        <v>468</v>
      </c>
      <c r="B478" s="246" t="s">
        <v>541</v>
      </c>
      <c r="C478" s="278">
        <v>186.6</v>
      </c>
      <c r="D478" s="280">
        <v>182.76666666666665</v>
      </c>
      <c r="E478" s="280">
        <v>177.43333333333331</v>
      </c>
      <c r="F478" s="280">
        <v>168.26666666666665</v>
      </c>
      <c r="G478" s="280">
        <v>162.93333333333331</v>
      </c>
      <c r="H478" s="280">
        <v>191.93333333333331</v>
      </c>
      <c r="I478" s="280">
        <v>197.26666666666668</v>
      </c>
      <c r="J478" s="280">
        <v>206.43333333333331</v>
      </c>
      <c r="K478" s="278">
        <v>188.1</v>
      </c>
      <c r="L478" s="278">
        <v>173.6</v>
      </c>
      <c r="M478" s="278">
        <v>3.3397299999999999</v>
      </c>
    </row>
    <row r="479" spans="1:13">
      <c r="A479" s="269">
        <v>469</v>
      </c>
      <c r="B479" s="246" t="s">
        <v>194</v>
      </c>
      <c r="C479" s="278">
        <v>1011.95</v>
      </c>
      <c r="D479" s="280">
        <v>1012.2666666666668</v>
      </c>
      <c r="E479" s="280">
        <v>1000.6833333333335</v>
      </c>
      <c r="F479" s="280">
        <v>989.41666666666674</v>
      </c>
      <c r="G479" s="280">
        <v>977.83333333333348</v>
      </c>
      <c r="H479" s="280">
        <v>1023.5333333333335</v>
      </c>
      <c r="I479" s="280">
        <v>1035.1166666666668</v>
      </c>
      <c r="J479" s="280">
        <v>1046.3833333333337</v>
      </c>
      <c r="K479" s="278">
        <v>1023.85</v>
      </c>
      <c r="L479" s="278">
        <v>1001</v>
      </c>
      <c r="M479" s="278">
        <v>4.5618999999999996</v>
      </c>
    </row>
    <row r="480" spans="1:13">
      <c r="A480" s="269">
        <v>470</v>
      </c>
      <c r="B480" s="246" t="s">
        <v>554</v>
      </c>
      <c r="C480" s="278">
        <v>12.9</v>
      </c>
      <c r="D480" s="280">
        <v>12.9</v>
      </c>
      <c r="E480" s="280">
        <v>12.8</v>
      </c>
      <c r="F480" s="280">
        <v>12.700000000000001</v>
      </c>
      <c r="G480" s="280">
        <v>12.600000000000001</v>
      </c>
      <c r="H480" s="280">
        <v>13</v>
      </c>
      <c r="I480" s="280">
        <v>13.099999999999998</v>
      </c>
      <c r="J480" s="280">
        <v>13.2</v>
      </c>
      <c r="K480" s="278">
        <v>13</v>
      </c>
      <c r="L480" s="278">
        <v>12.8</v>
      </c>
      <c r="M480" s="278">
        <v>11.9177</v>
      </c>
    </row>
    <row r="481" spans="1:13">
      <c r="A481" s="269">
        <v>471</v>
      </c>
      <c r="B481" s="246" t="s">
        <v>555</v>
      </c>
      <c r="C481" s="278">
        <v>191.9</v>
      </c>
      <c r="D481" s="280">
        <v>190.48333333333335</v>
      </c>
      <c r="E481" s="280">
        <v>187.01666666666671</v>
      </c>
      <c r="F481" s="280">
        <v>182.13333333333335</v>
      </c>
      <c r="G481" s="280">
        <v>178.66666666666671</v>
      </c>
      <c r="H481" s="280">
        <v>195.3666666666667</v>
      </c>
      <c r="I481" s="280">
        <v>198.83333333333334</v>
      </c>
      <c r="J481" s="280">
        <v>203.7166666666667</v>
      </c>
      <c r="K481" s="278">
        <v>193.95</v>
      </c>
      <c r="L481" s="278">
        <v>185.6</v>
      </c>
      <c r="M481" s="278">
        <v>1.5438400000000001</v>
      </c>
    </row>
    <row r="482" spans="1:13">
      <c r="A482" s="269">
        <v>472</v>
      </c>
      <c r="B482" s="246" t="s">
        <v>195</v>
      </c>
      <c r="C482" s="278">
        <v>202.55</v>
      </c>
      <c r="D482" s="280">
        <v>199.91666666666666</v>
      </c>
      <c r="E482" s="280">
        <v>195.83333333333331</v>
      </c>
      <c r="F482" s="278">
        <v>189.11666666666665</v>
      </c>
      <c r="G482" s="280">
        <v>185.0333333333333</v>
      </c>
      <c r="H482" s="280">
        <v>206.63333333333333</v>
      </c>
      <c r="I482" s="278">
        <v>210.71666666666664</v>
      </c>
      <c r="J482" s="280">
        <v>217.43333333333334</v>
      </c>
      <c r="K482" s="280">
        <v>204</v>
      </c>
      <c r="L482" s="278">
        <v>193.2</v>
      </c>
      <c r="M482" s="280">
        <v>40.353279999999998</v>
      </c>
    </row>
    <row r="483" spans="1:13">
      <c r="A483" s="269">
        <v>473</v>
      </c>
      <c r="B483" s="246" t="s">
        <v>196</v>
      </c>
      <c r="C483" s="278">
        <v>3844.25</v>
      </c>
      <c r="D483" s="280">
        <v>3834.4166666666665</v>
      </c>
      <c r="E483" s="280">
        <v>3786.833333333333</v>
      </c>
      <c r="F483" s="278">
        <v>3729.4166666666665</v>
      </c>
      <c r="G483" s="280">
        <v>3681.833333333333</v>
      </c>
      <c r="H483" s="280">
        <v>3891.833333333333</v>
      </c>
      <c r="I483" s="278">
        <v>3939.4166666666661</v>
      </c>
      <c r="J483" s="280">
        <v>3996.833333333333</v>
      </c>
      <c r="K483" s="280">
        <v>3882</v>
      </c>
      <c r="L483" s="278">
        <v>3777</v>
      </c>
      <c r="M483" s="280">
        <v>3.48706</v>
      </c>
    </row>
    <row r="484" spans="1:13">
      <c r="A484" s="269">
        <v>474</v>
      </c>
      <c r="B484" s="246" t="s">
        <v>197</v>
      </c>
      <c r="C484" s="246">
        <v>29.4</v>
      </c>
      <c r="D484" s="290">
        <v>29.316666666666663</v>
      </c>
      <c r="E484" s="290">
        <v>28.983333333333327</v>
      </c>
      <c r="F484" s="290">
        <v>28.566666666666663</v>
      </c>
      <c r="G484" s="290">
        <v>28.233333333333327</v>
      </c>
      <c r="H484" s="290">
        <v>29.733333333333327</v>
      </c>
      <c r="I484" s="290">
        <v>30.066666666666663</v>
      </c>
      <c r="J484" s="290">
        <v>30.483333333333327</v>
      </c>
      <c r="K484" s="290">
        <v>29.65</v>
      </c>
      <c r="L484" s="290">
        <v>28.9</v>
      </c>
      <c r="M484" s="290">
        <v>37.983789999999999</v>
      </c>
    </row>
    <row r="485" spans="1:13">
      <c r="A485" s="269">
        <v>475</v>
      </c>
      <c r="B485" s="246" t="s">
        <v>198</v>
      </c>
      <c r="C485" s="246">
        <v>427.9</v>
      </c>
      <c r="D485" s="290">
        <v>427.39999999999992</v>
      </c>
      <c r="E485" s="290">
        <v>422.89999999999986</v>
      </c>
      <c r="F485" s="290">
        <v>417.89999999999992</v>
      </c>
      <c r="G485" s="290">
        <v>413.39999999999986</v>
      </c>
      <c r="H485" s="290">
        <v>432.39999999999986</v>
      </c>
      <c r="I485" s="290">
        <v>436.9</v>
      </c>
      <c r="J485" s="290">
        <v>441.89999999999986</v>
      </c>
      <c r="K485" s="290">
        <v>431.9</v>
      </c>
      <c r="L485" s="290">
        <v>422.4</v>
      </c>
      <c r="M485" s="290">
        <v>56.413209999999999</v>
      </c>
    </row>
    <row r="486" spans="1:13">
      <c r="A486" s="269">
        <v>476</v>
      </c>
      <c r="B486" s="246" t="s">
        <v>561</v>
      </c>
      <c r="C486" s="290">
        <v>1260.05</v>
      </c>
      <c r="D486" s="290">
        <v>1240.2333333333333</v>
      </c>
      <c r="E486" s="290">
        <v>1210.4666666666667</v>
      </c>
      <c r="F486" s="290">
        <v>1160.8833333333334</v>
      </c>
      <c r="G486" s="290">
        <v>1131.1166666666668</v>
      </c>
      <c r="H486" s="290">
        <v>1289.8166666666666</v>
      </c>
      <c r="I486" s="290">
        <v>1319.5833333333335</v>
      </c>
      <c r="J486" s="290">
        <v>1369.1666666666665</v>
      </c>
      <c r="K486" s="290">
        <v>1270</v>
      </c>
      <c r="L486" s="290">
        <v>1190.6500000000001</v>
      </c>
      <c r="M486" s="290">
        <v>0.36449999999999999</v>
      </c>
    </row>
    <row r="487" spans="1:13">
      <c r="A487" s="269">
        <v>477</v>
      </c>
      <c r="B487" s="246" t="s">
        <v>562</v>
      </c>
      <c r="C487" s="290">
        <v>36.25</v>
      </c>
      <c r="D487" s="290">
        <v>36.483333333333334</v>
      </c>
      <c r="E487" s="290">
        <v>35.716666666666669</v>
      </c>
      <c r="F487" s="290">
        <v>35.183333333333337</v>
      </c>
      <c r="G487" s="290">
        <v>34.416666666666671</v>
      </c>
      <c r="H487" s="290">
        <v>37.016666666666666</v>
      </c>
      <c r="I487" s="290">
        <v>37.783333333333331</v>
      </c>
      <c r="J487" s="290">
        <v>38.316666666666663</v>
      </c>
      <c r="K487" s="290">
        <v>37.25</v>
      </c>
      <c r="L487" s="290">
        <v>35.950000000000003</v>
      </c>
      <c r="M487" s="290">
        <v>31.697089999999999</v>
      </c>
    </row>
    <row r="488" spans="1:13">
      <c r="A488" s="269">
        <v>478</v>
      </c>
      <c r="B488" s="246" t="s">
        <v>286</v>
      </c>
      <c r="C488" s="290">
        <v>167.8</v>
      </c>
      <c r="D488" s="290">
        <v>168.63333333333333</v>
      </c>
      <c r="E488" s="290">
        <v>165.26666666666665</v>
      </c>
      <c r="F488" s="290">
        <v>162.73333333333332</v>
      </c>
      <c r="G488" s="290">
        <v>159.36666666666665</v>
      </c>
      <c r="H488" s="290">
        <v>171.16666666666666</v>
      </c>
      <c r="I488" s="290">
        <v>174.53333333333333</v>
      </c>
      <c r="J488" s="290">
        <v>177.06666666666666</v>
      </c>
      <c r="K488" s="290">
        <v>172</v>
      </c>
      <c r="L488" s="290">
        <v>166.1</v>
      </c>
      <c r="M488" s="290">
        <v>2.1824599999999998</v>
      </c>
    </row>
    <row r="489" spans="1:13">
      <c r="A489" s="269">
        <v>479</v>
      </c>
      <c r="B489" s="246" t="s">
        <v>564</v>
      </c>
      <c r="C489" s="290">
        <v>707.15</v>
      </c>
      <c r="D489" s="290">
        <v>693.4</v>
      </c>
      <c r="E489" s="290">
        <v>671.8</v>
      </c>
      <c r="F489" s="290">
        <v>636.44999999999993</v>
      </c>
      <c r="G489" s="290">
        <v>614.84999999999991</v>
      </c>
      <c r="H489" s="290">
        <v>728.75</v>
      </c>
      <c r="I489" s="290">
        <v>750.35000000000014</v>
      </c>
      <c r="J489" s="290">
        <v>785.7</v>
      </c>
      <c r="K489" s="290">
        <v>715</v>
      </c>
      <c r="L489" s="290">
        <v>658.05</v>
      </c>
      <c r="M489" s="290">
        <v>5.7185100000000002</v>
      </c>
    </row>
    <row r="490" spans="1:13">
      <c r="A490" s="269">
        <v>480</v>
      </c>
      <c r="B490" s="246" t="s">
        <v>199</v>
      </c>
      <c r="C490" s="290">
        <v>107</v>
      </c>
      <c r="D490" s="290">
        <v>105.60000000000001</v>
      </c>
      <c r="E490" s="290">
        <v>103.40000000000002</v>
      </c>
      <c r="F490" s="290">
        <v>99.800000000000011</v>
      </c>
      <c r="G490" s="290">
        <v>97.600000000000023</v>
      </c>
      <c r="H490" s="290">
        <v>109.20000000000002</v>
      </c>
      <c r="I490" s="290">
        <v>111.4</v>
      </c>
      <c r="J490" s="290">
        <v>115.00000000000001</v>
      </c>
      <c r="K490" s="290">
        <v>107.8</v>
      </c>
      <c r="L490" s="290">
        <v>102</v>
      </c>
      <c r="M490" s="290">
        <v>275.86795000000001</v>
      </c>
    </row>
    <row r="491" spans="1:13">
      <c r="A491" s="269">
        <v>481</v>
      </c>
      <c r="B491" s="246" t="s">
        <v>565</v>
      </c>
      <c r="C491" s="290">
        <v>1113.8499999999999</v>
      </c>
      <c r="D491" s="290">
        <v>1110.4166666666667</v>
      </c>
      <c r="E491" s="290">
        <v>1085.8333333333335</v>
      </c>
      <c r="F491" s="290">
        <v>1057.8166666666668</v>
      </c>
      <c r="G491" s="290">
        <v>1033.2333333333336</v>
      </c>
      <c r="H491" s="290">
        <v>1138.4333333333334</v>
      </c>
      <c r="I491" s="290">
        <v>1163.0166666666669</v>
      </c>
      <c r="J491" s="290">
        <v>1191.0333333333333</v>
      </c>
      <c r="K491" s="290">
        <v>1135</v>
      </c>
      <c r="L491" s="290">
        <v>1082.4000000000001</v>
      </c>
      <c r="M491" s="290">
        <v>1.01827</v>
      </c>
    </row>
    <row r="492" spans="1:13">
      <c r="A492" s="269">
        <v>482</v>
      </c>
      <c r="B492" s="246" t="s">
        <v>285</v>
      </c>
      <c r="C492" s="290">
        <v>173.95</v>
      </c>
      <c r="D492" s="290">
        <v>174</v>
      </c>
      <c r="E492" s="290">
        <v>172.4</v>
      </c>
      <c r="F492" s="290">
        <v>170.85</v>
      </c>
      <c r="G492" s="290">
        <v>169.25</v>
      </c>
      <c r="H492" s="290">
        <v>175.55</v>
      </c>
      <c r="I492" s="290">
        <v>177.15000000000003</v>
      </c>
      <c r="J492" s="290">
        <v>178.70000000000002</v>
      </c>
      <c r="K492" s="290">
        <v>175.6</v>
      </c>
      <c r="L492" s="290">
        <v>172.45</v>
      </c>
      <c r="M492" s="290">
        <v>1.7822100000000001</v>
      </c>
    </row>
    <row r="493" spans="1:13">
      <c r="A493" s="269">
        <v>483</v>
      </c>
      <c r="B493" s="246" t="s">
        <v>566</v>
      </c>
      <c r="C493" s="290">
        <v>991.3</v>
      </c>
      <c r="D493" s="290">
        <v>994.4666666666667</v>
      </c>
      <c r="E493" s="290">
        <v>984.93333333333339</v>
      </c>
      <c r="F493" s="290">
        <v>978.56666666666672</v>
      </c>
      <c r="G493" s="290">
        <v>969.03333333333342</v>
      </c>
      <c r="H493" s="290">
        <v>1000.8333333333334</v>
      </c>
      <c r="I493" s="290">
        <v>1010.3666666666667</v>
      </c>
      <c r="J493" s="290">
        <v>1016.7333333333333</v>
      </c>
      <c r="K493" s="290">
        <v>1004</v>
      </c>
      <c r="L493" s="290">
        <v>988.1</v>
      </c>
      <c r="M493" s="290">
        <v>0.45671</v>
      </c>
    </row>
    <row r="494" spans="1:13">
      <c r="A494" s="269">
        <v>484</v>
      </c>
      <c r="B494" s="246" t="s">
        <v>557</v>
      </c>
      <c r="C494" s="290">
        <v>249.6</v>
      </c>
      <c r="D494" s="290">
        <v>248.46666666666667</v>
      </c>
      <c r="E494" s="290">
        <v>244.03333333333333</v>
      </c>
      <c r="F494" s="290">
        <v>238.46666666666667</v>
      </c>
      <c r="G494" s="290">
        <v>234.03333333333333</v>
      </c>
      <c r="H494" s="290">
        <v>254.03333333333333</v>
      </c>
      <c r="I494" s="290">
        <v>258.4666666666667</v>
      </c>
      <c r="J494" s="290">
        <v>264.0333333333333</v>
      </c>
      <c r="K494" s="290">
        <v>252.9</v>
      </c>
      <c r="L494" s="290">
        <v>242.9</v>
      </c>
      <c r="M494" s="290">
        <v>6.7935299999999996</v>
      </c>
    </row>
    <row r="495" spans="1:13">
      <c r="A495" s="269">
        <v>485</v>
      </c>
      <c r="B495" s="246" t="s">
        <v>556</v>
      </c>
      <c r="C495" s="290">
        <v>1819.8</v>
      </c>
      <c r="D495" s="290">
        <v>1800.2666666666667</v>
      </c>
      <c r="E495" s="290">
        <v>1768.2833333333333</v>
      </c>
      <c r="F495" s="290">
        <v>1716.7666666666667</v>
      </c>
      <c r="G495" s="290">
        <v>1684.7833333333333</v>
      </c>
      <c r="H495" s="290">
        <v>1851.7833333333333</v>
      </c>
      <c r="I495" s="290">
        <v>1883.7666666666664</v>
      </c>
      <c r="J495" s="290">
        <v>1935.2833333333333</v>
      </c>
      <c r="K495" s="290">
        <v>1832.25</v>
      </c>
      <c r="L495" s="290">
        <v>1748.75</v>
      </c>
      <c r="M495" s="290">
        <v>0.30403999999999998</v>
      </c>
    </row>
    <row r="496" spans="1:13">
      <c r="A496" s="269">
        <v>486</v>
      </c>
      <c r="B496" s="246" t="s">
        <v>200</v>
      </c>
      <c r="C496" s="290">
        <v>543.95000000000005</v>
      </c>
      <c r="D496" s="290">
        <v>543.83333333333337</v>
      </c>
      <c r="E496" s="290">
        <v>539.31666666666672</v>
      </c>
      <c r="F496" s="290">
        <v>534.68333333333339</v>
      </c>
      <c r="G496" s="290">
        <v>530.16666666666674</v>
      </c>
      <c r="H496" s="290">
        <v>548.4666666666667</v>
      </c>
      <c r="I496" s="290">
        <v>552.98333333333335</v>
      </c>
      <c r="J496" s="290">
        <v>557.61666666666667</v>
      </c>
      <c r="K496" s="290">
        <v>548.35</v>
      </c>
      <c r="L496" s="290">
        <v>539.20000000000005</v>
      </c>
      <c r="M496" s="290">
        <v>13.565390000000001</v>
      </c>
    </row>
    <row r="497" spans="1:13">
      <c r="A497" s="269">
        <v>487</v>
      </c>
      <c r="B497" s="246" t="s">
        <v>558</v>
      </c>
      <c r="C497" s="290">
        <v>154.44999999999999</v>
      </c>
      <c r="D497" s="290">
        <v>154.03333333333333</v>
      </c>
      <c r="E497" s="290">
        <v>151.66666666666666</v>
      </c>
      <c r="F497" s="290">
        <v>148.88333333333333</v>
      </c>
      <c r="G497" s="290">
        <v>146.51666666666665</v>
      </c>
      <c r="H497" s="290">
        <v>156.81666666666666</v>
      </c>
      <c r="I497" s="290">
        <v>159.18333333333334</v>
      </c>
      <c r="J497" s="290">
        <v>161.96666666666667</v>
      </c>
      <c r="K497" s="290">
        <v>156.4</v>
      </c>
      <c r="L497" s="290">
        <v>151.25</v>
      </c>
      <c r="M497" s="290">
        <v>0.72113000000000005</v>
      </c>
    </row>
    <row r="498" spans="1:13">
      <c r="A498" s="269">
        <v>488</v>
      </c>
      <c r="B498" s="246" t="s">
        <v>559</v>
      </c>
      <c r="C498" s="290">
        <v>3052.05</v>
      </c>
      <c r="D498" s="290">
        <v>3048.0166666666664</v>
      </c>
      <c r="E498" s="290">
        <v>3024.0333333333328</v>
      </c>
      <c r="F498" s="290">
        <v>2996.0166666666664</v>
      </c>
      <c r="G498" s="290">
        <v>2972.0333333333328</v>
      </c>
      <c r="H498" s="290">
        <v>3076.0333333333328</v>
      </c>
      <c r="I498" s="290">
        <v>3100.0166666666664</v>
      </c>
      <c r="J498" s="290">
        <v>3128.0333333333328</v>
      </c>
      <c r="K498" s="290">
        <v>3072</v>
      </c>
      <c r="L498" s="290">
        <v>3020</v>
      </c>
      <c r="M498" s="290">
        <v>0.14161000000000001</v>
      </c>
    </row>
    <row r="499" spans="1:13">
      <c r="A499" s="269">
        <v>489</v>
      </c>
      <c r="B499" s="246" t="s">
        <v>563</v>
      </c>
      <c r="C499" s="290">
        <v>675.2</v>
      </c>
      <c r="D499" s="290">
        <v>673.81666666666672</v>
      </c>
      <c r="E499" s="290">
        <v>667.63333333333344</v>
      </c>
      <c r="F499" s="290">
        <v>660.06666666666672</v>
      </c>
      <c r="G499" s="290">
        <v>653.88333333333344</v>
      </c>
      <c r="H499" s="290">
        <v>681.38333333333344</v>
      </c>
      <c r="I499" s="290">
        <v>687.56666666666661</v>
      </c>
      <c r="J499" s="290">
        <v>695.13333333333344</v>
      </c>
      <c r="K499" s="290">
        <v>680</v>
      </c>
      <c r="L499" s="290">
        <v>666.25</v>
      </c>
      <c r="M499" s="290">
        <v>7.9310000000000005E-2</v>
      </c>
    </row>
    <row r="500" spans="1:13">
      <c r="A500" s="269">
        <v>490</v>
      </c>
      <c r="B500" s="246" t="s">
        <v>560</v>
      </c>
      <c r="C500" s="290">
        <v>112.4</v>
      </c>
      <c r="D500" s="290">
        <v>110.26666666666667</v>
      </c>
      <c r="E500" s="290">
        <v>108.13333333333333</v>
      </c>
      <c r="F500" s="290">
        <v>103.86666666666666</v>
      </c>
      <c r="G500" s="290">
        <v>101.73333333333332</v>
      </c>
      <c r="H500" s="290">
        <v>114.53333333333333</v>
      </c>
      <c r="I500" s="290">
        <v>116.66666666666669</v>
      </c>
      <c r="J500" s="290">
        <v>120.93333333333334</v>
      </c>
      <c r="K500" s="290">
        <v>112.4</v>
      </c>
      <c r="L500" s="290">
        <v>106</v>
      </c>
      <c r="M500" s="290">
        <v>1.47756</v>
      </c>
    </row>
    <row r="501" spans="1:13">
      <c r="A501" s="269">
        <v>491</v>
      </c>
      <c r="B501" s="246" t="s">
        <v>567</v>
      </c>
      <c r="C501" s="290">
        <v>6859.4</v>
      </c>
      <c r="D501" s="290">
        <v>6864.8</v>
      </c>
      <c r="E501" s="290">
        <v>6849.6</v>
      </c>
      <c r="F501" s="290">
        <v>6839.8</v>
      </c>
      <c r="G501" s="290">
        <v>6824.6</v>
      </c>
      <c r="H501" s="290">
        <v>6874.6</v>
      </c>
      <c r="I501" s="290">
        <v>6889.7999999999993</v>
      </c>
      <c r="J501" s="290">
        <v>6899.6</v>
      </c>
      <c r="K501" s="290">
        <v>6880</v>
      </c>
      <c r="L501" s="290">
        <v>6855</v>
      </c>
      <c r="M501" s="290">
        <v>4.6149999999999997E-2</v>
      </c>
    </row>
    <row r="502" spans="1:13">
      <c r="A502" s="269">
        <v>492</v>
      </c>
      <c r="B502" s="246" t="s">
        <v>568</v>
      </c>
      <c r="C502" s="290">
        <v>82.45</v>
      </c>
      <c r="D502" s="290">
        <v>82.733333333333334</v>
      </c>
      <c r="E502" s="290">
        <v>81.166666666666671</v>
      </c>
      <c r="F502" s="290">
        <v>79.88333333333334</v>
      </c>
      <c r="G502" s="290">
        <v>78.316666666666677</v>
      </c>
      <c r="H502" s="290">
        <v>84.016666666666666</v>
      </c>
      <c r="I502" s="290">
        <v>85.583333333333329</v>
      </c>
      <c r="J502" s="290">
        <v>86.86666666666666</v>
      </c>
      <c r="K502" s="290">
        <v>84.3</v>
      </c>
      <c r="L502" s="290">
        <v>81.45</v>
      </c>
      <c r="M502" s="290">
        <v>35.342910000000003</v>
      </c>
    </row>
    <row r="503" spans="1:13">
      <c r="A503" s="269">
        <v>493</v>
      </c>
      <c r="B503" s="246" t="s">
        <v>569</v>
      </c>
      <c r="C503" s="290">
        <v>33.799999999999997</v>
      </c>
      <c r="D503" s="290">
        <v>34.133333333333333</v>
      </c>
      <c r="E503" s="290">
        <v>33.366666666666667</v>
      </c>
      <c r="F503" s="290">
        <v>32.933333333333337</v>
      </c>
      <c r="G503" s="290">
        <v>32.166666666666671</v>
      </c>
      <c r="H503" s="290">
        <v>34.566666666666663</v>
      </c>
      <c r="I503" s="290">
        <v>35.333333333333329</v>
      </c>
      <c r="J503" s="290">
        <v>35.766666666666659</v>
      </c>
      <c r="K503" s="290">
        <v>34.9</v>
      </c>
      <c r="L503" s="290">
        <v>33.700000000000003</v>
      </c>
      <c r="M503" s="290">
        <v>4.0863100000000001</v>
      </c>
    </row>
    <row r="504" spans="1:13">
      <c r="A504" s="269">
        <v>494</v>
      </c>
      <c r="B504" s="246" t="s">
        <v>2853</v>
      </c>
      <c r="C504" s="290">
        <v>299.2</v>
      </c>
      <c r="D504" s="290">
        <v>298.91666666666669</v>
      </c>
      <c r="E504" s="290">
        <v>295.83333333333337</v>
      </c>
      <c r="F504" s="290">
        <v>292.4666666666667</v>
      </c>
      <c r="G504" s="290">
        <v>289.38333333333338</v>
      </c>
      <c r="H504" s="290">
        <v>302.28333333333336</v>
      </c>
      <c r="I504" s="290">
        <v>305.36666666666673</v>
      </c>
      <c r="J504" s="290">
        <v>308.73333333333335</v>
      </c>
      <c r="K504" s="290">
        <v>302</v>
      </c>
      <c r="L504" s="290">
        <v>295.55</v>
      </c>
      <c r="M504" s="290">
        <v>1.2645999999999999</v>
      </c>
    </row>
    <row r="505" spans="1:13">
      <c r="A505" s="269">
        <v>495</v>
      </c>
      <c r="B505" s="246" t="s">
        <v>570</v>
      </c>
      <c r="C505" s="290">
        <v>2113.15</v>
      </c>
      <c r="D505" s="290">
        <v>2106.0666666666671</v>
      </c>
      <c r="E505" s="290">
        <v>2077.0833333333339</v>
      </c>
      <c r="F505" s="290">
        <v>2041.0166666666669</v>
      </c>
      <c r="G505" s="290">
        <v>2012.0333333333338</v>
      </c>
      <c r="H505" s="290">
        <v>2142.1333333333341</v>
      </c>
      <c r="I505" s="290">
        <v>2171.1166666666668</v>
      </c>
      <c r="J505" s="290">
        <v>2207.1833333333343</v>
      </c>
      <c r="K505" s="290">
        <v>2135.0500000000002</v>
      </c>
      <c r="L505" s="290">
        <v>2070</v>
      </c>
      <c r="M505" s="290">
        <v>0.55989</v>
      </c>
    </row>
    <row r="506" spans="1:13">
      <c r="A506" s="269">
        <v>496</v>
      </c>
      <c r="B506" s="246" t="s">
        <v>201</v>
      </c>
      <c r="C506" s="290">
        <v>218.15</v>
      </c>
      <c r="D506" s="290">
        <v>217.36666666666667</v>
      </c>
      <c r="E506" s="290">
        <v>215.43333333333334</v>
      </c>
      <c r="F506" s="290">
        <v>212.71666666666667</v>
      </c>
      <c r="G506" s="290">
        <v>210.78333333333333</v>
      </c>
      <c r="H506" s="290">
        <v>220.08333333333334</v>
      </c>
      <c r="I506" s="290">
        <v>222.01666666666668</v>
      </c>
      <c r="J506" s="290">
        <v>224.73333333333335</v>
      </c>
      <c r="K506" s="290">
        <v>219.3</v>
      </c>
      <c r="L506" s="290">
        <v>214.65</v>
      </c>
      <c r="M506" s="290">
        <v>62.042160000000003</v>
      </c>
    </row>
    <row r="507" spans="1:13">
      <c r="A507" s="269">
        <v>497</v>
      </c>
      <c r="B507" s="246" t="s">
        <v>571</v>
      </c>
      <c r="C507" s="290">
        <v>267.35000000000002</v>
      </c>
      <c r="D507" s="290">
        <v>268.93333333333334</v>
      </c>
      <c r="E507" s="290">
        <v>264.06666666666666</v>
      </c>
      <c r="F507" s="290">
        <v>260.7833333333333</v>
      </c>
      <c r="G507" s="290">
        <v>255.91666666666663</v>
      </c>
      <c r="H507" s="290">
        <v>272.2166666666667</v>
      </c>
      <c r="I507" s="290">
        <v>277.08333333333337</v>
      </c>
      <c r="J507" s="290">
        <v>280.36666666666673</v>
      </c>
      <c r="K507" s="290">
        <v>273.8</v>
      </c>
      <c r="L507" s="290">
        <v>265.64999999999998</v>
      </c>
      <c r="M507" s="290">
        <v>7.8233600000000001</v>
      </c>
    </row>
    <row r="508" spans="1:13">
      <c r="A508" s="269">
        <v>498</v>
      </c>
      <c r="B508" s="246" t="s">
        <v>202</v>
      </c>
      <c r="C508" s="290">
        <v>28</v>
      </c>
      <c r="D508" s="290">
        <v>27.866666666666664</v>
      </c>
      <c r="E508" s="290">
        <v>27.533333333333328</v>
      </c>
      <c r="F508" s="290">
        <v>27.066666666666663</v>
      </c>
      <c r="G508" s="290">
        <v>26.733333333333327</v>
      </c>
      <c r="H508" s="290">
        <v>28.333333333333329</v>
      </c>
      <c r="I508" s="290">
        <v>28.666666666666664</v>
      </c>
      <c r="J508" s="290">
        <v>29.133333333333329</v>
      </c>
      <c r="K508" s="290">
        <v>28.2</v>
      </c>
      <c r="L508" s="290">
        <v>27.4</v>
      </c>
      <c r="M508" s="290">
        <v>115.51012</v>
      </c>
    </row>
    <row r="509" spans="1:13">
      <c r="A509" s="269">
        <v>499</v>
      </c>
      <c r="B509" s="246" t="s">
        <v>203</v>
      </c>
      <c r="C509" s="290">
        <v>174.4</v>
      </c>
      <c r="D509" s="290">
        <v>171.78333333333333</v>
      </c>
      <c r="E509" s="290">
        <v>168.11666666666667</v>
      </c>
      <c r="F509" s="290">
        <v>161.83333333333334</v>
      </c>
      <c r="G509" s="290">
        <v>158.16666666666669</v>
      </c>
      <c r="H509" s="290">
        <v>178.06666666666666</v>
      </c>
      <c r="I509" s="290">
        <v>181.73333333333335</v>
      </c>
      <c r="J509" s="290">
        <v>188.01666666666665</v>
      </c>
      <c r="K509" s="290">
        <v>175.45</v>
      </c>
      <c r="L509" s="290">
        <v>165.5</v>
      </c>
      <c r="M509" s="290">
        <v>379.17230000000001</v>
      </c>
    </row>
    <row r="510" spans="1:13">
      <c r="A510" s="269">
        <v>500</v>
      </c>
      <c r="B510" s="246" t="s">
        <v>572</v>
      </c>
      <c r="C510" s="290">
        <v>136.65</v>
      </c>
      <c r="D510" s="290">
        <v>138.54999999999998</v>
      </c>
      <c r="E510" s="290">
        <v>133.09999999999997</v>
      </c>
      <c r="F510" s="290">
        <v>129.54999999999998</v>
      </c>
      <c r="G510" s="290">
        <v>124.09999999999997</v>
      </c>
      <c r="H510" s="290">
        <v>142.09999999999997</v>
      </c>
      <c r="I510" s="290">
        <v>147.54999999999995</v>
      </c>
      <c r="J510" s="290">
        <v>151.09999999999997</v>
      </c>
      <c r="K510" s="290">
        <v>144</v>
      </c>
      <c r="L510" s="290">
        <v>135</v>
      </c>
      <c r="M510" s="290">
        <v>4.5971000000000002</v>
      </c>
    </row>
    <row r="511" spans="1:13">
      <c r="A511" s="269">
        <v>501</v>
      </c>
      <c r="B511" s="246" t="s">
        <v>573</v>
      </c>
      <c r="C511" s="290">
        <v>1240.1500000000001</v>
      </c>
      <c r="D511" s="290">
        <v>1235.0833333333333</v>
      </c>
      <c r="E511" s="290">
        <v>1226.1666666666665</v>
      </c>
      <c r="F511" s="290">
        <v>1212.1833333333332</v>
      </c>
      <c r="G511" s="290">
        <v>1203.2666666666664</v>
      </c>
      <c r="H511" s="290">
        <v>1249.0666666666666</v>
      </c>
      <c r="I511" s="290">
        <v>1257.9833333333331</v>
      </c>
      <c r="J511" s="290">
        <v>1271.9666666666667</v>
      </c>
      <c r="K511" s="290">
        <v>1244</v>
      </c>
      <c r="L511" s="290">
        <v>1221.0999999999999</v>
      </c>
      <c r="M511" s="290">
        <v>0.57957000000000003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38" sqref="H3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56"/>
      <c r="B5" s="556"/>
      <c r="C5" s="557"/>
      <c r="D5" s="55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58" t="s">
        <v>575</v>
      </c>
      <c r="C7" s="558"/>
      <c r="D7" s="263">
        <f>Main!B10</f>
        <v>44001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44000</v>
      </c>
      <c r="B10" s="268">
        <v>524412</v>
      </c>
      <c r="C10" s="269" t="s">
        <v>3798</v>
      </c>
      <c r="D10" s="269" t="s">
        <v>3799</v>
      </c>
      <c r="E10" s="269" t="s">
        <v>584</v>
      </c>
      <c r="F10" s="388">
        <v>152943</v>
      </c>
      <c r="G10" s="268">
        <v>17.23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44000</v>
      </c>
      <c r="B11" s="268">
        <v>524412</v>
      </c>
      <c r="C11" s="269" t="s">
        <v>3798</v>
      </c>
      <c r="D11" s="269" t="s">
        <v>3799</v>
      </c>
      <c r="E11" s="269" t="s">
        <v>585</v>
      </c>
      <c r="F11" s="388">
        <v>152943</v>
      </c>
      <c r="G11" s="268">
        <v>17.670000000000002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44000</v>
      </c>
      <c r="B12" s="268">
        <v>526433</v>
      </c>
      <c r="C12" s="269" t="s">
        <v>3800</v>
      </c>
      <c r="D12" s="269" t="s">
        <v>3801</v>
      </c>
      <c r="E12" s="269" t="s">
        <v>585</v>
      </c>
      <c r="F12" s="388">
        <v>41333</v>
      </c>
      <c r="G12" s="268">
        <v>65.02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44000</v>
      </c>
      <c r="B13" s="268">
        <v>540824</v>
      </c>
      <c r="C13" s="269" t="s">
        <v>962</v>
      </c>
      <c r="D13" s="269" t="s">
        <v>3802</v>
      </c>
      <c r="E13" s="269" t="s">
        <v>585</v>
      </c>
      <c r="F13" s="388">
        <v>333000</v>
      </c>
      <c r="G13" s="268">
        <v>41.75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44000</v>
      </c>
      <c r="B14" s="268">
        <v>540824</v>
      </c>
      <c r="C14" s="269" t="s">
        <v>962</v>
      </c>
      <c r="D14" s="269" t="s">
        <v>3803</v>
      </c>
      <c r="E14" s="269" t="s">
        <v>585</v>
      </c>
      <c r="F14" s="388">
        <v>398082</v>
      </c>
      <c r="G14" s="268">
        <v>41.75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44000</v>
      </c>
      <c r="B15" s="268">
        <v>540824</v>
      </c>
      <c r="C15" s="269" t="s">
        <v>962</v>
      </c>
      <c r="D15" s="269" t="s">
        <v>3804</v>
      </c>
      <c r="E15" s="269" t="s">
        <v>585</v>
      </c>
      <c r="F15" s="388">
        <v>767185</v>
      </c>
      <c r="G15" s="268">
        <v>41.75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44000</v>
      </c>
      <c r="B16" s="268">
        <v>540824</v>
      </c>
      <c r="C16" s="269" t="s">
        <v>962</v>
      </c>
      <c r="D16" s="269" t="s">
        <v>3805</v>
      </c>
      <c r="E16" s="269" t="s">
        <v>584</v>
      </c>
      <c r="F16" s="388">
        <v>750000</v>
      </c>
      <c r="G16" s="268">
        <v>41.75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44000</v>
      </c>
      <c r="B17" s="268">
        <v>540824</v>
      </c>
      <c r="C17" s="269" t="s">
        <v>962</v>
      </c>
      <c r="D17" s="269" t="s">
        <v>3806</v>
      </c>
      <c r="E17" s="269" t="s">
        <v>584</v>
      </c>
      <c r="F17" s="388">
        <v>750561</v>
      </c>
      <c r="G17" s="268">
        <v>41.75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44000</v>
      </c>
      <c r="B18" s="268">
        <v>531739</v>
      </c>
      <c r="C18" s="269" t="s">
        <v>3807</v>
      </c>
      <c r="D18" s="269" t="s">
        <v>3808</v>
      </c>
      <c r="E18" s="269" t="s">
        <v>585</v>
      </c>
      <c r="F18" s="388">
        <v>2000000</v>
      </c>
      <c r="G18" s="268">
        <v>5.78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44000</v>
      </c>
      <c r="B19" s="268">
        <v>542850</v>
      </c>
      <c r="C19" s="269" t="s">
        <v>3809</v>
      </c>
      <c r="D19" s="269" t="s">
        <v>3810</v>
      </c>
      <c r="E19" s="269" t="s">
        <v>584</v>
      </c>
      <c r="F19" s="388">
        <v>98000</v>
      </c>
      <c r="G19" s="268">
        <v>45.3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44000</v>
      </c>
      <c r="B20" s="268">
        <v>542850</v>
      </c>
      <c r="C20" s="269" t="s">
        <v>3809</v>
      </c>
      <c r="D20" s="269" t="s">
        <v>3811</v>
      </c>
      <c r="E20" s="269" t="s">
        <v>585</v>
      </c>
      <c r="F20" s="388">
        <v>100000</v>
      </c>
      <c r="G20" s="268">
        <v>45.3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44000</v>
      </c>
      <c r="B21" s="268">
        <v>509597</v>
      </c>
      <c r="C21" s="269" t="s">
        <v>3812</v>
      </c>
      <c r="D21" s="269" t="s">
        <v>3813</v>
      </c>
      <c r="E21" s="269" t="s">
        <v>584</v>
      </c>
      <c r="F21" s="388">
        <v>12850</v>
      </c>
      <c r="G21" s="268">
        <v>172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44000</v>
      </c>
      <c r="B22" s="268">
        <v>509597</v>
      </c>
      <c r="C22" s="269" t="s">
        <v>3812</v>
      </c>
      <c r="D22" s="269" t="s">
        <v>3814</v>
      </c>
      <c r="E22" s="269" t="s">
        <v>584</v>
      </c>
      <c r="F22" s="388">
        <v>20175</v>
      </c>
      <c r="G22" s="268">
        <v>172.28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44000</v>
      </c>
      <c r="B23" s="268">
        <v>509597</v>
      </c>
      <c r="C23" s="269" t="s">
        <v>3812</v>
      </c>
      <c r="D23" s="269" t="s">
        <v>3815</v>
      </c>
      <c r="E23" s="269" t="s">
        <v>585</v>
      </c>
      <c r="F23" s="388">
        <v>5000</v>
      </c>
      <c r="G23" s="268">
        <v>171.65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44000</v>
      </c>
      <c r="B24" s="268">
        <v>509597</v>
      </c>
      <c r="C24" s="269" t="s">
        <v>3812</v>
      </c>
      <c r="D24" s="269" t="s">
        <v>3816</v>
      </c>
      <c r="E24" s="269" t="s">
        <v>585</v>
      </c>
      <c r="F24" s="388">
        <v>9420</v>
      </c>
      <c r="G24" s="268">
        <v>173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44000</v>
      </c>
      <c r="B25" s="268">
        <v>509597</v>
      </c>
      <c r="C25" s="269" t="s">
        <v>3812</v>
      </c>
      <c r="D25" s="269" t="s">
        <v>3817</v>
      </c>
      <c r="E25" s="269" t="s">
        <v>585</v>
      </c>
      <c r="F25" s="388">
        <v>18605</v>
      </c>
      <c r="G25" s="268">
        <v>171.89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44000</v>
      </c>
      <c r="B26" s="268">
        <v>509675</v>
      </c>
      <c r="C26" s="269" t="s">
        <v>1510</v>
      </c>
      <c r="D26" s="269" t="s">
        <v>3818</v>
      </c>
      <c r="E26" s="269" t="s">
        <v>584</v>
      </c>
      <c r="F26" s="388">
        <v>72000</v>
      </c>
      <c r="G26" s="268">
        <v>1045.1400000000001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44000</v>
      </c>
      <c r="B27" s="268">
        <v>542935</v>
      </c>
      <c r="C27" s="269" t="s">
        <v>3819</v>
      </c>
      <c r="D27" s="269" t="s">
        <v>3820</v>
      </c>
      <c r="E27" s="269" t="s">
        <v>584</v>
      </c>
      <c r="F27" s="388">
        <v>36000</v>
      </c>
      <c r="G27" s="268">
        <v>21.29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44000</v>
      </c>
      <c r="B28" s="268">
        <v>542935</v>
      </c>
      <c r="C28" s="269" t="s">
        <v>3819</v>
      </c>
      <c r="D28" s="269" t="s">
        <v>3820</v>
      </c>
      <c r="E28" s="269" t="s">
        <v>585</v>
      </c>
      <c r="F28" s="388">
        <v>6000</v>
      </c>
      <c r="G28" s="268">
        <v>20.25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44000</v>
      </c>
      <c r="B29" s="268">
        <v>540134</v>
      </c>
      <c r="C29" s="269" t="s">
        <v>3782</v>
      </c>
      <c r="D29" s="269" t="s">
        <v>3821</v>
      </c>
      <c r="E29" s="269" t="s">
        <v>584</v>
      </c>
      <c r="F29" s="388">
        <v>45647</v>
      </c>
      <c r="G29" s="268">
        <v>9.01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44000</v>
      </c>
      <c r="B30" s="268">
        <v>531637</v>
      </c>
      <c r="C30" s="269" t="s">
        <v>3822</v>
      </c>
      <c r="D30" s="269" t="s">
        <v>3823</v>
      </c>
      <c r="E30" s="269" t="s">
        <v>584</v>
      </c>
      <c r="F30" s="388">
        <v>43000</v>
      </c>
      <c r="G30" s="268">
        <v>23.47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44000</v>
      </c>
      <c r="B31" s="268">
        <v>531637</v>
      </c>
      <c r="C31" s="269" t="s">
        <v>3822</v>
      </c>
      <c r="D31" s="269" t="s">
        <v>3824</v>
      </c>
      <c r="E31" s="269" t="s">
        <v>585</v>
      </c>
      <c r="F31" s="388">
        <v>30000</v>
      </c>
      <c r="G31" s="268">
        <v>23.6</v>
      </c>
      <c r="H31" s="346" t="s">
        <v>315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44000</v>
      </c>
      <c r="B32" s="268">
        <v>531637</v>
      </c>
      <c r="C32" s="269" t="s">
        <v>3822</v>
      </c>
      <c r="D32" s="269" t="s">
        <v>3825</v>
      </c>
      <c r="E32" s="269" t="s">
        <v>585</v>
      </c>
      <c r="F32" s="388">
        <v>35101</v>
      </c>
      <c r="G32" s="268">
        <v>23.6</v>
      </c>
      <c r="H32" s="346" t="s">
        <v>315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44000</v>
      </c>
      <c r="B33" s="268">
        <v>512217</v>
      </c>
      <c r="C33" s="269" t="s">
        <v>3783</v>
      </c>
      <c r="D33" s="269" t="s">
        <v>3784</v>
      </c>
      <c r="E33" s="269" t="s">
        <v>584</v>
      </c>
      <c r="F33" s="388">
        <v>14667</v>
      </c>
      <c r="G33" s="268">
        <v>15.4</v>
      </c>
      <c r="H33" s="346" t="s">
        <v>315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44000</v>
      </c>
      <c r="B34" s="268">
        <v>512217</v>
      </c>
      <c r="C34" s="269" t="s">
        <v>3783</v>
      </c>
      <c r="D34" s="269" t="s">
        <v>3784</v>
      </c>
      <c r="E34" s="269" t="s">
        <v>585</v>
      </c>
      <c r="F34" s="388">
        <v>47812</v>
      </c>
      <c r="G34" s="268">
        <v>15.39</v>
      </c>
      <c r="H34" s="346" t="s">
        <v>315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44000</v>
      </c>
      <c r="B35" s="268">
        <v>538943</v>
      </c>
      <c r="C35" s="269" t="s">
        <v>3826</v>
      </c>
      <c r="D35" s="269" t="s">
        <v>3827</v>
      </c>
      <c r="E35" s="269" t="s">
        <v>584</v>
      </c>
      <c r="F35" s="388">
        <v>126233</v>
      </c>
      <c r="G35" s="268">
        <v>13.25</v>
      </c>
      <c r="H35" s="346" t="s">
        <v>315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44000</v>
      </c>
      <c r="B36" s="268">
        <v>538943</v>
      </c>
      <c r="C36" s="269" t="s">
        <v>3826</v>
      </c>
      <c r="D36" s="269" t="s">
        <v>3828</v>
      </c>
      <c r="E36" s="269" t="s">
        <v>585</v>
      </c>
      <c r="F36" s="388">
        <v>150000</v>
      </c>
      <c r="G36" s="268">
        <v>13.25</v>
      </c>
      <c r="H36" s="346" t="s">
        <v>315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44000</v>
      </c>
      <c r="B37" s="268" t="s">
        <v>2985</v>
      </c>
      <c r="C37" s="269" t="s">
        <v>3829</v>
      </c>
      <c r="D37" s="269" t="s">
        <v>3830</v>
      </c>
      <c r="E37" s="269" t="s">
        <v>584</v>
      </c>
      <c r="F37" s="388">
        <v>100000</v>
      </c>
      <c r="G37" s="268">
        <v>325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44000</v>
      </c>
      <c r="B38" s="268" t="s">
        <v>3831</v>
      </c>
      <c r="C38" s="269" t="s">
        <v>3832</v>
      </c>
      <c r="D38" s="269" t="s">
        <v>3833</v>
      </c>
      <c r="E38" s="269" t="s">
        <v>584</v>
      </c>
      <c r="F38" s="388">
        <v>156000</v>
      </c>
      <c r="G38" s="268">
        <v>5.98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44000</v>
      </c>
      <c r="B39" s="268" t="s">
        <v>71</v>
      </c>
      <c r="C39" s="269" t="s">
        <v>3834</v>
      </c>
      <c r="D39" s="269" t="s">
        <v>3696</v>
      </c>
      <c r="E39" s="269" t="s">
        <v>584</v>
      </c>
      <c r="F39" s="388">
        <v>21527212</v>
      </c>
      <c r="G39" s="268">
        <v>30.79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44000</v>
      </c>
      <c r="B40" s="268" t="s">
        <v>1379</v>
      </c>
      <c r="C40" s="269" t="s">
        <v>3786</v>
      </c>
      <c r="D40" s="269" t="s">
        <v>3835</v>
      </c>
      <c r="E40" s="269" t="s">
        <v>584</v>
      </c>
      <c r="F40" s="388">
        <v>344703</v>
      </c>
      <c r="G40" s="268">
        <v>92.25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44000</v>
      </c>
      <c r="B41" s="268" t="s">
        <v>1379</v>
      </c>
      <c r="C41" s="269" t="s">
        <v>3786</v>
      </c>
      <c r="D41" s="269" t="s">
        <v>3785</v>
      </c>
      <c r="E41" s="269" t="s">
        <v>584</v>
      </c>
      <c r="F41" s="388">
        <v>553356</v>
      </c>
      <c r="G41" s="268">
        <v>91.71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44000</v>
      </c>
      <c r="B42" s="268" t="s">
        <v>1496</v>
      </c>
      <c r="C42" s="269" t="s">
        <v>3836</v>
      </c>
      <c r="D42" s="269" t="s">
        <v>3837</v>
      </c>
      <c r="E42" s="269" t="s">
        <v>584</v>
      </c>
      <c r="F42" s="388">
        <v>166172</v>
      </c>
      <c r="G42" s="268">
        <v>81.03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44000</v>
      </c>
      <c r="B43" s="268" t="s">
        <v>1496</v>
      </c>
      <c r="C43" s="269" t="s">
        <v>3836</v>
      </c>
      <c r="D43" s="269" t="s">
        <v>3785</v>
      </c>
      <c r="E43" s="269" t="s">
        <v>584</v>
      </c>
      <c r="F43" s="388">
        <v>229913</v>
      </c>
      <c r="G43" s="268">
        <v>78.83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44000</v>
      </c>
      <c r="B44" s="268" t="s">
        <v>1510</v>
      </c>
      <c r="C44" s="269" t="s">
        <v>3838</v>
      </c>
      <c r="D44" s="269" t="s">
        <v>3839</v>
      </c>
      <c r="E44" s="269" t="s">
        <v>584</v>
      </c>
      <c r="F44" s="388">
        <v>58000</v>
      </c>
      <c r="G44" s="268">
        <v>1046.68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44000</v>
      </c>
      <c r="B45" s="268" t="s">
        <v>1759</v>
      </c>
      <c r="C45" s="269" t="s">
        <v>3840</v>
      </c>
      <c r="D45" s="269" t="s">
        <v>3841</v>
      </c>
      <c r="E45" s="269" t="s">
        <v>584</v>
      </c>
      <c r="F45" s="388">
        <v>419538</v>
      </c>
      <c r="G45" s="268">
        <v>29.61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44000</v>
      </c>
      <c r="B46" s="268" t="s">
        <v>153</v>
      </c>
      <c r="C46" s="269" t="s">
        <v>3753</v>
      </c>
      <c r="D46" s="269" t="s">
        <v>3696</v>
      </c>
      <c r="E46" s="269" t="s">
        <v>584</v>
      </c>
      <c r="F46" s="388">
        <v>3340344</v>
      </c>
      <c r="G46" s="268">
        <v>29.03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44000</v>
      </c>
      <c r="B47" s="268" t="s">
        <v>153</v>
      </c>
      <c r="C47" s="269" t="s">
        <v>3753</v>
      </c>
      <c r="D47" s="269" t="s">
        <v>3842</v>
      </c>
      <c r="E47" s="269" t="s">
        <v>584</v>
      </c>
      <c r="F47" s="388">
        <v>2967007</v>
      </c>
      <c r="G47" s="268">
        <v>28.96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44000</v>
      </c>
      <c r="B48" s="268" t="s">
        <v>2145</v>
      </c>
      <c r="C48" s="269" t="s">
        <v>3843</v>
      </c>
      <c r="D48" s="269" t="s">
        <v>3844</v>
      </c>
      <c r="E48" s="269" t="s">
        <v>584</v>
      </c>
      <c r="F48" s="388">
        <v>79435</v>
      </c>
      <c r="G48" s="268">
        <v>77.83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44000</v>
      </c>
      <c r="B49" s="268" t="s">
        <v>2546</v>
      </c>
      <c r="C49" s="269" t="s">
        <v>3845</v>
      </c>
      <c r="D49" s="269" t="s">
        <v>3846</v>
      </c>
      <c r="E49" s="269" t="s">
        <v>584</v>
      </c>
      <c r="F49" s="388">
        <v>136684</v>
      </c>
      <c r="G49" s="268">
        <v>102.83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44000</v>
      </c>
      <c r="B50" s="268" t="s">
        <v>2913</v>
      </c>
      <c r="C50" s="269" t="s">
        <v>3789</v>
      </c>
      <c r="D50" s="269" t="s">
        <v>3790</v>
      </c>
      <c r="E50" s="269" t="s">
        <v>584</v>
      </c>
      <c r="F50" s="388">
        <v>60000</v>
      </c>
      <c r="G50" s="268">
        <v>6.7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44000</v>
      </c>
      <c r="B51" s="268" t="s">
        <v>2841</v>
      </c>
      <c r="C51" s="269" t="s">
        <v>3847</v>
      </c>
      <c r="D51" s="269" t="s">
        <v>3848</v>
      </c>
      <c r="E51" s="269" t="s">
        <v>584</v>
      </c>
      <c r="F51" s="388">
        <v>227419</v>
      </c>
      <c r="G51" s="268">
        <v>103.72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44000</v>
      </c>
      <c r="B52" s="268" t="s">
        <v>3831</v>
      </c>
      <c r="C52" s="269" t="s">
        <v>3832</v>
      </c>
      <c r="D52" s="269" t="s">
        <v>3849</v>
      </c>
      <c r="E52" s="269" t="s">
        <v>585</v>
      </c>
      <c r="F52" s="388">
        <v>156000</v>
      </c>
      <c r="G52" s="268">
        <v>5.98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44000</v>
      </c>
      <c r="B53" s="268" t="s">
        <v>71</v>
      </c>
      <c r="C53" s="269" t="s">
        <v>3834</v>
      </c>
      <c r="D53" s="269" t="s">
        <v>3696</v>
      </c>
      <c r="E53" s="269" t="s">
        <v>585</v>
      </c>
      <c r="F53" s="388">
        <v>21527212</v>
      </c>
      <c r="G53" s="268">
        <v>30.85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44000</v>
      </c>
      <c r="B54" s="268" t="s">
        <v>1379</v>
      </c>
      <c r="C54" s="269" t="s">
        <v>3786</v>
      </c>
      <c r="D54" s="269" t="s">
        <v>3835</v>
      </c>
      <c r="E54" s="269" t="s">
        <v>585</v>
      </c>
      <c r="F54" s="388">
        <v>344703</v>
      </c>
      <c r="G54" s="268">
        <v>92.31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44000</v>
      </c>
      <c r="B55" s="268" t="s">
        <v>1379</v>
      </c>
      <c r="C55" s="269" t="s">
        <v>3786</v>
      </c>
      <c r="D55" s="269" t="s">
        <v>3785</v>
      </c>
      <c r="E55" s="269" t="s">
        <v>585</v>
      </c>
      <c r="F55" s="388">
        <v>553356</v>
      </c>
      <c r="G55" s="268">
        <v>91.8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44000</v>
      </c>
      <c r="B56" s="268" t="s">
        <v>1496</v>
      </c>
      <c r="C56" s="269" t="s">
        <v>3836</v>
      </c>
      <c r="D56" s="269" t="s">
        <v>3785</v>
      </c>
      <c r="E56" s="269" t="s">
        <v>585</v>
      </c>
      <c r="F56" s="388">
        <v>229913</v>
      </c>
      <c r="G56" s="268">
        <v>78.900000000000006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44000</v>
      </c>
      <c r="B57" s="268" t="s">
        <v>1496</v>
      </c>
      <c r="C57" s="269" t="s">
        <v>3836</v>
      </c>
      <c r="D57" s="269" t="s">
        <v>3837</v>
      </c>
      <c r="E57" s="269" t="s">
        <v>585</v>
      </c>
      <c r="F57" s="388">
        <v>147522</v>
      </c>
      <c r="G57" s="268">
        <v>81.09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44000</v>
      </c>
      <c r="B58" s="268" t="s">
        <v>1747</v>
      </c>
      <c r="C58" s="269" t="s">
        <v>3850</v>
      </c>
      <c r="D58" s="269" t="s">
        <v>3851</v>
      </c>
      <c r="E58" s="269" t="s">
        <v>585</v>
      </c>
      <c r="F58" s="388">
        <v>872000</v>
      </c>
      <c r="G58" s="268">
        <v>47.3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44000</v>
      </c>
      <c r="B59" s="268" t="s">
        <v>1759</v>
      </c>
      <c r="C59" s="269" t="s">
        <v>3840</v>
      </c>
      <c r="D59" s="269" t="s">
        <v>3841</v>
      </c>
      <c r="E59" s="269" t="s">
        <v>585</v>
      </c>
      <c r="F59" s="388">
        <v>419538</v>
      </c>
      <c r="G59" s="268">
        <v>30.01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44000</v>
      </c>
      <c r="B60" s="268" t="s">
        <v>3299</v>
      </c>
      <c r="C60" s="269" t="s">
        <v>3787</v>
      </c>
      <c r="D60" s="269" t="s">
        <v>3788</v>
      </c>
      <c r="E60" s="269" t="s">
        <v>585</v>
      </c>
      <c r="F60" s="388">
        <v>13300000</v>
      </c>
      <c r="G60" s="268">
        <v>0.35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44000</v>
      </c>
      <c r="B61" s="268" t="s">
        <v>153</v>
      </c>
      <c r="C61" s="269" t="s">
        <v>3753</v>
      </c>
      <c r="D61" s="269" t="s">
        <v>3842</v>
      </c>
      <c r="E61" s="269" t="s">
        <v>585</v>
      </c>
      <c r="F61" s="388">
        <v>3434483</v>
      </c>
      <c r="G61" s="268">
        <v>29.07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44000</v>
      </c>
      <c r="B62" s="268" t="s">
        <v>153</v>
      </c>
      <c r="C62" s="269" t="s">
        <v>3753</v>
      </c>
      <c r="D62" s="269" t="s">
        <v>3696</v>
      </c>
      <c r="E62" s="269" t="s">
        <v>585</v>
      </c>
      <c r="F62" s="388">
        <v>3340344</v>
      </c>
      <c r="G62" s="268">
        <v>29.07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44000</v>
      </c>
      <c r="B63" s="268" t="s">
        <v>2546</v>
      </c>
      <c r="C63" s="269" t="s">
        <v>3845</v>
      </c>
      <c r="D63" s="269" t="s">
        <v>3846</v>
      </c>
      <c r="E63" s="269" t="s">
        <v>585</v>
      </c>
      <c r="F63" s="388">
        <v>136684</v>
      </c>
      <c r="G63" s="268">
        <v>105.02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8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8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8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8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8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8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8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8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8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8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8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8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8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8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8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8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7"/>
  <sheetViews>
    <sheetView zoomScale="76" zoomScaleNormal="85" workbookViewId="0">
      <selection activeCell="G33" sqref="G3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hidden="1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44001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7">
        <v>1</v>
      </c>
      <c r="B10" s="478">
        <v>43978</v>
      </c>
      <c r="C10" s="479"/>
      <c r="D10" s="480" t="s">
        <v>496</v>
      </c>
      <c r="E10" s="481" t="s">
        <v>602</v>
      </c>
      <c r="F10" s="395">
        <v>227</v>
      </c>
      <c r="G10" s="481">
        <v>214</v>
      </c>
      <c r="H10" s="481">
        <v>240</v>
      </c>
      <c r="I10" s="482" t="s">
        <v>3635</v>
      </c>
      <c r="J10" s="65" t="s">
        <v>3631</v>
      </c>
      <c r="K10" s="65">
        <f>H10-F10</f>
        <v>13</v>
      </c>
      <c r="L10" s="391">
        <f t="shared" ref="L10:L11" si="0">K10/F10</f>
        <v>5.7268722466960353E-2</v>
      </c>
      <c r="M10" s="483" t="s">
        <v>601</v>
      </c>
      <c r="N10" s="469">
        <v>43984</v>
      </c>
      <c r="O10" s="484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526">
        <v>2</v>
      </c>
      <c r="B11" s="527">
        <v>43980</v>
      </c>
      <c r="C11" s="528"/>
      <c r="D11" s="529" t="s">
        <v>804</v>
      </c>
      <c r="E11" s="530" t="s">
        <v>602</v>
      </c>
      <c r="F11" s="489">
        <v>980</v>
      </c>
      <c r="G11" s="490">
        <v>897</v>
      </c>
      <c r="H11" s="530">
        <v>920</v>
      </c>
      <c r="I11" s="531" t="s">
        <v>3639</v>
      </c>
      <c r="J11" s="492" t="s">
        <v>3739</v>
      </c>
      <c r="K11" s="492">
        <f>H11-F11</f>
        <v>-60</v>
      </c>
      <c r="L11" s="498">
        <f t="shared" si="0"/>
        <v>-6.1224489795918366E-2</v>
      </c>
      <c r="M11" s="532" t="s">
        <v>665</v>
      </c>
      <c r="N11" s="501">
        <v>43994</v>
      </c>
      <c r="O11" s="533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7">
        <v>3</v>
      </c>
      <c r="B12" s="478">
        <v>43980</v>
      </c>
      <c r="C12" s="479"/>
      <c r="D12" s="480" t="s">
        <v>182</v>
      </c>
      <c r="E12" s="481" t="s">
        <v>602</v>
      </c>
      <c r="F12" s="395">
        <v>303</v>
      </c>
      <c r="G12" s="481">
        <v>282</v>
      </c>
      <c r="H12" s="481">
        <v>317</v>
      </c>
      <c r="I12" s="482">
        <v>340</v>
      </c>
      <c r="J12" s="65" t="s">
        <v>3658</v>
      </c>
      <c r="K12" s="65">
        <f>H12-F12</f>
        <v>14</v>
      </c>
      <c r="L12" s="391">
        <f t="shared" ref="L12" si="1">K12/F12</f>
        <v>4.6204620462046202E-2</v>
      </c>
      <c r="M12" s="483" t="s">
        <v>601</v>
      </c>
      <c r="N12" s="469">
        <v>43984</v>
      </c>
      <c r="O12" s="484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3640</v>
      </c>
      <c r="E13" s="440" t="s">
        <v>602</v>
      </c>
      <c r="F13" s="494" t="s">
        <v>3641</v>
      </c>
      <c r="G13" s="457">
        <v>9400</v>
      </c>
      <c r="H13" s="440"/>
      <c r="I13" s="425" t="s">
        <v>3642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7">
        <v>5</v>
      </c>
      <c r="B14" s="478">
        <v>43983</v>
      </c>
      <c r="C14" s="479"/>
      <c r="D14" s="480" t="s">
        <v>534</v>
      </c>
      <c r="E14" s="481" t="s">
        <v>602</v>
      </c>
      <c r="F14" s="395">
        <v>1025</v>
      </c>
      <c r="G14" s="481">
        <v>950</v>
      </c>
      <c r="H14" s="481">
        <v>1077.5</v>
      </c>
      <c r="I14" s="482" t="s">
        <v>3632</v>
      </c>
      <c r="J14" s="65" t="s">
        <v>3668</v>
      </c>
      <c r="K14" s="65">
        <f>H14-F14</f>
        <v>52.5</v>
      </c>
      <c r="L14" s="391">
        <f t="shared" ref="L14" si="2">K14/F14</f>
        <v>5.1219512195121948E-2</v>
      </c>
      <c r="M14" s="483" t="s">
        <v>601</v>
      </c>
      <c r="N14" s="469">
        <v>43985</v>
      </c>
      <c r="O14" s="484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7">
        <v>6</v>
      </c>
      <c r="B15" s="478">
        <v>43983</v>
      </c>
      <c r="C15" s="479"/>
      <c r="D15" s="480" t="s">
        <v>524</v>
      </c>
      <c r="E15" s="481" t="s">
        <v>602</v>
      </c>
      <c r="F15" s="395">
        <v>204</v>
      </c>
      <c r="G15" s="481">
        <v>190</v>
      </c>
      <c r="H15" s="481">
        <v>214.5</v>
      </c>
      <c r="I15" s="482" t="s">
        <v>666</v>
      </c>
      <c r="J15" s="65" t="s">
        <v>3669</v>
      </c>
      <c r="K15" s="65">
        <f>H15-F15</f>
        <v>10.5</v>
      </c>
      <c r="L15" s="391">
        <f t="shared" ref="L15:L17" si="3">K15/F15</f>
        <v>5.1470588235294115E-2</v>
      </c>
      <c r="M15" s="483" t="s">
        <v>601</v>
      </c>
      <c r="N15" s="469">
        <v>43985</v>
      </c>
      <c r="O15" s="484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477">
        <v>7</v>
      </c>
      <c r="B16" s="478">
        <v>43987</v>
      </c>
      <c r="C16" s="479"/>
      <c r="D16" s="480" t="s">
        <v>182</v>
      </c>
      <c r="E16" s="481" t="s">
        <v>3630</v>
      </c>
      <c r="F16" s="395">
        <v>320</v>
      </c>
      <c r="G16" s="481">
        <v>342</v>
      </c>
      <c r="H16" s="481">
        <v>305</v>
      </c>
      <c r="I16" s="482" t="s">
        <v>3693</v>
      </c>
      <c r="J16" s="65" t="s">
        <v>3760</v>
      </c>
      <c r="K16" s="65">
        <f>F16-H16</f>
        <v>15</v>
      </c>
      <c r="L16" s="391">
        <f t="shared" si="3"/>
        <v>4.6875E-2</v>
      </c>
      <c r="M16" s="483" t="s">
        <v>601</v>
      </c>
      <c r="N16" s="469">
        <v>43993</v>
      </c>
      <c r="O16" s="484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526">
        <v>8</v>
      </c>
      <c r="B17" s="527">
        <v>43990</v>
      </c>
      <c r="C17" s="528"/>
      <c r="D17" s="529" t="s">
        <v>392</v>
      </c>
      <c r="E17" s="530" t="s">
        <v>602</v>
      </c>
      <c r="F17" s="489">
        <v>674</v>
      </c>
      <c r="G17" s="490">
        <v>634</v>
      </c>
      <c r="H17" s="530">
        <v>631.5</v>
      </c>
      <c r="I17" s="531" t="s">
        <v>3705</v>
      </c>
      <c r="J17" s="492" t="s">
        <v>3738</v>
      </c>
      <c r="K17" s="492">
        <f t="shared" ref="K17:K22" si="4">H17-F17</f>
        <v>-42.5</v>
      </c>
      <c r="L17" s="498">
        <f t="shared" si="3"/>
        <v>-6.3056379821958455E-2</v>
      </c>
      <c r="M17" s="532" t="s">
        <v>665</v>
      </c>
      <c r="N17" s="501">
        <v>43993</v>
      </c>
      <c r="O17" s="533"/>
      <c r="Q17" s="446"/>
      <c r="R17" s="447" t="s">
        <v>604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445" customFormat="1" ht="14.25">
      <c r="A18" s="514">
        <v>9</v>
      </c>
      <c r="B18" s="515">
        <v>43990</v>
      </c>
      <c r="C18" s="516"/>
      <c r="D18" s="517" t="s">
        <v>3706</v>
      </c>
      <c r="E18" s="518" t="s">
        <v>602</v>
      </c>
      <c r="F18" s="519">
        <v>229</v>
      </c>
      <c r="G18" s="518">
        <v>217</v>
      </c>
      <c r="H18" s="518">
        <v>239</v>
      </c>
      <c r="I18" s="520" t="s">
        <v>3635</v>
      </c>
      <c r="J18" s="521" t="s">
        <v>3726</v>
      </c>
      <c r="K18" s="521">
        <f t="shared" si="4"/>
        <v>10</v>
      </c>
      <c r="L18" s="522">
        <f t="shared" ref="L18:L19" si="5">K18/F18</f>
        <v>4.3668122270742356E-2</v>
      </c>
      <c r="M18" s="523" t="s">
        <v>601</v>
      </c>
      <c r="N18" s="524">
        <v>43992</v>
      </c>
      <c r="O18" s="525"/>
      <c r="Q18" s="446"/>
      <c r="R18" s="447" t="s">
        <v>3188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38" s="445" customFormat="1" ht="14.25">
      <c r="A19" s="526">
        <v>10</v>
      </c>
      <c r="B19" s="527">
        <v>43991</v>
      </c>
      <c r="C19" s="528"/>
      <c r="D19" s="529" t="s">
        <v>496</v>
      </c>
      <c r="E19" s="530" t="s">
        <v>602</v>
      </c>
      <c r="F19" s="489">
        <v>249</v>
      </c>
      <c r="G19" s="490">
        <v>235</v>
      </c>
      <c r="H19" s="530">
        <v>236</v>
      </c>
      <c r="I19" s="531" t="s">
        <v>3711</v>
      </c>
      <c r="J19" s="492" t="s">
        <v>3737</v>
      </c>
      <c r="K19" s="492">
        <f t="shared" si="4"/>
        <v>-13</v>
      </c>
      <c r="L19" s="498">
        <f t="shared" si="5"/>
        <v>-5.2208835341365459E-2</v>
      </c>
      <c r="M19" s="532" t="s">
        <v>665</v>
      </c>
      <c r="N19" s="501">
        <v>43994</v>
      </c>
      <c r="O19" s="533"/>
      <c r="Q19" s="446"/>
      <c r="R19" s="447" t="s">
        <v>3188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38" s="445" customFormat="1" ht="14.25">
      <c r="A20" s="526">
        <v>11</v>
      </c>
      <c r="B20" s="527">
        <v>43991</v>
      </c>
      <c r="C20" s="528"/>
      <c r="D20" s="529" t="s">
        <v>352</v>
      </c>
      <c r="E20" s="530" t="s">
        <v>602</v>
      </c>
      <c r="F20" s="489">
        <v>488</v>
      </c>
      <c r="G20" s="490">
        <v>448</v>
      </c>
      <c r="H20" s="530">
        <v>461</v>
      </c>
      <c r="I20" s="531" t="s">
        <v>3712</v>
      </c>
      <c r="J20" s="492" t="s">
        <v>3661</v>
      </c>
      <c r="K20" s="492">
        <f t="shared" si="4"/>
        <v>-27</v>
      </c>
      <c r="L20" s="498">
        <f t="shared" ref="L20" si="6">K20/F20</f>
        <v>-5.5327868852459015E-2</v>
      </c>
      <c r="M20" s="532" t="s">
        <v>665</v>
      </c>
      <c r="N20" s="501">
        <v>44000</v>
      </c>
      <c r="O20" s="533"/>
      <c r="Q20" s="446"/>
      <c r="R20" s="447" t="s">
        <v>604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38" s="445" customFormat="1" ht="14.25">
      <c r="A21" s="514">
        <v>12</v>
      </c>
      <c r="B21" s="515">
        <v>43994</v>
      </c>
      <c r="C21" s="516"/>
      <c r="D21" s="517" t="s">
        <v>3662</v>
      </c>
      <c r="E21" s="518" t="s">
        <v>602</v>
      </c>
      <c r="F21" s="519">
        <v>492.5</v>
      </c>
      <c r="G21" s="518">
        <v>460</v>
      </c>
      <c r="H21" s="518">
        <v>510</v>
      </c>
      <c r="I21" s="520" t="s">
        <v>3751</v>
      </c>
      <c r="J21" s="521" t="s">
        <v>3773</v>
      </c>
      <c r="K21" s="521">
        <f t="shared" si="4"/>
        <v>17.5</v>
      </c>
      <c r="L21" s="522">
        <f t="shared" ref="L21:L23" si="7">K21/F21</f>
        <v>3.553299492385787E-2</v>
      </c>
      <c r="M21" s="523" t="s">
        <v>601</v>
      </c>
      <c r="N21" s="524">
        <v>43998</v>
      </c>
      <c r="O21" s="525"/>
      <c r="Q21" s="446"/>
      <c r="R21" s="447" t="s">
        <v>3188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38" s="445" customFormat="1" ht="14.25">
      <c r="A22" s="535">
        <v>13</v>
      </c>
      <c r="B22" s="536">
        <v>43997</v>
      </c>
      <c r="C22" s="537"/>
      <c r="D22" s="538" t="s">
        <v>116</v>
      </c>
      <c r="E22" s="539" t="s">
        <v>602</v>
      </c>
      <c r="F22" s="508">
        <v>208.5</v>
      </c>
      <c r="G22" s="540">
        <v>197</v>
      </c>
      <c r="H22" s="539">
        <v>209.5</v>
      </c>
      <c r="I22" s="541">
        <v>228</v>
      </c>
      <c r="J22" s="509" t="s">
        <v>3689</v>
      </c>
      <c r="K22" s="509">
        <f t="shared" si="4"/>
        <v>1</v>
      </c>
      <c r="L22" s="510">
        <f t="shared" si="7"/>
        <v>4.7961630695443642E-3</v>
      </c>
      <c r="M22" s="542" t="s">
        <v>710</v>
      </c>
      <c r="N22" s="511">
        <v>43998</v>
      </c>
      <c r="O22" s="543"/>
      <c r="Q22" s="446"/>
      <c r="R22" s="447" t="s">
        <v>3188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38" s="445" customFormat="1" ht="14.25">
      <c r="A23" s="514">
        <v>14</v>
      </c>
      <c r="B23" s="515">
        <v>43998</v>
      </c>
      <c r="C23" s="516"/>
      <c r="D23" s="517" t="s">
        <v>139</v>
      </c>
      <c r="E23" s="518" t="s">
        <v>3630</v>
      </c>
      <c r="F23" s="519">
        <v>517</v>
      </c>
      <c r="G23" s="518">
        <v>551</v>
      </c>
      <c r="H23" s="518">
        <v>498.5</v>
      </c>
      <c r="I23" s="520" t="s">
        <v>3766</v>
      </c>
      <c r="J23" s="521" t="s">
        <v>3781</v>
      </c>
      <c r="K23" s="521">
        <f>F23-H23</f>
        <v>18.5</v>
      </c>
      <c r="L23" s="522">
        <f t="shared" si="7"/>
        <v>3.5783365570599614E-2</v>
      </c>
      <c r="M23" s="523" t="s">
        <v>601</v>
      </c>
      <c r="N23" s="524">
        <v>43999</v>
      </c>
      <c r="O23" s="525"/>
      <c r="Q23" s="446"/>
      <c r="R23" s="447" t="s">
        <v>604</v>
      </c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38" s="445" customFormat="1" ht="14.25">
      <c r="A24" s="477">
        <v>15</v>
      </c>
      <c r="B24" s="478">
        <v>43998</v>
      </c>
      <c r="C24" s="479"/>
      <c r="D24" s="480" t="s">
        <v>389</v>
      </c>
      <c r="E24" s="481" t="s">
        <v>602</v>
      </c>
      <c r="F24" s="395">
        <v>151</v>
      </c>
      <c r="G24" s="481">
        <v>141</v>
      </c>
      <c r="H24" s="481">
        <v>159.5</v>
      </c>
      <c r="I24" s="482" t="s">
        <v>3772</v>
      </c>
      <c r="J24" s="65" t="s">
        <v>3718</v>
      </c>
      <c r="K24" s="65">
        <f>H24-F24</f>
        <v>8.5</v>
      </c>
      <c r="L24" s="391">
        <f t="shared" ref="L24" si="8">K24/F24</f>
        <v>5.6291390728476824E-2</v>
      </c>
      <c r="M24" s="483" t="s">
        <v>601</v>
      </c>
      <c r="N24" s="469">
        <v>44000</v>
      </c>
      <c r="O24" s="484"/>
      <c r="Q24" s="446"/>
      <c r="R24" s="447" t="s">
        <v>3188</v>
      </c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38" s="445" customFormat="1" ht="14.25">
      <c r="A25" s="392">
        <v>16</v>
      </c>
      <c r="B25" s="422">
        <v>44000</v>
      </c>
      <c r="C25" s="438"/>
      <c r="D25" s="439" t="s">
        <v>64</v>
      </c>
      <c r="E25" s="440" t="s">
        <v>602</v>
      </c>
      <c r="F25" s="440" t="s">
        <v>3793</v>
      </c>
      <c r="G25" s="457">
        <v>1218</v>
      </c>
      <c r="H25" s="440"/>
      <c r="I25" s="425" t="s">
        <v>3794</v>
      </c>
      <c r="J25" s="441" t="s">
        <v>603</v>
      </c>
      <c r="K25" s="441"/>
      <c r="L25" s="442"/>
      <c r="M25" s="441"/>
      <c r="N25" s="443"/>
      <c r="O25" s="444"/>
      <c r="Q25" s="446"/>
      <c r="R25" s="447" t="s">
        <v>604</v>
      </c>
      <c r="S25" s="446"/>
      <c r="T25" s="446"/>
      <c r="U25" s="446"/>
      <c r="V25" s="446"/>
      <c r="W25" s="446"/>
      <c r="X25" s="446"/>
      <c r="Y25" s="446"/>
      <c r="Z25" s="446"/>
      <c r="AA25" s="446"/>
      <c r="AB25" s="446"/>
    </row>
    <row r="26" spans="1:38" s="445" customFormat="1" ht="14.25">
      <c r="A26" s="392"/>
      <c r="B26" s="422"/>
      <c r="C26" s="438"/>
      <c r="D26" s="439"/>
      <c r="E26" s="440"/>
      <c r="F26" s="440"/>
      <c r="G26" s="457"/>
      <c r="H26" s="440"/>
      <c r="I26" s="425"/>
      <c r="J26" s="441"/>
      <c r="K26" s="441"/>
      <c r="L26" s="442"/>
      <c r="M26" s="441"/>
      <c r="N26" s="443"/>
      <c r="O26" s="444"/>
      <c r="Q26" s="446"/>
      <c r="R26" s="447"/>
      <c r="S26" s="446"/>
      <c r="T26" s="446"/>
      <c r="U26" s="446"/>
      <c r="V26" s="446"/>
      <c r="W26" s="446"/>
      <c r="X26" s="446"/>
      <c r="Y26" s="446"/>
      <c r="Z26" s="446"/>
      <c r="AA26" s="446"/>
      <c r="AB26" s="446"/>
    </row>
    <row r="27" spans="1:38" s="5" customFormat="1" ht="14.25">
      <c r="A27" s="392"/>
      <c r="B27" s="422"/>
      <c r="C27" s="423"/>
      <c r="D27" s="401"/>
      <c r="E27" s="424"/>
      <c r="F27" s="425"/>
      <c r="G27" s="426"/>
      <c r="H27" s="426"/>
      <c r="I27" s="425"/>
      <c r="J27" s="383"/>
      <c r="K27" s="383"/>
      <c r="L27" s="382"/>
      <c r="M27" s="378"/>
      <c r="N27" s="399"/>
      <c r="O27" s="389"/>
      <c r="Q27" s="64"/>
      <c r="R27" s="342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2" customHeight="1">
      <c r="A28" s="23" t="s">
        <v>605</v>
      </c>
      <c r="B28" s="24"/>
      <c r="C28" s="25"/>
      <c r="D28" s="26"/>
      <c r="E28" s="27"/>
      <c r="F28" s="28"/>
      <c r="G28" s="28"/>
      <c r="H28" s="28"/>
      <c r="I28" s="28"/>
      <c r="J28" s="66"/>
      <c r="K28" s="28"/>
      <c r="L28" s="28"/>
      <c r="M28" s="38"/>
      <c r="N28" s="66"/>
      <c r="O28" s="67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9" t="s">
        <v>606</v>
      </c>
      <c r="B29" s="23"/>
      <c r="C29" s="23"/>
      <c r="D29" s="23"/>
      <c r="F29" s="30" t="s">
        <v>607</v>
      </c>
      <c r="G29" s="17"/>
      <c r="H29" s="31"/>
      <c r="I29" s="36"/>
      <c r="J29" s="68"/>
      <c r="K29" s="69"/>
      <c r="L29" s="70"/>
      <c r="M29" s="70"/>
      <c r="N29" s="16"/>
      <c r="O29" s="71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 t="s">
        <v>608</v>
      </c>
      <c r="B30" s="23"/>
      <c r="C30" s="23"/>
      <c r="D30" s="23"/>
      <c r="E30" s="32"/>
      <c r="F30" s="30" t="s">
        <v>609</v>
      </c>
      <c r="G30" s="17"/>
      <c r="H30" s="31"/>
      <c r="I30" s="36"/>
      <c r="J30" s="68"/>
      <c r="K30" s="69"/>
      <c r="L30" s="70"/>
      <c r="M30" s="70"/>
      <c r="N30" s="16"/>
      <c r="O30" s="71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/>
      <c r="B31" s="23"/>
      <c r="C31" s="23"/>
      <c r="D31" s="23"/>
      <c r="E31" s="32"/>
      <c r="F31" s="17"/>
      <c r="G31" s="17"/>
      <c r="H31" s="31"/>
      <c r="I31" s="36"/>
      <c r="J31" s="72"/>
      <c r="K31" s="69"/>
      <c r="L31" s="70"/>
      <c r="M31" s="17"/>
      <c r="N31" s="73"/>
      <c r="O31" s="5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">
      <c r="A32" s="11"/>
      <c r="B32" s="33" t="s">
        <v>610</v>
      </c>
      <c r="C32" s="33"/>
      <c r="D32" s="33"/>
      <c r="E32" s="33"/>
      <c r="F32" s="34"/>
      <c r="G32" s="32"/>
      <c r="H32" s="32"/>
      <c r="I32" s="74"/>
      <c r="J32" s="75"/>
      <c r="K32" s="76"/>
      <c r="L32" s="12"/>
      <c r="M32" s="12"/>
      <c r="N32" s="11"/>
      <c r="O32" s="53"/>
      <c r="R32" s="83"/>
      <c r="S32" s="16"/>
      <c r="T32" s="16"/>
      <c r="U32" s="16"/>
      <c r="V32" s="16"/>
      <c r="W32" s="16"/>
      <c r="X32" s="16"/>
      <c r="Y32" s="16"/>
      <c r="Z32" s="16"/>
    </row>
    <row r="33" spans="1:27" s="6" customFormat="1" ht="38.25">
      <c r="A33" s="20" t="s">
        <v>16</v>
      </c>
      <c r="B33" s="21" t="s">
        <v>576</v>
      </c>
      <c r="C33" s="21"/>
      <c r="D33" s="22" t="s">
        <v>589</v>
      </c>
      <c r="E33" s="21" t="s">
        <v>590</v>
      </c>
      <c r="F33" s="21" t="s">
        <v>591</v>
      </c>
      <c r="G33" s="21" t="s">
        <v>611</v>
      </c>
      <c r="H33" s="21" t="s">
        <v>593</v>
      </c>
      <c r="I33" s="21" t="s">
        <v>594</v>
      </c>
      <c r="J33" s="77" t="s">
        <v>595</v>
      </c>
      <c r="K33" s="62" t="s">
        <v>612</v>
      </c>
      <c r="L33" s="63" t="s">
        <v>597</v>
      </c>
      <c r="M33" s="78" t="s">
        <v>613</v>
      </c>
      <c r="N33" s="21" t="s">
        <v>614</v>
      </c>
      <c r="O33" s="21" t="s">
        <v>598</v>
      </c>
      <c r="P33" s="79" t="s">
        <v>599</v>
      </c>
      <c r="Q33" s="40"/>
      <c r="R33" s="38"/>
      <c r="S33" s="38"/>
      <c r="T33" s="38"/>
    </row>
    <row r="34" spans="1:27" s="417" customFormat="1" ht="15" customHeight="1">
      <c r="A34" s="464">
        <v>1</v>
      </c>
      <c r="B34" s="465">
        <v>43977</v>
      </c>
      <c r="C34" s="466"/>
      <c r="D34" s="390" t="s">
        <v>117</v>
      </c>
      <c r="E34" s="395" t="s">
        <v>3636</v>
      </c>
      <c r="F34" s="395">
        <v>2015</v>
      </c>
      <c r="G34" s="395">
        <v>1945</v>
      </c>
      <c r="H34" s="395">
        <v>2110</v>
      </c>
      <c r="I34" s="395" t="s">
        <v>3633</v>
      </c>
      <c r="J34" s="65" t="s">
        <v>3643</v>
      </c>
      <c r="K34" s="65">
        <f>H34-F34</f>
        <v>95</v>
      </c>
      <c r="L34" s="391">
        <f t="shared" ref="L34" si="9">K34/F34</f>
        <v>4.7146401985111663E-2</v>
      </c>
      <c r="M34" s="467"/>
      <c r="N34" s="468"/>
      <c r="O34" s="65" t="s">
        <v>601</v>
      </c>
      <c r="P34" s="469">
        <v>43983</v>
      </c>
      <c r="Q34" s="7"/>
      <c r="R34" s="345" t="s">
        <v>604</v>
      </c>
      <c r="S34" s="463">
        <v>43964</v>
      </c>
      <c r="T34" s="437"/>
      <c r="U34" s="437"/>
      <c r="V34" s="437"/>
      <c r="W34" s="437"/>
      <c r="X34" s="437"/>
      <c r="Y34" s="437"/>
      <c r="Z34" s="437"/>
      <c r="AA34" s="437"/>
    </row>
    <row r="35" spans="1:27" s="417" customFormat="1" ht="15" customHeight="1">
      <c r="A35" s="464">
        <v>2</v>
      </c>
      <c r="B35" s="465">
        <v>43980</v>
      </c>
      <c r="C35" s="466"/>
      <c r="D35" s="390" t="s">
        <v>188</v>
      </c>
      <c r="E35" s="395" t="s">
        <v>602</v>
      </c>
      <c r="F35" s="395">
        <v>1975</v>
      </c>
      <c r="G35" s="395">
        <v>1910</v>
      </c>
      <c r="H35" s="395">
        <v>2017.5</v>
      </c>
      <c r="I35" s="395" t="s">
        <v>3637</v>
      </c>
      <c r="J35" s="65" t="s">
        <v>3644</v>
      </c>
      <c r="K35" s="65">
        <f>H35-F35</f>
        <v>42.5</v>
      </c>
      <c r="L35" s="391">
        <f t="shared" ref="L35" si="10">K35/F35</f>
        <v>2.1518987341772152E-2</v>
      </c>
      <c r="M35" s="467"/>
      <c r="N35" s="468"/>
      <c r="O35" s="65" t="s">
        <v>601</v>
      </c>
      <c r="P35" s="469">
        <v>43983</v>
      </c>
      <c r="Q35" s="7"/>
      <c r="R35" s="345" t="s">
        <v>3188</v>
      </c>
      <c r="S35" s="437"/>
      <c r="T35" s="437"/>
      <c r="U35" s="437"/>
      <c r="V35" s="437"/>
      <c r="W35" s="437"/>
      <c r="X35" s="437"/>
      <c r="Y35" s="437"/>
      <c r="Z35" s="437"/>
      <c r="AA35" s="437"/>
    </row>
    <row r="36" spans="1:27" s="417" customFormat="1" ht="15" customHeight="1">
      <c r="A36" s="464">
        <v>3</v>
      </c>
      <c r="B36" s="465">
        <v>43980</v>
      </c>
      <c r="C36" s="466"/>
      <c r="D36" s="390" t="s">
        <v>147</v>
      </c>
      <c r="E36" s="395" t="s">
        <v>602</v>
      </c>
      <c r="F36" s="395">
        <v>908</v>
      </c>
      <c r="G36" s="395">
        <v>878</v>
      </c>
      <c r="H36" s="395">
        <v>927.5</v>
      </c>
      <c r="I36" s="395" t="s">
        <v>3638</v>
      </c>
      <c r="J36" s="65" t="s">
        <v>3659</v>
      </c>
      <c r="K36" s="65">
        <f>H36-F36</f>
        <v>19.5</v>
      </c>
      <c r="L36" s="391">
        <f t="shared" ref="L36" si="11">K36/F36</f>
        <v>2.1475770925110133E-2</v>
      </c>
      <c r="M36" s="467"/>
      <c r="N36" s="468"/>
      <c r="O36" s="65" t="s">
        <v>601</v>
      </c>
      <c r="P36" s="469">
        <v>43984</v>
      </c>
      <c r="Q36" s="7"/>
      <c r="R36" s="345" t="s">
        <v>3188</v>
      </c>
      <c r="S36" s="437"/>
      <c r="T36" s="437"/>
      <c r="U36" s="437"/>
      <c r="V36" s="437"/>
      <c r="W36" s="437"/>
      <c r="X36" s="437"/>
      <c r="Y36" s="437"/>
      <c r="Z36" s="437"/>
      <c r="AA36" s="437"/>
    </row>
    <row r="37" spans="1:27" s="417" customFormat="1" ht="15" customHeight="1">
      <c r="A37" s="464">
        <v>4</v>
      </c>
      <c r="B37" s="465">
        <v>43983</v>
      </c>
      <c r="C37" s="466"/>
      <c r="D37" s="390" t="s">
        <v>179</v>
      </c>
      <c r="E37" s="395" t="s">
        <v>602</v>
      </c>
      <c r="F37" s="395">
        <v>472</v>
      </c>
      <c r="G37" s="395">
        <v>455</v>
      </c>
      <c r="H37" s="395">
        <v>482</v>
      </c>
      <c r="I37" s="395" t="s">
        <v>3629</v>
      </c>
      <c r="J37" s="65" t="s">
        <v>3647</v>
      </c>
      <c r="K37" s="65">
        <f t="shared" ref="K37:K38" si="12">H37-F37</f>
        <v>10</v>
      </c>
      <c r="L37" s="391">
        <f t="shared" ref="L37:L38" si="13">K37/F37</f>
        <v>2.1186440677966101E-2</v>
      </c>
      <c r="M37" s="467"/>
      <c r="N37" s="468"/>
      <c r="O37" s="65" t="s">
        <v>601</v>
      </c>
      <c r="P37" s="472">
        <v>43983</v>
      </c>
      <c r="Q37" s="7"/>
      <c r="R37" s="345" t="s">
        <v>604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27" s="417" customFormat="1" ht="15" customHeight="1">
      <c r="A38" s="464">
        <v>5</v>
      </c>
      <c r="B38" s="465">
        <v>43983</v>
      </c>
      <c r="C38" s="466"/>
      <c r="D38" s="390" t="s">
        <v>3645</v>
      </c>
      <c r="E38" s="395" t="s">
        <v>602</v>
      </c>
      <c r="F38" s="395">
        <v>2372.5</v>
      </c>
      <c r="G38" s="395">
        <v>2285</v>
      </c>
      <c r="H38" s="395">
        <v>2422.5</v>
      </c>
      <c r="I38" s="395" t="s">
        <v>3646</v>
      </c>
      <c r="J38" s="65" t="s">
        <v>3648</v>
      </c>
      <c r="K38" s="65">
        <f t="shared" si="12"/>
        <v>50</v>
      </c>
      <c r="L38" s="391">
        <f t="shared" si="13"/>
        <v>2.107481559536354E-2</v>
      </c>
      <c r="M38" s="467"/>
      <c r="N38" s="468"/>
      <c r="O38" s="65" t="s">
        <v>601</v>
      </c>
      <c r="P38" s="472">
        <v>43983</v>
      </c>
      <c r="Q38" s="7"/>
      <c r="R38" s="345" t="s">
        <v>604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27" s="417" customFormat="1" ht="15" customHeight="1">
      <c r="A39" s="464">
        <v>6</v>
      </c>
      <c r="B39" s="465">
        <v>43983</v>
      </c>
      <c r="C39" s="466"/>
      <c r="D39" s="390" t="s">
        <v>39</v>
      </c>
      <c r="E39" s="395" t="s">
        <v>3630</v>
      </c>
      <c r="F39" s="395">
        <v>1304</v>
      </c>
      <c r="G39" s="395">
        <v>1345</v>
      </c>
      <c r="H39" s="395">
        <v>1284</v>
      </c>
      <c r="I39" s="395" t="s">
        <v>3649</v>
      </c>
      <c r="J39" s="65" t="s">
        <v>3688</v>
      </c>
      <c r="K39" s="65">
        <f>F39-H39</f>
        <v>20</v>
      </c>
      <c r="L39" s="391">
        <f t="shared" ref="L39:L40" si="14">K39/F39</f>
        <v>1.5337423312883436E-2</v>
      </c>
      <c r="M39" s="467"/>
      <c r="N39" s="468"/>
      <c r="O39" s="65" t="s">
        <v>601</v>
      </c>
      <c r="P39" s="472">
        <v>43983</v>
      </c>
      <c r="Q39" s="7"/>
      <c r="R39" s="345" t="s">
        <v>604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27" s="417" customFormat="1" ht="15" customHeight="1">
      <c r="A40" s="464">
        <v>7</v>
      </c>
      <c r="B40" s="465">
        <v>43983</v>
      </c>
      <c r="C40" s="466"/>
      <c r="D40" s="390" t="s">
        <v>95</v>
      </c>
      <c r="E40" s="395" t="s">
        <v>602</v>
      </c>
      <c r="F40" s="395">
        <v>3997.5</v>
      </c>
      <c r="G40" s="395">
        <v>3890</v>
      </c>
      <c r="H40" s="395">
        <v>4082.5</v>
      </c>
      <c r="I40" s="395" t="s">
        <v>3650</v>
      </c>
      <c r="J40" s="65" t="s">
        <v>3692</v>
      </c>
      <c r="K40" s="65">
        <f>H40-F40</f>
        <v>85</v>
      </c>
      <c r="L40" s="391">
        <f t="shared" si="14"/>
        <v>2.1263289555972485E-2</v>
      </c>
      <c r="M40" s="467"/>
      <c r="N40" s="468"/>
      <c r="O40" s="65" t="s">
        <v>601</v>
      </c>
      <c r="P40" s="469">
        <v>43984</v>
      </c>
      <c r="Q40" s="7"/>
      <c r="R40" s="345" t="s">
        <v>604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27" s="417" customFormat="1" ht="15" customHeight="1">
      <c r="A41" s="464">
        <v>8</v>
      </c>
      <c r="B41" s="465">
        <v>43983</v>
      </c>
      <c r="C41" s="466"/>
      <c r="D41" s="390" t="s">
        <v>143</v>
      </c>
      <c r="E41" s="395" t="s">
        <v>3630</v>
      </c>
      <c r="F41" s="395">
        <v>5815</v>
      </c>
      <c r="G41" s="395">
        <v>6000</v>
      </c>
      <c r="H41" s="395">
        <v>5690</v>
      </c>
      <c r="I41" s="395">
        <v>5400</v>
      </c>
      <c r="J41" s="65" t="s">
        <v>3664</v>
      </c>
      <c r="K41" s="65">
        <f>F41-H41</f>
        <v>125</v>
      </c>
      <c r="L41" s="391">
        <f t="shared" ref="L41" si="15">K41/F41</f>
        <v>2.1496130696474634E-2</v>
      </c>
      <c r="M41" s="467"/>
      <c r="N41" s="468"/>
      <c r="O41" s="65" t="s">
        <v>601</v>
      </c>
      <c r="P41" s="469">
        <v>43984</v>
      </c>
      <c r="Q41" s="7"/>
      <c r="R41" s="345" t="s">
        <v>3188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27" s="417" customFormat="1" ht="15" customHeight="1">
      <c r="A42" s="464">
        <v>9</v>
      </c>
      <c r="B42" s="465">
        <v>43983</v>
      </c>
      <c r="C42" s="466"/>
      <c r="D42" s="390" t="s">
        <v>179</v>
      </c>
      <c r="E42" s="395" t="s">
        <v>602</v>
      </c>
      <c r="F42" s="395">
        <v>462</v>
      </c>
      <c r="G42" s="395">
        <v>442</v>
      </c>
      <c r="H42" s="395">
        <v>473</v>
      </c>
      <c r="I42" s="395">
        <v>500</v>
      </c>
      <c r="J42" s="65" t="s">
        <v>3656</v>
      </c>
      <c r="K42" s="65">
        <f>H42-F42</f>
        <v>11</v>
      </c>
      <c r="L42" s="391">
        <f t="shared" ref="L42:L45" si="16">K42/F42</f>
        <v>2.3809523809523808E-2</v>
      </c>
      <c r="M42" s="467"/>
      <c r="N42" s="468"/>
      <c r="O42" s="65" t="s">
        <v>601</v>
      </c>
      <c r="P42" s="469">
        <v>43984</v>
      </c>
      <c r="Q42" s="7"/>
      <c r="R42" s="345" t="s">
        <v>3188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27" s="417" customFormat="1" ht="15" customHeight="1">
      <c r="A43" s="495">
        <v>10</v>
      </c>
      <c r="B43" s="496">
        <v>43984</v>
      </c>
      <c r="C43" s="497"/>
      <c r="D43" s="488" t="s">
        <v>56</v>
      </c>
      <c r="E43" s="489" t="s">
        <v>3630</v>
      </c>
      <c r="F43" s="489">
        <v>400.5</v>
      </c>
      <c r="G43" s="489">
        <v>412</v>
      </c>
      <c r="H43" s="489">
        <v>422.5</v>
      </c>
      <c r="I43" s="489" t="s">
        <v>3657</v>
      </c>
      <c r="J43" s="492" t="s">
        <v>3665</v>
      </c>
      <c r="K43" s="492">
        <f>F43-H43</f>
        <v>-22</v>
      </c>
      <c r="L43" s="498">
        <f t="shared" si="16"/>
        <v>-5.4931335830212237E-2</v>
      </c>
      <c r="M43" s="499"/>
      <c r="N43" s="500"/>
      <c r="O43" s="492" t="s">
        <v>665</v>
      </c>
      <c r="P43" s="501">
        <v>43985</v>
      </c>
      <c r="Q43" s="7"/>
      <c r="R43" s="345" t="s">
        <v>604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27" s="417" customFormat="1" ht="15" customHeight="1">
      <c r="A44" s="464">
        <v>11</v>
      </c>
      <c r="B44" s="465">
        <v>43984</v>
      </c>
      <c r="C44" s="466"/>
      <c r="D44" s="390" t="s">
        <v>3662</v>
      </c>
      <c r="E44" s="395" t="s">
        <v>602</v>
      </c>
      <c r="F44" s="395">
        <v>500</v>
      </c>
      <c r="G44" s="395">
        <v>480</v>
      </c>
      <c r="H44" s="395">
        <v>512</v>
      </c>
      <c r="I44" s="395">
        <v>540</v>
      </c>
      <c r="J44" s="65" t="s">
        <v>3679</v>
      </c>
      <c r="K44" s="65">
        <f>H44-F44</f>
        <v>12</v>
      </c>
      <c r="L44" s="391">
        <f t="shared" si="16"/>
        <v>2.4E-2</v>
      </c>
      <c r="M44" s="467"/>
      <c r="N44" s="468"/>
      <c r="O44" s="65" t="s">
        <v>601</v>
      </c>
      <c r="P44" s="469">
        <v>43985</v>
      </c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27" s="417" customFormat="1" ht="15" customHeight="1">
      <c r="A45" s="464">
        <v>12</v>
      </c>
      <c r="B45" s="465">
        <v>43984</v>
      </c>
      <c r="C45" s="466"/>
      <c r="D45" s="390" t="s">
        <v>47</v>
      </c>
      <c r="E45" s="395" t="s">
        <v>3630</v>
      </c>
      <c r="F45" s="395">
        <v>192</v>
      </c>
      <c r="G45" s="395">
        <v>198</v>
      </c>
      <c r="H45" s="395">
        <v>187</v>
      </c>
      <c r="I45" s="395" t="s">
        <v>3663</v>
      </c>
      <c r="J45" s="65" t="s">
        <v>3667</v>
      </c>
      <c r="K45" s="65">
        <f>F45-H45</f>
        <v>5</v>
      </c>
      <c r="L45" s="391">
        <f t="shared" si="16"/>
        <v>2.6041666666666668E-2</v>
      </c>
      <c r="M45" s="467"/>
      <c r="N45" s="468"/>
      <c r="O45" s="65" t="s">
        <v>601</v>
      </c>
      <c r="P45" s="469">
        <v>43985</v>
      </c>
      <c r="Q45" s="7"/>
      <c r="R45" s="345" t="s">
        <v>3188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27" s="417" customFormat="1" ht="15" customHeight="1">
      <c r="A46" s="464">
        <v>13</v>
      </c>
      <c r="B46" s="465">
        <v>43985</v>
      </c>
      <c r="C46" s="466"/>
      <c r="D46" s="390" t="s">
        <v>92</v>
      </c>
      <c r="E46" s="395" t="s">
        <v>602</v>
      </c>
      <c r="F46" s="395">
        <v>2385</v>
      </c>
      <c r="G46" s="395">
        <v>2285</v>
      </c>
      <c r="H46" s="395">
        <v>2422.5</v>
      </c>
      <c r="I46" s="395" t="s">
        <v>3646</v>
      </c>
      <c r="J46" s="65" t="s">
        <v>3666</v>
      </c>
      <c r="K46" s="65">
        <f>H46-F46</f>
        <v>37.5</v>
      </c>
      <c r="L46" s="391">
        <f t="shared" ref="L46:L48" si="17">K46/F46</f>
        <v>1.5723270440251572E-2</v>
      </c>
      <c r="M46" s="467"/>
      <c r="N46" s="468"/>
      <c r="O46" s="65" t="s">
        <v>601</v>
      </c>
      <c r="P46" s="472">
        <v>43985</v>
      </c>
      <c r="Q46" s="7"/>
      <c r="R46" s="345" t="s">
        <v>3188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27" s="417" customFormat="1" ht="15" customHeight="1">
      <c r="A47" s="464">
        <v>14</v>
      </c>
      <c r="B47" s="465">
        <v>43985</v>
      </c>
      <c r="C47" s="466"/>
      <c r="D47" s="390" t="s">
        <v>39</v>
      </c>
      <c r="E47" s="395" t="s">
        <v>3630</v>
      </c>
      <c r="F47" s="395">
        <v>1304</v>
      </c>
      <c r="G47" s="395">
        <v>1345</v>
      </c>
      <c r="H47" s="395">
        <v>1282.5</v>
      </c>
      <c r="I47" s="395" t="s">
        <v>3649</v>
      </c>
      <c r="J47" s="65" t="s">
        <v>3678</v>
      </c>
      <c r="K47" s="65">
        <f>F47-H47</f>
        <v>21.5</v>
      </c>
      <c r="L47" s="391">
        <f t="shared" si="17"/>
        <v>1.6487730061349692E-2</v>
      </c>
      <c r="M47" s="467"/>
      <c r="N47" s="468"/>
      <c r="O47" s="65" t="s">
        <v>601</v>
      </c>
      <c r="P47" s="472">
        <v>43985</v>
      </c>
      <c r="Q47" s="7"/>
      <c r="R47" s="345" t="s">
        <v>604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27" s="417" customFormat="1" ht="15" customHeight="1">
      <c r="A48" s="504">
        <v>15</v>
      </c>
      <c r="B48" s="505">
        <v>43985</v>
      </c>
      <c r="C48" s="506"/>
      <c r="D48" s="507" t="s">
        <v>3670</v>
      </c>
      <c r="E48" s="508" t="s">
        <v>3630</v>
      </c>
      <c r="F48" s="508">
        <v>340</v>
      </c>
      <c r="G48" s="508">
        <v>352</v>
      </c>
      <c r="H48" s="508">
        <v>339</v>
      </c>
      <c r="I48" s="508">
        <v>320</v>
      </c>
      <c r="J48" s="509" t="s">
        <v>3689</v>
      </c>
      <c r="K48" s="509">
        <f>F48-H48</f>
        <v>1</v>
      </c>
      <c r="L48" s="510">
        <f t="shared" si="17"/>
        <v>2.9411764705882353E-3</v>
      </c>
      <c r="M48" s="508"/>
      <c r="N48" s="508"/>
      <c r="O48" s="509" t="s">
        <v>710</v>
      </c>
      <c r="P48" s="511">
        <v>43987</v>
      </c>
      <c r="Q48" s="7"/>
      <c r="R48" s="345" t="s">
        <v>604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95">
        <v>16</v>
      </c>
      <c r="B49" s="496">
        <v>43985</v>
      </c>
      <c r="C49" s="497"/>
      <c r="D49" s="488" t="s">
        <v>471</v>
      </c>
      <c r="E49" s="489" t="s">
        <v>602</v>
      </c>
      <c r="F49" s="489">
        <v>297</v>
      </c>
      <c r="G49" s="489">
        <v>288</v>
      </c>
      <c r="H49" s="489">
        <v>288</v>
      </c>
      <c r="I49" s="489" t="s">
        <v>3671</v>
      </c>
      <c r="J49" s="492" t="s">
        <v>3672</v>
      </c>
      <c r="K49" s="492">
        <f>H49-F49</f>
        <v>-9</v>
      </c>
      <c r="L49" s="498">
        <f t="shared" ref="L49:L50" si="18">K49/F49</f>
        <v>-3.0303030303030304E-2</v>
      </c>
      <c r="M49" s="499"/>
      <c r="N49" s="500"/>
      <c r="O49" s="492" t="s">
        <v>665</v>
      </c>
      <c r="P49" s="502">
        <v>43985</v>
      </c>
      <c r="Q49" s="7"/>
      <c r="R49" s="345" t="s">
        <v>3188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4">
        <v>17</v>
      </c>
      <c r="B50" s="465">
        <v>43985</v>
      </c>
      <c r="C50" s="466"/>
      <c r="D50" s="390" t="s">
        <v>3673</v>
      </c>
      <c r="E50" s="395" t="s">
        <v>3630</v>
      </c>
      <c r="F50" s="395">
        <v>144.5</v>
      </c>
      <c r="G50" s="395">
        <v>150.5</v>
      </c>
      <c r="H50" s="395">
        <v>141</v>
      </c>
      <c r="I50" s="395" t="s">
        <v>3674</v>
      </c>
      <c r="J50" s="65" t="s">
        <v>3680</v>
      </c>
      <c r="K50" s="65">
        <f>F50-H50</f>
        <v>3.5</v>
      </c>
      <c r="L50" s="391">
        <f t="shared" si="18"/>
        <v>2.4221453287197232E-2</v>
      </c>
      <c r="M50" s="467"/>
      <c r="N50" s="468"/>
      <c r="O50" s="65" t="s">
        <v>601</v>
      </c>
      <c r="P50" s="469">
        <v>43986</v>
      </c>
      <c r="Q50" s="7"/>
      <c r="R50" s="345" t="s">
        <v>604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4">
        <v>18</v>
      </c>
      <c r="B51" s="465">
        <v>43986</v>
      </c>
      <c r="C51" s="466"/>
      <c r="D51" s="390" t="s">
        <v>187</v>
      </c>
      <c r="E51" s="395" t="s">
        <v>3630</v>
      </c>
      <c r="F51" s="395">
        <v>321</v>
      </c>
      <c r="G51" s="395">
        <v>332</v>
      </c>
      <c r="H51" s="395">
        <v>315.5</v>
      </c>
      <c r="I51" s="395">
        <v>302</v>
      </c>
      <c r="J51" s="65" t="s">
        <v>3687</v>
      </c>
      <c r="K51" s="65">
        <f>F51-H51</f>
        <v>5.5</v>
      </c>
      <c r="L51" s="391">
        <f t="shared" ref="L51:L54" si="19">K51/F51</f>
        <v>1.7133956386292833E-2</v>
      </c>
      <c r="M51" s="467"/>
      <c r="N51" s="468"/>
      <c r="O51" s="65" t="s">
        <v>601</v>
      </c>
      <c r="P51" s="472">
        <v>43986</v>
      </c>
      <c r="Q51" s="7"/>
      <c r="R51" s="345" t="s">
        <v>3188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95">
        <v>19</v>
      </c>
      <c r="B52" s="496">
        <v>43987</v>
      </c>
      <c r="C52" s="497"/>
      <c r="D52" s="488" t="s">
        <v>115</v>
      </c>
      <c r="E52" s="489" t="s">
        <v>3630</v>
      </c>
      <c r="F52" s="489">
        <v>147.5</v>
      </c>
      <c r="G52" s="489">
        <v>152</v>
      </c>
      <c r="H52" s="489">
        <v>153</v>
      </c>
      <c r="I52" s="489" t="s">
        <v>3694</v>
      </c>
      <c r="J52" s="492" t="s">
        <v>3708</v>
      </c>
      <c r="K52" s="492">
        <f>F52-H52</f>
        <v>-5.5</v>
      </c>
      <c r="L52" s="498">
        <f t="shared" si="19"/>
        <v>-3.7288135593220341E-2</v>
      </c>
      <c r="M52" s="499"/>
      <c r="N52" s="500"/>
      <c r="O52" s="492" t="s">
        <v>665</v>
      </c>
      <c r="P52" s="501">
        <v>43990</v>
      </c>
      <c r="Q52" s="7"/>
      <c r="R52" s="345" t="s">
        <v>604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64">
        <v>20</v>
      </c>
      <c r="B53" s="465">
        <v>43987</v>
      </c>
      <c r="C53" s="466"/>
      <c r="D53" s="390" t="s">
        <v>47</v>
      </c>
      <c r="E53" s="395" t="s">
        <v>3630</v>
      </c>
      <c r="F53" s="395">
        <v>192</v>
      </c>
      <c r="G53" s="395">
        <v>198</v>
      </c>
      <c r="H53" s="395">
        <v>188</v>
      </c>
      <c r="I53" s="395">
        <v>180</v>
      </c>
      <c r="J53" s="65" t="s">
        <v>3716</v>
      </c>
      <c r="K53" s="65">
        <f>F53-H53</f>
        <v>4</v>
      </c>
      <c r="L53" s="391">
        <f t="shared" si="19"/>
        <v>2.0833333333333332E-2</v>
      </c>
      <c r="M53" s="467"/>
      <c r="N53" s="468"/>
      <c r="O53" s="65" t="s">
        <v>601</v>
      </c>
      <c r="P53" s="469">
        <v>43991</v>
      </c>
      <c r="Q53" s="7"/>
      <c r="R53" s="345" t="s">
        <v>3188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95">
        <v>21</v>
      </c>
      <c r="B54" s="496">
        <v>43990</v>
      </c>
      <c r="C54" s="497"/>
      <c r="D54" s="488" t="s">
        <v>147</v>
      </c>
      <c r="E54" s="489" t="s">
        <v>602</v>
      </c>
      <c r="F54" s="489">
        <v>920</v>
      </c>
      <c r="G54" s="489">
        <v>880</v>
      </c>
      <c r="H54" s="489">
        <v>887.5</v>
      </c>
      <c r="I54" s="489" t="s">
        <v>3697</v>
      </c>
      <c r="J54" s="492" t="s">
        <v>3714</v>
      </c>
      <c r="K54" s="492">
        <f>H54-F54</f>
        <v>-32.5</v>
      </c>
      <c r="L54" s="498">
        <f t="shared" si="19"/>
        <v>-3.5326086956521736E-2</v>
      </c>
      <c r="M54" s="499"/>
      <c r="N54" s="500"/>
      <c r="O54" s="492" t="s">
        <v>665</v>
      </c>
      <c r="P54" s="501">
        <v>43992</v>
      </c>
      <c r="Q54" s="7"/>
      <c r="R54" s="345" t="s">
        <v>3188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4">
        <v>22</v>
      </c>
      <c r="B55" s="465">
        <v>43990</v>
      </c>
      <c r="C55" s="466"/>
      <c r="D55" s="390" t="s">
        <v>39</v>
      </c>
      <c r="E55" s="395" t="s">
        <v>3630</v>
      </c>
      <c r="F55" s="395">
        <v>1306</v>
      </c>
      <c r="G55" s="395">
        <v>1345</v>
      </c>
      <c r="H55" s="395">
        <v>1282.5</v>
      </c>
      <c r="I55" s="395" t="s">
        <v>3649</v>
      </c>
      <c r="J55" s="65" t="s">
        <v>3707</v>
      </c>
      <c r="K55" s="65">
        <f>F55-H55</f>
        <v>23.5</v>
      </c>
      <c r="L55" s="391">
        <f t="shared" ref="L55" si="20">K55/F55</f>
        <v>1.7993874425727412E-2</v>
      </c>
      <c r="M55" s="467"/>
      <c r="N55" s="468"/>
      <c r="O55" s="65" t="s">
        <v>601</v>
      </c>
      <c r="P55" s="472">
        <v>43990</v>
      </c>
      <c r="Q55" s="7"/>
      <c r="R55" s="345" t="s">
        <v>604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64">
        <v>23</v>
      </c>
      <c r="B56" s="465">
        <v>43990</v>
      </c>
      <c r="C56" s="466"/>
      <c r="D56" s="390" t="s">
        <v>3699</v>
      </c>
      <c r="E56" s="395" t="s">
        <v>3630</v>
      </c>
      <c r="F56" s="395">
        <v>5820</v>
      </c>
      <c r="G56" s="395">
        <v>6030</v>
      </c>
      <c r="H56" s="395">
        <v>5720</v>
      </c>
      <c r="I56" s="395" t="s">
        <v>3700</v>
      </c>
      <c r="J56" s="65" t="s">
        <v>3701</v>
      </c>
      <c r="K56" s="65">
        <f>F56-H56</f>
        <v>100</v>
      </c>
      <c r="L56" s="391">
        <f t="shared" ref="L56:L57" si="21">K56/F56</f>
        <v>1.7182130584192441E-2</v>
      </c>
      <c r="M56" s="467"/>
      <c r="N56" s="468"/>
      <c r="O56" s="65" t="s">
        <v>601</v>
      </c>
      <c r="P56" s="472">
        <v>43990</v>
      </c>
      <c r="Q56" s="7"/>
      <c r="R56" s="345" t="s">
        <v>3188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95">
        <v>24</v>
      </c>
      <c r="B57" s="496">
        <v>43990</v>
      </c>
      <c r="C57" s="497"/>
      <c r="D57" s="488" t="s">
        <v>527</v>
      </c>
      <c r="E57" s="489" t="s">
        <v>602</v>
      </c>
      <c r="F57" s="489">
        <v>404.5</v>
      </c>
      <c r="G57" s="489">
        <v>389</v>
      </c>
      <c r="H57" s="489">
        <v>388</v>
      </c>
      <c r="I57" s="489" t="s">
        <v>3702</v>
      </c>
      <c r="J57" s="492" t="s">
        <v>3741</v>
      </c>
      <c r="K57" s="492">
        <f>H57-F57</f>
        <v>-16.5</v>
      </c>
      <c r="L57" s="498">
        <f t="shared" si="21"/>
        <v>-4.0791100123609397E-2</v>
      </c>
      <c r="M57" s="499"/>
      <c r="N57" s="500"/>
      <c r="O57" s="492" t="s">
        <v>665</v>
      </c>
      <c r="P57" s="501">
        <v>43994</v>
      </c>
      <c r="Q57" s="7"/>
      <c r="R57" s="345" t="s">
        <v>604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495">
        <v>25</v>
      </c>
      <c r="B58" s="496">
        <v>43990</v>
      </c>
      <c r="C58" s="497"/>
      <c r="D58" s="488" t="s">
        <v>111</v>
      </c>
      <c r="E58" s="489" t="s">
        <v>602</v>
      </c>
      <c r="F58" s="489">
        <v>1017.5</v>
      </c>
      <c r="G58" s="489">
        <v>988</v>
      </c>
      <c r="H58" s="489">
        <v>985</v>
      </c>
      <c r="I58" s="489" t="s">
        <v>3703</v>
      </c>
      <c r="J58" s="492" t="s">
        <v>3714</v>
      </c>
      <c r="K58" s="492">
        <f>H58-F58</f>
        <v>-32.5</v>
      </c>
      <c r="L58" s="498">
        <f t="shared" ref="L58" si="22">K58/F58</f>
        <v>-3.1941031941031942E-2</v>
      </c>
      <c r="M58" s="499"/>
      <c r="N58" s="500"/>
      <c r="O58" s="492" t="s">
        <v>665</v>
      </c>
      <c r="P58" s="501">
        <v>43991</v>
      </c>
      <c r="Q58" s="7"/>
      <c r="R58" s="345" t="s">
        <v>604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95">
        <v>26</v>
      </c>
      <c r="B59" s="496">
        <v>43990</v>
      </c>
      <c r="C59" s="497"/>
      <c r="D59" s="488" t="s">
        <v>281</v>
      </c>
      <c r="E59" s="489" t="s">
        <v>602</v>
      </c>
      <c r="F59" s="489">
        <v>785</v>
      </c>
      <c r="G59" s="489">
        <v>755</v>
      </c>
      <c r="H59" s="489">
        <v>752.5</v>
      </c>
      <c r="I59" s="489" t="s">
        <v>3704</v>
      </c>
      <c r="J59" s="492" t="s">
        <v>3714</v>
      </c>
      <c r="K59" s="492">
        <f>H59-F59</f>
        <v>-32.5</v>
      </c>
      <c r="L59" s="498">
        <f t="shared" ref="L59" si="23">K59/F59</f>
        <v>-4.1401273885350316E-2</v>
      </c>
      <c r="M59" s="499"/>
      <c r="N59" s="500"/>
      <c r="O59" s="492" t="s">
        <v>665</v>
      </c>
      <c r="P59" s="501">
        <v>43992</v>
      </c>
      <c r="Q59" s="7"/>
      <c r="R59" s="345" t="s">
        <v>3188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64">
        <v>27</v>
      </c>
      <c r="B60" s="465">
        <v>43991</v>
      </c>
      <c r="C60" s="466"/>
      <c r="D60" s="390" t="s">
        <v>3713</v>
      </c>
      <c r="E60" s="395" t="s">
        <v>3630</v>
      </c>
      <c r="F60" s="395">
        <v>1578</v>
      </c>
      <c r="G60" s="395">
        <v>1615</v>
      </c>
      <c r="H60" s="395">
        <v>1556.5</v>
      </c>
      <c r="I60" s="395">
        <v>1500</v>
      </c>
      <c r="J60" s="65" t="s">
        <v>3678</v>
      </c>
      <c r="K60" s="65">
        <f>F60-H60</f>
        <v>21.5</v>
      </c>
      <c r="L60" s="391">
        <f t="shared" ref="L60" si="24">K60/F60</f>
        <v>1.3624841571609633E-2</v>
      </c>
      <c r="M60" s="467"/>
      <c r="N60" s="468"/>
      <c r="O60" s="65" t="s">
        <v>601</v>
      </c>
      <c r="P60" s="472">
        <v>43991</v>
      </c>
      <c r="Q60" s="7"/>
      <c r="R60" s="345" t="s">
        <v>604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4">
        <v>28</v>
      </c>
      <c r="B61" s="465">
        <v>43991</v>
      </c>
      <c r="C61" s="466"/>
      <c r="D61" s="390" t="s">
        <v>190</v>
      </c>
      <c r="E61" s="395" t="s">
        <v>3630</v>
      </c>
      <c r="F61" s="395">
        <v>1019</v>
      </c>
      <c r="G61" s="395">
        <v>1055</v>
      </c>
      <c r="H61" s="395">
        <v>997.5</v>
      </c>
      <c r="I61" s="395" t="s">
        <v>3717</v>
      </c>
      <c r="J61" s="65" t="s">
        <v>3678</v>
      </c>
      <c r="K61" s="65">
        <f>F61-H61</f>
        <v>21.5</v>
      </c>
      <c r="L61" s="391">
        <f t="shared" ref="L61:L62" si="25">K61/F61</f>
        <v>2.1099116781157997E-2</v>
      </c>
      <c r="M61" s="467"/>
      <c r="N61" s="468"/>
      <c r="O61" s="65" t="s">
        <v>601</v>
      </c>
      <c r="P61" s="472">
        <v>43991</v>
      </c>
      <c r="Q61" s="7"/>
      <c r="R61" s="345" t="s">
        <v>604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64">
        <v>29</v>
      </c>
      <c r="B62" s="465">
        <v>43991</v>
      </c>
      <c r="C62" s="466"/>
      <c r="D62" s="390" t="s">
        <v>68</v>
      </c>
      <c r="E62" s="395" t="s">
        <v>3630</v>
      </c>
      <c r="F62" s="395">
        <v>363</v>
      </c>
      <c r="G62" s="395">
        <v>377</v>
      </c>
      <c r="H62" s="395">
        <v>354.5</v>
      </c>
      <c r="I62" s="395" t="s">
        <v>3715</v>
      </c>
      <c r="J62" s="65" t="s">
        <v>3718</v>
      </c>
      <c r="K62" s="65">
        <f>F62-H62</f>
        <v>8.5</v>
      </c>
      <c r="L62" s="391">
        <f t="shared" si="25"/>
        <v>2.3415977961432508E-2</v>
      </c>
      <c r="M62" s="467"/>
      <c r="N62" s="468"/>
      <c r="O62" s="65" t="s">
        <v>601</v>
      </c>
      <c r="P62" s="469">
        <v>43992</v>
      </c>
      <c r="Q62" s="7"/>
      <c r="R62" s="345" t="s">
        <v>604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64">
        <v>30</v>
      </c>
      <c r="B63" s="465">
        <v>43992</v>
      </c>
      <c r="C63" s="466"/>
      <c r="D63" s="390" t="s">
        <v>190</v>
      </c>
      <c r="E63" s="395" t="s">
        <v>3630</v>
      </c>
      <c r="F63" s="395">
        <v>1006</v>
      </c>
      <c r="G63" s="395">
        <v>1045</v>
      </c>
      <c r="H63" s="395">
        <v>985</v>
      </c>
      <c r="I63" s="395" t="s">
        <v>3717</v>
      </c>
      <c r="J63" s="65" t="s">
        <v>651</v>
      </c>
      <c r="K63" s="65">
        <f>F63-H63</f>
        <v>21</v>
      </c>
      <c r="L63" s="391">
        <f t="shared" ref="L63:L65" si="26">K63/F63</f>
        <v>2.0874751491053677E-2</v>
      </c>
      <c r="M63" s="467"/>
      <c r="N63" s="468"/>
      <c r="O63" s="65" t="s">
        <v>601</v>
      </c>
      <c r="P63" s="472">
        <v>43992</v>
      </c>
      <c r="Q63" s="7"/>
      <c r="R63" s="345" t="s">
        <v>604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64">
        <v>31</v>
      </c>
      <c r="B64" s="465">
        <v>43992</v>
      </c>
      <c r="C64" s="466"/>
      <c r="D64" s="390" t="s">
        <v>47</v>
      </c>
      <c r="E64" s="395" t="s">
        <v>3630</v>
      </c>
      <c r="F64" s="395">
        <v>192.75</v>
      </c>
      <c r="G64" s="395">
        <v>198</v>
      </c>
      <c r="H64" s="395">
        <v>184.5</v>
      </c>
      <c r="I64" s="395" t="s">
        <v>3719</v>
      </c>
      <c r="J64" s="65" t="s">
        <v>3742</v>
      </c>
      <c r="K64" s="65">
        <f t="shared" ref="K64:K65" si="27">F64-H64</f>
        <v>8.25</v>
      </c>
      <c r="L64" s="391">
        <f t="shared" si="26"/>
        <v>4.2801556420233464E-2</v>
      </c>
      <c r="M64" s="467"/>
      <c r="N64" s="468"/>
      <c r="O64" s="65" t="s">
        <v>601</v>
      </c>
      <c r="P64" s="469">
        <v>43994</v>
      </c>
      <c r="Q64" s="7"/>
      <c r="R64" s="345" t="s">
        <v>3188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27" s="417" customFormat="1" ht="15" customHeight="1">
      <c r="A65" s="464">
        <v>32</v>
      </c>
      <c r="B65" s="465">
        <v>43992</v>
      </c>
      <c r="C65" s="466"/>
      <c r="D65" s="390" t="s">
        <v>42</v>
      </c>
      <c r="E65" s="395" t="s">
        <v>3630</v>
      </c>
      <c r="F65" s="395">
        <v>342.5</v>
      </c>
      <c r="G65" s="395">
        <v>353</v>
      </c>
      <c r="H65" s="395">
        <v>332</v>
      </c>
      <c r="I65" s="395" t="s">
        <v>3720</v>
      </c>
      <c r="J65" s="65" t="s">
        <v>3669</v>
      </c>
      <c r="K65" s="65">
        <f t="shared" si="27"/>
        <v>10.5</v>
      </c>
      <c r="L65" s="391">
        <f t="shared" si="26"/>
        <v>3.0656934306569343E-2</v>
      </c>
      <c r="M65" s="467"/>
      <c r="N65" s="468"/>
      <c r="O65" s="65" t="s">
        <v>601</v>
      </c>
      <c r="P65" s="469">
        <v>43994</v>
      </c>
      <c r="Q65" s="7"/>
      <c r="R65" s="345" t="s">
        <v>604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27" s="417" customFormat="1" ht="15" customHeight="1">
      <c r="A66" s="464">
        <v>33</v>
      </c>
      <c r="B66" s="465">
        <v>43992</v>
      </c>
      <c r="C66" s="466"/>
      <c r="D66" s="390" t="s">
        <v>183</v>
      </c>
      <c r="E66" s="395" t="s">
        <v>602</v>
      </c>
      <c r="F66" s="395">
        <v>857.5</v>
      </c>
      <c r="G66" s="395">
        <v>835</v>
      </c>
      <c r="H66" s="395">
        <v>875.5</v>
      </c>
      <c r="I66" s="395">
        <v>900</v>
      </c>
      <c r="J66" s="65" t="s">
        <v>3721</v>
      </c>
      <c r="K66" s="65">
        <f>H66-F66</f>
        <v>18</v>
      </c>
      <c r="L66" s="391">
        <f t="shared" ref="L66:L67" si="28">K66/F66</f>
        <v>2.099125364431487E-2</v>
      </c>
      <c r="M66" s="467"/>
      <c r="N66" s="468"/>
      <c r="O66" s="65" t="s">
        <v>601</v>
      </c>
      <c r="P66" s="472">
        <v>43992</v>
      </c>
      <c r="Q66" s="7"/>
      <c r="R66" s="345" t="s">
        <v>604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27" s="417" customFormat="1" ht="15" customHeight="1">
      <c r="A67" s="495">
        <v>34</v>
      </c>
      <c r="B67" s="496">
        <v>43992</v>
      </c>
      <c r="C67" s="497"/>
      <c r="D67" s="488" t="s">
        <v>92</v>
      </c>
      <c r="E67" s="489" t="s">
        <v>602</v>
      </c>
      <c r="F67" s="489">
        <v>2390</v>
      </c>
      <c r="G67" s="489">
        <v>2320</v>
      </c>
      <c r="H67" s="489">
        <v>2350</v>
      </c>
      <c r="I67" s="489" t="s">
        <v>3722</v>
      </c>
      <c r="J67" s="492" t="s">
        <v>3740</v>
      </c>
      <c r="K67" s="492">
        <f>H67-F67</f>
        <v>-40</v>
      </c>
      <c r="L67" s="498">
        <f t="shared" si="28"/>
        <v>-1.6736401673640166E-2</v>
      </c>
      <c r="M67" s="499"/>
      <c r="N67" s="500"/>
      <c r="O67" s="492" t="s">
        <v>665</v>
      </c>
      <c r="P67" s="501">
        <v>43994</v>
      </c>
      <c r="Q67" s="7"/>
      <c r="R67" s="345" t="s">
        <v>3188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27" s="417" customFormat="1" ht="15" customHeight="1">
      <c r="A68" s="495">
        <v>35</v>
      </c>
      <c r="B68" s="496">
        <v>43993</v>
      </c>
      <c r="C68" s="497"/>
      <c r="D68" s="488" t="s">
        <v>348</v>
      </c>
      <c r="E68" s="489" t="s">
        <v>602</v>
      </c>
      <c r="F68" s="489">
        <v>225</v>
      </c>
      <c r="G68" s="489">
        <v>219</v>
      </c>
      <c r="H68" s="489">
        <v>219</v>
      </c>
      <c r="I68" s="489" t="s">
        <v>3733</v>
      </c>
      <c r="J68" s="492" t="s">
        <v>3734</v>
      </c>
      <c r="K68" s="492">
        <f>H68-F68</f>
        <v>-6</v>
      </c>
      <c r="L68" s="498">
        <f t="shared" ref="L68:L71" si="29">K68/F68</f>
        <v>-2.6666666666666668E-2</v>
      </c>
      <c r="M68" s="499"/>
      <c r="N68" s="500"/>
      <c r="O68" s="492" t="s">
        <v>665</v>
      </c>
      <c r="P68" s="501">
        <v>43993</v>
      </c>
      <c r="Q68" s="7"/>
      <c r="R68" s="345" t="s">
        <v>3188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27" s="417" customFormat="1" ht="15" customHeight="1">
      <c r="A69" s="495">
        <v>36</v>
      </c>
      <c r="B69" s="496">
        <v>43993</v>
      </c>
      <c r="C69" s="497"/>
      <c r="D69" s="488" t="s">
        <v>301</v>
      </c>
      <c r="E69" s="489" t="s">
        <v>602</v>
      </c>
      <c r="F69" s="489">
        <v>186.5</v>
      </c>
      <c r="G69" s="489">
        <v>180</v>
      </c>
      <c r="H69" s="489">
        <v>183</v>
      </c>
      <c r="I69" s="489" t="s">
        <v>3735</v>
      </c>
      <c r="J69" s="492" t="s">
        <v>3743</v>
      </c>
      <c r="K69" s="492">
        <f>H69-F69</f>
        <v>-3.5</v>
      </c>
      <c r="L69" s="498">
        <f t="shared" si="29"/>
        <v>-1.876675603217158E-2</v>
      </c>
      <c r="M69" s="499"/>
      <c r="N69" s="500"/>
      <c r="O69" s="492" t="s">
        <v>665</v>
      </c>
      <c r="P69" s="501">
        <v>43994</v>
      </c>
      <c r="Q69" s="7"/>
      <c r="R69" s="345" t="s">
        <v>604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27" s="417" customFormat="1" ht="15" customHeight="1">
      <c r="A70" s="495">
        <v>37</v>
      </c>
      <c r="B70" s="496">
        <v>43994</v>
      </c>
      <c r="C70" s="497"/>
      <c r="D70" s="488" t="s">
        <v>47</v>
      </c>
      <c r="E70" s="489" t="s">
        <v>3630</v>
      </c>
      <c r="F70" s="489">
        <v>190.5</v>
      </c>
      <c r="G70" s="489">
        <v>197</v>
      </c>
      <c r="H70" s="489">
        <v>197</v>
      </c>
      <c r="I70" s="489" t="s">
        <v>3663</v>
      </c>
      <c r="J70" s="492" t="s">
        <v>3765</v>
      </c>
      <c r="K70" s="492">
        <f>F70-H70</f>
        <v>-6.5</v>
      </c>
      <c r="L70" s="498">
        <f t="shared" si="29"/>
        <v>-3.4120734908136482E-2</v>
      </c>
      <c r="M70" s="499"/>
      <c r="N70" s="500"/>
      <c r="O70" s="492" t="s">
        <v>665</v>
      </c>
      <c r="P70" s="501">
        <v>43998</v>
      </c>
      <c r="Q70" s="7"/>
      <c r="R70" s="345" t="s">
        <v>3188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27" s="417" customFormat="1" ht="15" customHeight="1">
      <c r="A71" s="464">
        <v>38</v>
      </c>
      <c r="B71" s="465">
        <v>43994</v>
      </c>
      <c r="C71" s="466"/>
      <c r="D71" s="390" t="s">
        <v>42</v>
      </c>
      <c r="E71" s="395" t="s">
        <v>3630</v>
      </c>
      <c r="F71" s="395">
        <v>343</v>
      </c>
      <c r="G71" s="395">
        <v>354</v>
      </c>
      <c r="H71" s="395">
        <v>336</v>
      </c>
      <c r="I71" s="395" t="s">
        <v>3752</v>
      </c>
      <c r="J71" s="65" t="s">
        <v>3852</v>
      </c>
      <c r="K71" s="65">
        <f t="shared" ref="K71" si="30">F71-H71</f>
        <v>7</v>
      </c>
      <c r="L71" s="391">
        <f t="shared" si="29"/>
        <v>2.0408163265306121E-2</v>
      </c>
      <c r="M71" s="467"/>
      <c r="N71" s="468"/>
      <c r="O71" s="65" t="s">
        <v>601</v>
      </c>
      <c r="P71" s="469">
        <v>44000</v>
      </c>
      <c r="Q71" s="7"/>
      <c r="R71" s="345" t="s">
        <v>3188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27" s="417" customFormat="1" ht="15" customHeight="1">
      <c r="A72" s="495">
        <v>39</v>
      </c>
      <c r="B72" s="496">
        <v>43997</v>
      </c>
      <c r="C72" s="497"/>
      <c r="D72" s="488" t="s">
        <v>87</v>
      </c>
      <c r="E72" s="489" t="s">
        <v>602</v>
      </c>
      <c r="F72" s="489">
        <v>389</v>
      </c>
      <c r="G72" s="489">
        <v>375</v>
      </c>
      <c r="H72" s="489">
        <v>375</v>
      </c>
      <c r="I72" s="489" t="s">
        <v>3754</v>
      </c>
      <c r="J72" s="492" t="s">
        <v>3775</v>
      </c>
      <c r="K72" s="492">
        <f>H72-F72</f>
        <v>-14</v>
      </c>
      <c r="L72" s="498">
        <f t="shared" ref="L72" si="31">K72/F72</f>
        <v>-3.5989717223650387E-2</v>
      </c>
      <c r="M72" s="499"/>
      <c r="N72" s="500"/>
      <c r="O72" s="492" t="s">
        <v>665</v>
      </c>
      <c r="P72" s="501">
        <v>43998</v>
      </c>
      <c r="Q72" s="7"/>
      <c r="R72" s="345" t="s">
        <v>604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27" s="417" customFormat="1" ht="15" customHeight="1">
      <c r="A73" s="464">
        <v>40</v>
      </c>
      <c r="B73" s="465">
        <v>43997</v>
      </c>
      <c r="C73" s="466"/>
      <c r="D73" s="390" t="s">
        <v>3755</v>
      </c>
      <c r="E73" s="395" t="s">
        <v>602</v>
      </c>
      <c r="F73" s="395">
        <v>696</v>
      </c>
      <c r="G73" s="395">
        <v>675</v>
      </c>
      <c r="H73" s="395">
        <v>710.5</v>
      </c>
      <c r="I73" s="395" t="s">
        <v>3756</v>
      </c>
      <c r="J73" s="65" t="s">
        <v>3764</v>
      </c>
      <c r="K73" s="65">
        <f>H73-F73</f>
        <v>14.5</v>
      </c>
      <c r="L73" s="391">
        <f t="shared" ref="L73" si="32">K73/F73</f>
        <v>2.0833333333333332E-2</v>
      </c>
      <c r="M73" s="467"/>
      <c r="N73" s="468"/>
      <c r="O73" s="65" t="s">
        <v>601</v>
      </c>
      <c r="P73" s="469">
        <v>43998</v>
      </c>
      <c r="Q73" s="7"/>
      <c r="R73" s="345" t="s">
        <v>604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27" s="417" customFormat="1" ht="15" customHeight="1">
      <c r="A74" s="464">
        <v>41</v>
      </c>
      <c r="B74" s="465">
        <v>43997</v>
      </c>
      <c r="C74" s="466"/>
      <c r="D74" s="390" t="s">
        <v>102</v>
      </c>
      <c r="E74" s="395" t="s">
        <v>602</v>
      </c>
      <c r="F74" s="395">
        <v>400.5</v>
      </c>
      <c r="G74" s="395">
        <v>388</v>
      </c>
      <c r="H74" s="395">
        <v>409.5</v>
      </c>
      <c r="I74" s="395" t="s">
        <v>3702</v>
      </c>
      <c r="J74" s="65" t="s">
        <v>3407</v>
      </c>
      <c r="K74" s="65">
        <f>H74-F74</f>
        <v>9</v>
      </c>
      <c r="L74" s="391">
        <f t="shared" ref="L74" si="33">K74/F74</f>
        <v>2.247191011235955E-2</v>
      </c>
      <c r="M74" s="467"/>
      <c r="N74" s="468"/>
      <c r="O74" s="65" t="s">
        <v>601</v>
      </c>
      <c r="P74" s="469">
        <v>44000</v>
      </c>
      <c r="Q74" s="7"/>
      <c r="R74" s="345" t="s">
        <v>3188</v>
      </c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27" s="417" customFormat="1" ht="15" customHeight="1">
      <c r="A75" s="464">
        <v>42</v>
      </c>
      <c r="B75" s="465">
        <v>43997</v>
      </c>
      <c r="C75" s="466"/>
      <c r="D75" s="390" t="s">
        <v>194</v>
      </c>
      <c r="E75" s="395" t="s">
        <v>602</v>
      </c>
      <c r="F75" s="395">
        <v>1003.5</v>
      </c>
      <c r="G75" s="395">
        <v>975</v>
      </c>
      <c r="H75" s="395">
        <v>1024.5</v>
      </c>
      <c r="I75" s="395" t="s">
        <v>3757</v>
      </c>
      <c r="J75" s="65" t="s">
        <v>651</v>
      </c>
      <c r="K75" s="65">
        <f>H75-F75</f>
        <v>21</v>
      </c>
      <c r="L75" s="391">
        <f t="shared" ref="L75:L76" si="34">K75/F75</f>
        <v>2.0926756352765322E-2</v>
      </c>
      <c r="M75" s="467"/>
      <c r="N75" s="468"/>
      <c r="O75" s="65" t="s">
        <v>601</v>
      </c>
      <c r="P75" s="469">
        <v>43998</v>
      </c>
      <c r="Q75" s="7"/>
      <c r="R75" s="345" t="s">
        <v>604</v>
      </c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27" s="417" customFormat="1" ht="15" customHeight="1">
      <c r="A76" s="495">
        <v>43</v>
      </c>
      <c r="B76" s="496">
        <v>43998</v>
      </c>
      <c r="C76" s="497"/>
      <c r="D76" s="488" t="s">
        <v>48</v>
      </c>
      <c r="E76" s="489" t="s">
        <v>602</v>
      </c>
      <c r="F76" s="489">
        <v>1387.5</v>
      </c>
      <c r="G76" s="489">
        <v>1345</v>
      </c>
      <c r="H76" s="489">
        <v>1341.5</v>
      </c>
      <c r="I76" s="489" t="s">
        <v>3767</v>
      </c>
      <c r="J76" s="492" t="s">
        <v>3795</v>
      </c>
      <c r="K76" s="492">
        <f>H76-F76</f>
        <v>-46</v>
      </c>
      <c r="L76" s="498">
        <f t="shared" si="34"/>
        <v>-3.3153153153153155E-2</v>
      </c>
      <c r="M76" s="499"/>
      <c r="N76" s="500"/>
      <c r="O76" s="492" t="s">
        <v>665</v>
      </c>
      <c r="P76" s="501">
        <v>44000</v>
      </c>
      <c r="Q76" s="7"/>
      <c r="R76" s="345" t="s">
        <v>604</v>
      </c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27" s="417" customFormat="1" ht="15" customHeight="1">
      <c r="A77" s="398">
        <v>44</v>
      </c>
      <c r="B77" s="422">
        <v>43998</v>
      </c>
      <c r="C77" s="379"/>
      <c r="D77" s="380" t="s">
        <v>92</v>
      </c>
      <c r="E77" s="421" t="s">
        <v>602</v>
      </c>
      <c r="F77" s="421" t="s">
        <v>3768</v>
      </c>
      <c r="G77" s="403">
        <v>2240</v>
      </c>
      <c r="H77" s="403"/>
      <c r="I77" s="421" t="s">
        <v>3769</v>
      </c>
      <c r="J77" s="402" t="s">
        <v>603</v>
      </c>
      <c r="K77" s="402"/>
      <c r="L77" s="382"/>
      <c r="M77" s="475"/>
      <c r="N77" s="476"/>
      <c r="O77" s="402"/>
      <c r="P77" s="485"/>
      <c r="Q77" s="7"/>
      <c r="R77" s="345" t="s">
        <v>604</v>
      </c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27" s="417" customFormat="1" ht="15" customHeight="1">
      <c r="A78" s="464">
        <v>45</v>
      </c>
      <c r="B78" s="465">
        <v>43999</v>
      </c>
      <c r="C78" s="466"/>
      <c r="D78" s="390" t="s">
        <v>194</v>
      </c>
      <c r="E78" s="395" t="s">
        <v>602</v>
      </c>
      <c r="F78" s="395">
        <v>1000.5</v>
      </c>
      <c r="G78" s="395">
        <v>970</v>
      </c>
      <c r="H78" s="395">
        <v>1020</v>
      </c>
      <c r="I78" s="395" t="s">
        <v>3757</v>
      </c>
      <c r="J78" s="65" t="s">
        <v>3659</v>
      </c>
      <c r="K78" s="65">
        <f>H78-F78</f>
        <v>19.5</v>
      </c>
      <c r="L78" s="391">
        <f t="shared" ref="L78" si="35">K78/F78</f>
        <v>1.9490254872563718E-2</v>
      </c>
      <c r="M78" s="467"/>
      <c r="N78" s="468"/>
      <c r="O78" s="65" t="s">
        <v>601</v>
      </c>
      <c r="P78" s="469">
        <v>44000</v>
      </c>
      <c r="Q78" s="7"/>
      <c r="R78" s="345" t="s">
        <v>604</v>
      </c>
      <c r="S78" s="437"/>
      <c r="T78" s="437"/>
      <c r="U78" s="437"/>
      <c r="V78" s="437"/>
      <c r="W78" s="437"/>
      <c r="X78" s="437"/>
      <c r="Y78" s="437"/>
      <c r="Z78" s="437"/>
      <c r="AA78" s="437"/>
    </row>
    <row r="79" spans="1:27" s="417" customFormat="1" ht="15" customHeight="1">
      <c r="A79" s="495">
        <v>46</v>
      </c>
      <c r="B79" s="496">
        <v>43999</v>
      </c>
      <c r="C79" s="497"/>
      <c r="D79" s="488" t="s">
        <v>143</v>
      </c>
      <c r="E79" s="489" t="s">
        <v>3630</v>
      </c>
      <c r="F79" s="489">
        <v>5600</v>
      </c>
      <c r="G79" s="489">
        <v>5800</v>
      </c>
      <c r="H79" s="489">
        <v>5760</v>
      </c>
      <c r="I79" s="489">
        <v>5200</v>
      </c>
      <c r="J79" s="492" t="s">
        <v>3777</v>
      </c>
      <c r="K79" s="492">
        <f>F79-H79</f>
        <v>-160</v>
      </c>
      <c r="L79" s="498">
        <f t="shared" ref="L79:L80" si="36">K79/F79</f>
        <v>-2.8571428571428571E-2</v>
      </c>
      <c r="M79" s="499"/>
      <c r="N79" s="500"/>
      <c r="O79" s="492" t="s">
        <v>665</v>
      </c>
      <c r="P79" s="501">
        <v>43999</v>
      </c>
      <c r="Q79" s="7"/>
      <c r="R79" s="345" t="s">
        <v>3188</v>
      </c>
      <c r="S79" s="437"/>
      <c r="T79" s="437"/>
      <c r="U79" s="437"/>
      <c r="V79" s="437"/>
      <c r="W79" s="437"/>
      <c r="X79" s="437"/>
      <c r="Y79" s="437"/>
      <c r="Z79" s="437"/>
      <c r="AA79" s="437"/>
    </row>
    <row r="80" spans="1:27" s="417" customFormat="1" ht="15" customHeight="1">
      <c r="A80" s="495">
        <v>47</v>
      </c>
      <c r="B80" s="496">
        <v>43999</v>
      </c>
      <c r="C80" s="497"/>
      <c r="D80" s="488" t="s">
        <v>68</v>
      </c>
      <c r="E80" s="489" t="s">
        <v>3630</v>
      </c>
      <c r="F80" s="489">
        <v>350</v>
      </c>
      <c r="G80" s="489">
        <v>362</v>
      </c>
      <c r="H80" s="489">
        <v>359</v>
      </c>
      <c r="I80" s="489" t="s">
        <v>3776</v>
      </c>
      <c r="J80" s="492" t="s">
        <v>3672</v>
      </c>
      <c r="K80" s="492">
        <f>F80-H80</f>
        <v>-9</v>
      </c>
      <c r="L80" s="498">
        <f t="shared" si="36"/>
        <v>-2.5714285714285714E-2</v>
      </c>
      <c r="M80" s="499"/>
      <c r="N80" s="500"/>
      <c r="O80" s="492" t="s">
        <v>665</v>
      </c>
      <c r="P80" s="501">
        <v>43999</v>
      </c>
      <c r="Q80" s="7"/>
      <c r="R80" s="345" t="s">
        <v>604</v>
      </c>
      <c r="S80" s="437"/>
      <c r="T80" s="437"/>
      <c r="U80" s="437"/>
      <c r="V80" s="437"/>
      <c r="W80" s="437"/>
      <c r="X80" s="437"/>
      <c r="Y80" s="437"/>
      <c r="Z80" s="437"/>
      <c r="AA80" s="437"/>
    </row>
    <row r="81" spans="1:34" s="417" customFormat="1" ht="15" customHeight="1">
      <c r="A81" s="398">
        <v>48</v>
      </c>
      <c r="B81" s="422">
        <v>43999</v>
      </c>
      <c r="C81" s="379"/>
      <c r="D81" s="380" t="s">
        <v>3778</v>
      </c>
      <c r="E81" s="421" t="s">
        <v>602</v>
      </c>
      <c r="F81" s="421" t="s">
        <v>3791</v>
      </c>
      <c r="G81" s="403">
        <v>845</v>
      </c>
      <c r="H81" s="403"/>
      <c r="I81" s="421" t="s">
        <v>3792</v>
      </c>
      <c r="J81" s="402" t="s">
        <v>603</v>
      </c>
      <c r="K81" s="402"/>
      <c r="L81" s="382"/>
      <c r="M81" s="475"/>
      <c r="N81" s="476"/>
      <c r="O81" s="402"/>
      <c r="P81" s="485"/>
      <c r="Q81" s="7"/>
      <c r="R81" s="345" t="s">
        <v>604</v>
      </c>
      <c r="S81" s="437"/>
      <c r="T81" s="437"/>
      <c r="U81" s="437"/>
      <c r="V81" s="437"/>
      <c r="W81" s="437"/>
      <c r="X81" s="437"/>
      <c r="Y81" s="437"/>
      <c r="Z81" s="437"/>
      <c r="AA81" s="437"/>
    </row>
    <row r="82" spans="1:34" s="417" customFormat="1" ht="15" customHeight="1">
      <c r="A82" s="464">
        <v>49</v>
      </c>
      <c r="B82" s="465">
        <v>43999</v>
      </c>
      <c r="C82" s="466"/>
      <c r="D82" s="390" t="s">
        <v>87</v>
      </c>
      <c r="E82" s="395" t="s">
        <v>602</v>
      </c>
      <c r="F82" s="395">
        <v>379</v>
      </c>
      <c r="G82" s="395">
        <v>367</v>
      </c>
      <c r="H82" s="395">
        <v>386.5</v>
      </c>
      <c r="I82" s="395">
        <v>400</v>
      </c>
      <c r="J82" s="65" t="s">
        <v>3779</v>
      </c>
      <c r="K82" s="65">
        <f>H82-F82</f>
        <v>7.5</v>
      </c>
      <c r="L82" s="391">
        <f t="shared" ref="L82:L83" si="37">K82/F82</f>
        <v>1.9788918205804751E-2</v>
      </c>
      <c r="M82" s="467"/>
      <c r="N82" s="468"/>
      <c r="O82" s="65" t="s">
        <v>601</v>
      </c>
      <c r="P82" s="472">
        <v>43999</v>
      </c>
      <c r="Q82" s="7"/>
      <c r="R82" s="345" t="s">
        <v>3188</v>
      </c>
      <c r="S82" s="437"/>
      <c r="T82" s="437"/>
      <c r="U82" s="437"/>
      <c r="V82" s="437"/>
      <c r="W82" s="437"/>
      <c r="X82" s="437"/>
      <c r="Y82" s="437"/>
      <c r="Z82" s="437"/>
      <c r="AA82" s="437"/>
    </row>
    <row r="83" spans="1:34" s="417" customFormat="1" ht="15" customHeight="1">
      <c r="A83" s="464">
        <v>50</v>
      </c>
      <c r="B83" s="465">
        <v>43999</v>
      </c>
      <c r="C83" s="466"/>
      <c r="D83" s="390" t="s">
        <v>3780</v>
      </c>
      <c r="E83" s="395" t="s">
        <v>602</v>
      </c>
      <c r="F83" s="395">
        <v>231</v>
      </c>
      <c r="G83" s="395">
        <v>224</v>
      </c>
      <c r="H83" s="395">
        <v>236</v>
      </c>
      <c r="I83" s="395">
        <v>245</v>
      </c>
      <c r="J83" s="65" t="s">
        <v>3667</v>
      </c>
      <c r="K83" s="65">
        <f>H83-F83</f>
        <v>5</v>
      </c>
      <c r="L83" s="391">
        <f t="shared" si="37"/>
        <v>2.1645021645021644E-2</v>
      </c>
      <c r="M83" s="467"/>
      <c r="N83" s="468"/>
      <c r="O83" s="65" t="s">
        <v>601</v>
      </c>
      <c r="P83" s="469">
        <v>44000</v>
      </c>
      <c r="Q83" s="7"/>
      <c r="R83" s="345" t="s">
        <v>3188</v>
      </c>
      <c r="S83" s="437"/>
      <c r="T83" s="437"/>
      <c r="U83" s="437"/>
      <c r="V83" s="437"/>
      <c r="W83" s="437"/>
      <c r="X83" s="437"/>
      <c r="Y83" s="437"/>
      <c r="Z83" s="437"/>
      <c r="AA83" s="437"/>
    </row>
    <row r="84" spans="1:34" s="417" customFormat="1" ht="15" customHeight="1">
      <c r="A84" s="544">
        <v>51</v>
      </c>
      <c r="B84" s="422">
        <v>44000</v>
      </c>
      <c r="C84" s="379"/>
      <c r="D84" s="380" t="s">
        <v>42</v>
      </c>
      <c r="E84" s="421" t="s">
        <v>3630</v>
      </c>
      <c r="F84" s="421" t="s">
        <v>3796</v>
      </c>
      <c r="G84" s="403">
        <v>355</v>
      </c>
      <c r="H84" s="403"/>
      <c r="I84" s="421" t="s">
        <v>3752</v>
      </c>
      <c r="J84" s="402" t="s">
        <v>603</v>
      </c>
      <c r="K84" s="402"/>
      <c r="L84" s="382"/>
      <c r="M84" s="475"/>
      <c r="N84" s="476"/>
      <c r="O84" s="402"/>
      <c r="P84" s="485"/>
      <c r="Q84" s="7"/>
      <c r="R84" s="345" t="s">
        <v>3188</v>
      </c>
      <c r="S84" s="437"/>
      <c r="T84" s="437"/>
      <c r="U84" s="437"/>
      <c r="V84" s="437"/>
      <c r="W84" s="437"/>
      <c r="X84" s="437"/>
      <c r="Y84" s="437"/>
      <c r="Z84" s="437"/>
      <c r="AA84" s="437"/>
    </row>
    <row r="85" spans="1:34" s="417" customFormat="1" ht="15" customHeight="1">
      <c r="B85" s="422"/>
      <c r="C85" s="379"/>
      <c r="D85" s="380"/>
      <c r="E85" s="421"/>
      <c r="F85" s="421"/>
      <c r="G85" s="403"/>
      <c r="H85" s="403"/>
      <c r="I85" s="421"/>
      <c r="J85" s="402"/>
      <c r="K85" s="402"/>
      <c r="L85" s="382"/>
      <c r="M85" s="475"/>
      <c r="N85" s="476"/>
      <c r="O85" s="402"/>
      <c r="P85" s="485"/>
      <c r="Q85" s="7"/>
      <c r="R85" s="345"/>
      <c r="S85" s="437"/>
      <c r="T85" s="437"/>
      <c r="U85" s="437"/>
      <c r="V85" s="437"/>
      <c r="W85" s="437"/>
      <c r="X85" s="437"/>
      <c r="Y85" s="437"/>
      <c r="Z85" s="437"/>
      <c r="AA85" s="437"/>
    </row>
    <row r="86" spans="1:34" ht="15" customHeight="1">
      <c r="A86" s="398"/>
      <c r="B86" s="422"/>
      <c r="C86" s="379"/>
      <c r="D86" s="428"/>
      <c r="E86" s="421"/>
      <c r="F86" s="470"/>
      <c r="G86" s="470"/>
      <c r="H86" s="470"/>
      <c r="I86" s="470"/>
      <c r="J86" s="471"/>
      <c r="K86" s="470"/>
      <c r="L86" s="470"/>
      <c r="M86" s="381"/>
      <c r="N86" s="383"/>
      <c r="O86" s="383"/>
      <c r="P86" s="384"/>
      <c r="Q86" s="11"/>
      <c r="R86" s="12"/>
      <c r="S86" s="16"/>
      <c r="T86" s="16"/>
      <c r="U86" s="16"/>
      <c r="V86" s="16"/>
      <c r="W86" s="16"/>
      <c r="X86" s="16"/>
      <c r="Y86" s="16"/>
      <c r="Z86" s="16"/>
      <c r="AA86" s="16"/>
    </row>
    <row r="87" spans="1:34" ht="44.25" customHeight="1">
      <c r="A87" s="23" t="s">
        <v>605</v>
      </c>
      <c r="B87" s="39"/>
      <c r="C87" s="39"/>
      <c r="D87" s="40"/>
      <c r="E87" s="36"/>
      <c r="F87" s="36"/>
      <c r="G87" s="35"/>
      <c r="H87" s="35"/>
      <c r="I87" s="36"/>
      <c r="J87" s="17"/>
      <c r="K87" s="80"/>
      <c r="L87" s="81"/>
      <c r="M87" s="80"/>
      <c r="N87" s="82"/>
      <c r="O87" s="80"/>
      <c r="P87" s="82"/>
      <c r="Q87" s="16"/>
      <c r="R87" s="12"/>
      <c r="S87" s="16"/>
      <c r="T87" s="16"/>
      <c r="U87" s="16"/>
      <c r="V87" s="16"/>
      <c r="W87" s="16"/>
      <c r="X87" s="16"/>
      <c r="Y87" s="16"/>
      <c r="Z87" s="5"/>
      <c r="AA87" s="5"/>
      <c r="AB87" s="5"/>
    </row>
    <row r="88" spans="1:34" s="6" customFormat="1">
      <c r="A88" s="29" t="s">
        <v>606</v>
      </c>
      <c r="B88" s="23"/>
      <c r="C88" s="23"/>
      <c r="D88" s="23"/>
      <c r="E88" s="5"/>
      <c r="F88" s="30" t="s">
        <v>607</v>
      </c>
      <c r="G88" s="41"/>
      <c r="H88" s="42"/>
      <c r="I88" s="83"/>
      <c r="J88" s="17"/>
      <c r="K88" s="84"/>
      <c r="L88" s="85"/>
      <c r="M88" s="86"/>
      <c r="N88" s="87"/>
      <c r="O88" s="88"/>
      <c r="P88" s="5"/>
      <c r="Q88" s="4"/>
      <c r="R88" s="12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9" customFormat="1" ht="14.25" customHeight="1">
      <c r="A89" s="29"/>
      <c r="B89" s="23"/>
      <c r="C89" s="23"/>
      <c r="D89" s="23"/>
      <c r="E89" s="32"/>
      <c r="F89" s="30" t="s">
        <v>609</v>
      </c>
      <c r="G89" s="41"/>
      <c r="H89" s="42"/>
      <c r="I89" s="83"/>
      <c r="J89" s="17"/>
      <c r="K89" s="84"/>
      <c r="L89" s="85"/>
      <c r="M89" s="86"/>
      <c r="N89" s="87"/>
      <c r="O89" s="88"/>
      <c r="P89" s="5"/>
      <c r="Q89" s="4"/>
      <c r="R89" s="12"/>
      <c r="S89" s="6"/>
      <c r="Y89" s="6"/>
      <c r="Z89" s="6"/>
    </row>
    <row r="90" spans="1:34" s="9" customFormat="1" ht="14.25" customHeight="1">
      <c r="A90" s="23"/>
      <c r="B90" s="23"/>
      <c r="C90" s="23"/>
      <c r="D90" s="23"/>
      <c r="E90" s="32"/>
      <c r="F90" s="17"/>
      <c r="G90" s="17"/>
      <c r="H90" s="31"/>
      <c r="I90" s="36"/>
      <c r="J90" s="72"/>
      <c r="K90" s="69"/>
      <c r="L90" s="70"/>
      <c r="M90" s="17"/>
      <c r="N90" s="73"/>
      <c r="O90" s="57"/>
      <c r="P90" s="8"/>
      <c r="Q90" s="4"/>
      <c r="R90" s="12"/>
      <c r="S90" s="6"/>
      <c r="Y90" s="6"/>
      <c r="Z90" s="6"/>
    </row>
    <row r="91" spans="1:34" s="9" customFormat="1" ht="15">
      <c r="A91" s="43" t="s">
        <v>616</v>
      </c>
      <c r="B91" s="43"/>
      <c r="C91" s="43"/>
      <c r="D91" s="43"/>
      <c r="E91" s="32"/>
      <c r="F91" s="17"/>
      <c r="G91" s="12"/>
      <c r="H91" s="17"/>
      <c r="I91" s="12"/>
      <c r="J91" s="89"/>
      <c r="K91" s="12"/>
      <c r="L91" s="12"/>
      <c r="M91" s="12"/>
      <c r="N91" s="12"/>
      <c r="O91" s="90"/>
      <c r="P91"/>
      <c r="Q91" s="4"/>
      <c r="R91" s="12"/>
      <c r="S91" s="6"/>
      <c r="Y91" s="6"/>
      <c r="Z91" s="6"/>
    </row>
    <row r="92" spans="1:34" s="9" customFormat="1" ht="38.25">
      <c r="A92" s="21" t="s">
        <v>16</v>
      </c>
      <c r="B92" s="21" t="s">
        <v>576</v>
      </c>
      <c r="C92" s="21"/>
      <c r="D92" s="22" t="s">
        <v>589</v>
      </c>
      <c r="E92" s="21" t="s">
        <v>590</v>
      </c>
      <c r="F92" s="21" t="s">
        <v>591</v>
      </c>
      <c r="G92" s="21" t="s">
        <v>611</v>
      </c>
      <c r="H92" s="21" t="s">
        <v>593</v>
      </c>
      <c r="I92" s="21" t="s">
        <v>594</v>
      </c>
      <c r="J92" s="20" t="s">
        <v>595</v>
      </c>
      <c r="K92" s="78" t="s">
        <v>617</v>
      </c>
      <c r="L92" s="78" t="s">
        <v>613</v>
      </c>
      <c r="M92" s="21" t="s">
        <v>614</v>
      </c>
      <c r="N92" s="20" t="s">
        <v>598</v>
      </c>
      <c r="O92" s="91" t="s">
        <v>599</v>
      </c>
      <c r="P92" s="5"/>
      <c r="Q92" s="4"/>
      <c r="R92" s="17"/>
      <c r="S92" s="6"/>
      <c r="Y92" s="6"/>
      <c r="Z92" s="6"/>
    </row>
    <row r="93" spans="1:34" s="9" customFormat="1" ht="14.25">
      <c r="A93" s="459">
        <v>1</v>
      </c>
      <c r="B93" s="449">
        <v>43986</v>
      </c>
      <c r="C93" s="449"/>
      <c r="D93" s="390" t="s">
        <v>3681</v>
      </c>
      <c r="E93" s="395" t="s">
        <v>3630</v>
      </c>
      <c r="F93" s="395">
        <v>10070</v>
      </c>
      <c r="G93" s="448">
        <v>10230</v>
      </c>
      <c r="H93" s="448">
        <v>9980</v>
      </c>
      <c r="I93" s="474" t="s">
        <v>3682</v>
      </c>
      <c r="J93" s="65" t="s">
        <v>3683</v>
      </c>
      <c r="K93" s="65">
        <f t="shared" ref="K93" si="38">L93*M93</f>
        <v>6750</v>
      </c>
      <c r="L93" s="65">
        <f>F93-H93</f>
        <v>90</v>
      </c>
      <c r="M93" s="65">
        <v>75</v>
      </c>
      <c r="N93" s="65" t="s">
        <v>601</v>
      </c>
      <c r="O93" s="503">
        <v>43986</v>
      </c>
      <c r="P93" s="404"/>
      <c r="Q93" s="404"/>
      <c r="R93" s="345" t="s">
        <v>604</v>
      </c>
      <c r="S93" s="40"/>
      <c r="Y93" s="6"/>
      <c r="Z93" s="6"/>
    </row>
    <row r="94" spans="1:34" s="9" customFormat="1" ht="14.25">
      <c r="A94" s="459">
        <v>2</v>
      </c>
      <c r="B94" s="449">
        <v>43987</v>
      </c>
      <c r="C94" s="456"/>
      <c r="D94" s="390" t="s">
        <v>3681</v>
      </c>
      <c r="E94" s="395" t="s">
        <v>3630</v>
      </c>
      <c r="F94" s="395">
        <v>10130</v>
      </c>
      <c r="G94" s="448">
        <v>10270</v>
      </c>
      <c r="H94" s="448">
        <v>10045</v>
      </c>
      <c r="I94" s="474" t="s">
        <v>3691</v>
      </c>
      <c r="J94" s="65" t="s">
        <v>3692</v>
      </c>
      <c r="K94" s="65">
        <f t="shared" ref="K94" si="39">L94*M94</f>
        <v>6375</v>
      </c>
      <c r="L94" s="65">
        <f>F94-H94</f>
        <v>85</v>
      </c>
      <c r="M94" s="65">
        <v>75</v>
      </c>
      <c r="N94" s="65" t="s">
        <v>601</v>
      </c>
      <c r="O94" s="503">
        <v>43987</v>
      </c>
      <c r="P94" s="404"/>
      <c r="Q94" s="404"/>
      <c r="R94" s="345" t="s">
        <v>604</v>
      </c>
      <c r="S94" s="40"/>
      <c r="Y94" s="6"/>
      <c r="Z94" s="6"/>
    </row>
    <row r="95" spans="1:34" s="9" customFormat="1" ht="14.25">
      <c r="A95" s="563"/>
      <c r="B95" s="564"/>
      <c r="C95" s="450"/>
      <c r="D95" s="401"/>
      <c r="E95" s="451"/>
      <c r="F95" s="452"/>
      <c r="G95" s="451"/>
      <c r="H95" s="451"/>
      <c r="I95" s="451"/>
      <c r="J95" s="564"/>
      <c r="K95" s="453"/>
      <c r="L95" s="559"/>
      <c r="M95" s="559"/>
      <c r="N95" s="559"/>
      <c r="O95" s="561"/>
      <c r="P95" s="404"/>
      <c r="Q95" s="404"/>
      <c r="R95" s="345"/>
      <c r="S95" s="40"/>
      <c r="Y95" s="6"/>
      <c r="Z95" s="6"/>
    </row>
    <row r="96" spans="1:34" s="9" customFormat="1" ht="14.25">
      <c r="A96" s="563"/>
      <c r="B96" s="564"/>
      <c r="C96" s="450"/>
      <c r="D96" s="401"/>
      <c r="E96" s="451"/>
      <c r="F96" s="454"/>
      <c r="G96" s="451"/>
      <c r="H96" s="451"/>
      <c r="I96" s="451"/>
      <c r="J96" s="564"/>
      <c r="K96" s="453"/>
      <c r="L96" s="560"/>
      <c r="M96" s="560"/>
      <c r="N96" s="560"/>
      <c r="O96" s="562"/>
      <c r="P96" s="4"/>
      <c r="Q96" s="4"/>
      <c r="R96" s="436"/>
      <c r="S96" s="6"/>
      <c r="Y96" s="6"/>
      <c r="Z96" s="6"/>
    </row>
    <row r="97" spans="1:34" s="9" customFormat="1" ht="14.25">
      <c r="A97" s="563"/>
      <c r="B97" s="564"/>
      <c r="C97" s="450"/>
      <c r="D97" s="401"/>
      <c r="E97" s="451"/>
      <c r="F97" s="452"/>
      <c r="G97" s="451"/>
      <c r="H97" s="451"/>
      <c r="I97" s="451"/>
      <c r="J97" s="564"/>
      <c r="K97" s="453"/>
      <c r="L97" s="559"/>
      <c r="M97" s="559"/>
      <c r="N97" s="559"/>
      <c r="O97" s="561"/>
      <c r="P97" s="4"/>
      <c r="Q97" s="4"/>
      <c r="R97" s="436"/>
      <c r="S97" s="6"/>
      <c r="Y97" s="6"/>
      <c r="Z97" s="6"/>
    </row>
    <row r="98" spans="1:34" s="9" customFormat="1" ht="14.25">
      <c r="A98" s="563"/>
      <c r="B98" s="564"/>
      <c r="C98" s="450"/>
      <c r="D98" s="401"/>
      <c r="E98" s="451"/>
      <c r="F98" s="454"/>
      <c r="G98" s="451"/>
      <c r="H98" s="451"/>
      <c r="I98" s="451"/>
      <c r="J98" s="564"/>
      <c r="K98" s="453"/>
      <c r="L98" s="560"/>
      <c r="M98" s="560"/>
      <c r="N98" s="560"/>
      <c r="O98" s="562"/>
      <c r="P98" s="4"/>
      <c r="Q98" s="4"/>
      <c r="R98" s="436"/>
      <c r="S98" s="6"/>
      <c r="Y98" s="6"/>
      <c r="Z98" s="6"/>
    </row>
    <row r="99" spans="1:34" s="9" customFormat="1" ht="14.25">
      <c r="A99" s="429"/>
      <c r="B99" s="430"/>
      <c r="C99" s="430"/>
      <c r="D99" s="431"/>
      <c r="E99" s="429"/>
      <c r="F99" s="432"/>
      <c r="G99" s="429"/>
      <c r="H99" s="429"/>
      <c r="I99" s="429"/>
      <c r="J99" s="433"/>
      <c r="K99" s="433"/>
      <c r="L99" s="434"/>
      <c r="M99" s="433"/>
      <c r="N99" s="433"/>
      <c r="O99" s="435"/>
      <c r="P99" s="4"/>
      <c r="Q99" s="4"/>
      <c r="R99" s="94"/>
      <c r="S99" s="6"/>
      <c r="Y99" s="6"/>
      <c r="Z99" s="6"/>
    </row>
    <row r="100" spans="1:34" s="9" customFormat="1" ht="15">
      <c r="A100" s="385"/>
      <c r="B100" s="386"/>
      <c r="C100" s="386"/>
      <c r="D100" s="387"/>
      <c r="E100" s="385"/>
      <c r="F100" s="396"/>
      <c r="G100" s="385"/>
      <c r="H100" s="385"/>
      <c r="I100" s="385"/>
      <c r="J100" s="386"/>
      <c r="K100" s="80"/>
      <c r="L100" s="385"/>
      <c r="M100" s="385"/>
      <c r="N100" s="385"/>
      <c r="O100" s="397"/>
      <c r="P100" s="4"/>
      <c r="Q100" s="4"/>
      <c r="R100" s="94"/>
      <c r="S100" s="6"/>
      <c r="Y100" s="6"/>
      <c r="Z100" s="6"/>
    </row>
    <row r="101" spans="1:34" s="6" customFormat="1">
      <c r="A101" s="44"/>
      <c r="B101" s="45"/>
      <c r="C101" s="46"/>
      <c r="D101" s="47"/>
      <c r="E101" s="48"/>
      <c r="F101" s="49"/>
      <c r="G101" s="49"/>
      <c r="H101" s="49"/>
      <c r="I101" s="49"/>
      <c r="J101" s="17"/>
      <c r="K101" s="92"/>
      <c r="L101" s="92"/>
      <c r="M101" s="17"/>
      <c r="N101" s="16"/>
      <c r="O101" s="93"/>
      <c r="P101" s="5"/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5">
      <c r="A102" s="50" t="s">
        <v>618</v>
      </c>
      <c r="B102" s="50"/>
      <c r="C102" s="50"/>
      <c r="D102" s="50"/>
      <c r="E102" s="51"/>
      <c r="F102" s="49"/>
      <c r="G102" s="49"/>
      <c r="H102" s="49"/>
      <c r="I102" s="49"/>
      <c r="J102" s="53"/>
      <c r="K102" s="12"/>
      <c r="L102" s="12"/>
      <c r="M102" s="12"/>
      <c r="N102" s="11"/>
      <c r="O102" s="53"/>
      <c r="P102" s="5"/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38.25">
      <c r="A103" s="21" t="s">
        <v>16</v>
      </c>
      <c r="B103" s="21" t="s">
        <v>576</v>
      </c>
      <c r="C103" s="21"/>
      <c r="D103" s="22" t="s">
        <v>589</v>
      </c>
      <c r="E103" s="21" t="s">
        <v>590</v>
      </c>
      <c r="F103" s="21" t="s">
        <v>591</v>
      </c>
      <c r="G103" s="52" t="s">
        <v>611</v>
      </c>
      <c r="H103" s="21" t="s">
        <v>593</v>
      </c>
      <c r="I103" s="21" t="s">
        <v>594</v>
      </c>
      <c r="J103" s="20" t="s">
        <v>595</v>
      </c>
      <c r="K103" s="20" t="s">
        <v>619</v>
      </c>
      <c r="L103" s="78" t="s">
        <v>613</v>
      </c>
      <c r="M103" s="21" t="s">
        <v>614</v>
      </c>
      <c r="N103" s="21" t="s">
        <v>598</v>
      </c>
      <c r="O103" s="22" t="s">
        <v>599</v>
      </c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40" customFormat="1" ht="14.25">
      <c r="A104" s="459">
        <v>1</v>
      </c>
      <c r="B104" s="449">
        <v>43983</v>
      </c>
      <c r="C104" s="449"/>
      <c r="D104" s="390" t="s">
        <v>3651</v>
      </c>
      <c r="E104" s="395" t="s">
        <v>602</v>
      </c>
      <c r="F104" s="395">
        <v>80.5</v>
      </c>
      <c r="G104" s="448">
        <v>40</v>
      </c>
      <c r="H104" s="448">
        <v>93.5</v>
      </c>
      <c r="I104" s="474" t="s">
        <v>3652</v>
      </c>
      <c r="J104" s="65" t="s">
        <v>3631</v>
      </c>
      <c r="K104" s="65">
        <f t="shared" ref="K104" si="40">L104*M104</f>
        <v>975</v>
      </c>
      <c r="L104" s="65">
        <f t="shared" ref="L104" si="41">H104-F104</f>
        <v>13</v>
      </c>
      <c r="M104" s="65">
        <v>75</v>
      </c>
      <c r="N104" s="65" t="s">
        <v>601</v>
      </c>
      <c r="O104" s="473">
        <v>43983</v>
      </c>
      <c r="P104" s="404"/>
      <c r="Q104" s="404"/>
      <c r="R104" s="345" t="s">
        <v>604</v>
      </c>
      <c r="Z104" s="417"/>
      <c r="AA104" s="417"/>
      <c r="AB104" s="417"/>
      <c r="AC104" s="417"/>
      <c r="AD104" s="417"/>
      <c r="AE104" s="417"/>
      <c r="AF104" s="417"/>
      <c r="AG104" s="417"/>
      <c r="AH104" s="417"/>
    </row>
    <row r="105" spans="1:34" s="40" customFormat="1" ht="14.25">
      <c r="A105" s="486">
        <v>2</v>
      </c>
      <c r="B105" s="487">
        <v>43983</v>
      </c>
      <c r="C105" s="487"/>
      <c r="D105" s="488" t="s">
        <v>3653</v>
      </c>
      <c r="E105" s="489" t="s">
        <v>602</v>
      </c>
      <c r="F105" s="489">
        <v>67</v>
      </c>
      <c r="G105" s="490">
        <v>40</v>
      </c>
      <c r="H105" s="490">
        <v>40</v>
      </c>
      <c r="I105" s="491" t="s">
        <v>3654</v>
      </c>
      <c r="J105" s="492" t="s">
        <v>3661</v>
      </c>
      <c r="K105" s="492">
        <f t="shared" ref="K105" si="42">L105*M105</f>
        <v>-2025</v>
      </c>
      <c r="L105" s="492">
        <f t="shared" ref="L105" si="43">H105-F105</f>
        <v>-27</v>
      </c>
      <c r="M105" s="492">
        <v>75</v>
      </c>
      <c r="N105" s="492" t="s">
        <v>665</v>
      </c>
      <c r="O105" s="493">
        <v>43984</v>
      </c>
      <c r="P105" s="404"/>
      <c r="Q105" s="404"/>
      <c r="R105" s="345" t="s">
        <v>604</v>
      </c>
      <c r="Z105" s="417"/>
      <c r="AA105" s="417"/>
      <c r="AB105" s="417"/>
      <c r="AC105" s="417"/>
      <c r="AD105" s="417"/>
      <c r="AE105" s="417"/>
      <c r="AF105" s="417"/>
      <c r="AG105" s="417"/>
      <c r="AH105" s="417"/>
    </row>
    <row r="106" spans="1:34" s="40" customFormat="1" ht="14.25">
      <c r="A106" s="486">
        <v>3</v>
      </c>
      <c r="B106" s="487">
        <v>43984</v>
      </c>
      <c r="C106" s="487"/>
      <c r="D106" s="488" t="s">
        <v>3651</v>
      </c>
      <c r="E106" s="489" t="s">
        <v>602</v>
      </c>
      <c r="F106" s="489">
        <v>52</v>
      </c>
      <c r="G106" s="490">
        <v>15</v>
      </c>
      <c r="H106" s="490">
        <v>15</v>
      </c>
      <c r="I106" s="491" t="s">
        <v>3660</v>
      </c>
      <c r="J106" s="492" t="s">
        <v>3690</v>
      </c>
      <c r="K106" s="492">
        <f t="shared" ref="K106" si="44">L106*M106</f>
        <v>-2775</v>
      </c>
      <c r="L106" s="492">
        <f t="shared" ref="L106" si="45">H106-F106</f>
        <v>-37</v>
      </c>
      <c r="M106" s="492">
        <v>75</v>
      </c>
      <c r="N106" s="492" t="s">
        <v>665</v>
      </c>
      <c r="O106" s="493">
        <v>43989</v>
      </c>
      <c r="P106" s="404"/>
      <c r="Q106" s="404"/>
      <c r="R106" s="345" t="s">
        <v>604</v>
      </c>
      <c r="Z106" s="417"/>
      <c r="AA106" s="417"/>
      <c r="AB106" s="417"/>
      <c r="AC106" s="417"/>
      <c r="AD106" s="417"/>
      <c r="AE106" s="417"/>
      <c r="AF106" s="417"/>
      <c r="AG106" s="417"/>
      <c r="AH106" s="417"/>
    </row>
    <row r="107" spans="1:34" s="40" customFormat="1" ht="14.25">
      <c r="A107" s="459">
        <v>4</v>
      </c>
      <c r="B107" s="449">
        <v>43985</v>
      </c>
      <c r="C107" s="449"/>
      <c r="D107" s="390" t="s">
        <v>3675</v>
      </c>
      <c r="E107" s="395" t="s">
        <v>602</v>
      </c>
      <c r="F107" s="395">
        <v>3.2</v>
      </c>
      <c r="G107" s="448">
        <v>1.4</v>
      </c>
      <c r="H107" s="448">
        <v>4.0999999999999996</v>
      </c>
      <c r="I107" s="474" t="s">
        <v>3676</v>
      </c>
      <c r="J107" s="65" t="s">
        <v>3677</v>
      </c>
      <c r="K107" s="65">
        <f t="shared" ref="K107" si="46">L107*M107</f>
        <v>2249.9999999999986</v>
      </c>
      <c r="L107" s="65">
        <f t="shared" ref="L107" si="47">H107-F107</f>
        <v>0.89999999999999947</v>
      </c>
      <c r="M107" s="65">
        <v>2500</v>
      </c>
      <c r="N107" s="65" t="s">
        <v>601</v>
      </c>
      <c r="O107" s="473">
        <v>43985</v>
      </c>
      <c r="P107" s="404"/>
      <c r="Q107" s="404"/>
      <c r="R107" s="345" t="s">
        <v>604</v>
      </c>
      <c r="Z107" s="417"/>
      <c r="AA107" s="417"/>
      <c r="AB107" s="417"/>
      <c r="AC107" s="417"/>
      <c r="AD107" s="417"/>
      <c r="AE107" s="417"/>
      <c r="AF107" s="417"/>
      <c r="AG107" s="417"/>
      <c r="AH107" s="417"/>
    </row>
    <row r="108" spans="1:34" s="40" customFormat="1" ht="14.25">
      <c r="A108" s="459">
        <v>5</v>
      </c>
      <c r="B108" s="449">
        <v>43986</v>
      </c>
      <c r="C108" s="449"/>
      <c r="D108" s="390" t="s">
        <v>3684</v>
      </c>
      <c r="E108" s="395" t="s">
        <v>602</v>
      </c>
      <c r="F108" s="395">
        <v>280</v>
      </c>
      <c r="G108" s="448">
        <v>90</v>
      </c>
      <c r="H108" s="448">
        <v>325</v>
      </c>
      <c r="I108" s="474" t="s">
        <v>3685</v>
      </c>
      <c r="J108" s="65" t="s">
        <v>3686</v>
      </c>
      <c r="K108" s="65">
        <f t="shared" ref="K108:K109" si="48">L108*M108</f>
        <v>900</v>
      </c>
      <c r="L108" s="65">
        <f t="shared" ref="L108:L109" si="49">H108-F108</f>
        <v>45</v>
      </c>
      <c r="M108" s="65">
        <v>20</v>
      </c>
      <c r="N108" s="65" t="s">
        <v>601</v>
      </c>
      <c r="O108" s="503">
        <v>43986</v>
      </c>
      <c r="P108" s="404"/>
      <c r="Q108" s="404"/>
      <c r="R108" s="345" t="s">
        <v>604</v>
      </c>
      <c r="Z108" s="417"/>
      <c r="AA108" s="417"/>
      <c r="AB108" s="417"/>
      <c r="AC108" s="417"/>
      <c r="AD108" s="417"/>
      <c r="AE108" s="417"/>
      <c r="AF108" s="417"/>
      <c r="AG108" s="417"/>
      <c r="AH108" s="417"/>
    </row>
    <row r="109" spans="1:34" s="40" customFormat="1" ht="14.25">
      <c r="A109" s="459">
        <v>6</v>
      </c>
      <c r="B109" s="449">
        <v>43987</v>
      </c>
      <c r="C109" s="449"/>
      <c r="D109" s="390" t="s">
        <v>3675</v>
      </c>
      <c r="E109" s="395" t="s">
        <v>602</v>
      </c>
      <c r="F109" s="395">
        <v>3</v>
      </c>
      <c r="G109" s="448">
        <v>1.4</v>
      </c>
      <c r="H109" s="448">
        <v>3.65</v>
      </c>
      <c r="I109" s="474" t="s">
        <v>3676</v>
      </c>
      <c r="J109" s="65" t="s">
        <v>3709</v>
      </c>
      <c r="K109" s="65">
        <f t="shared" si="48"/>
        <v>1624.9999999999998</v>
      </c>
      <c r="L109" s="65">
        <f t="shared" si="49"/>
        <v>0.64999999999999991</v>
      </c>
      <c r="M109" s="65">
        <v>2500</v>
      </c>
      <c r="N109" s="65" t="s">
        <v>601</v>
      </c>
      <c r="O109" s="473">
        <v>43985</v>
      </c>
      <c r="P109" s="404"/>
      <c r="Q109" s="404"/>
      <c r="R109" s="345" t="s">
        <v>604</v>
      </c>
      <c r="Z109" s="417"/>
      <c r="AA109" s="417"/>
      <c r="AB109" s="417"/>
      <c r="AC109" s="417"/>
      <c r="AD109" s="417"/>
      <c r="AE109" s="417"/>
      <c r="AF109" s="417"/>
      <c r="AG109" s="417"/>
      <c r="AH109" s="417"/>
    </row>
    <row r="110" spans="1:34" s="40" customFormat="1" ht="14.25">
      <c r="A110" s="486">
        <v>7</v>
      </c>
      <c r="B110" s="487">
        <v>43987</v>
      </c>
      <c r="C110" s="487"/>
      <c r="D110" s="488" t="s">
        <v>3684</v>
      </c>
      <c r="E110" s="489" t="s">
        <v>602</v>
      </c>
      <c r="F110" s="489">
        <v>265</v>
      </c>
      <c r="G110" s="490">
        <v>90</v>
      </c>
      <c r="H110" s="490">
        <v>72.5</v>
      </c>
      <c r="I110" s="491" t="s">
        <v>3695</v>
      </c>
      <c r="J110" s="492" t="s">
        <v>3698</v>
      </c>
      <c r="K110" s="492">
        <f t="shared" ref="K110:K111" si="50">L110*M110</f>
        <v>-3850</v>
      </c>
      <c r="L110" s="492">
        <f t="shared" ref="L110:L111" si="51">H110-F110</f>
        <v>-192.5</v>
      </c>
      <c r="M110" s="492">
        <v>20</v>
      </c>
      <c r="N110" s="492" t="s">
        <v>665</v>
      </c>
      <c r="O110" s="493">
        <v>43989</v>
      </c>
      <c r="P110" s="404"/>
      <c r="Q110" s="404"/>
      <c r="R110" s="345" t="s">
        <v>604</v>
      </c>
      <c r="Z110" s="417"/>
      <c r="AA110" s="417"/>
      <c r="AB110" s="417"/>
      <c r="AC110" s="417"/>
      <c r="AD110" s="417"/>
      <c r="AE110" s="417"/>
      <c r="AF110" s="417"/>
      <c r="AG110" s="417"/>
      <c r="AH110" s="417"/>
    </row>
    <row r="111" spans="1:34" s="40" customFormat="1" ht="14.25">
      <c r="A111" s="459">
        <v>8</v>
      </c>
      <c r="B111" s="449">
        <v>43991</v>
      </c>
      <c r="C111" s="449"/>
      <c r="D111" s="390" t="s">
        <v>3710</v>
      </c>
      <c r="E111" s="395" t="s">
        <v>602</v>
      </c>
      <c r="F111" s="395">
        <v>225</v>
      </c>
      <c r="G111" s="448"/>
      <c r="H111" s="448">
        <v>295</v>
      </c>
      <c r="I111" s="474" t="s">
        <v>3695</v>
      </c>
      <c r="J111" s="65" t="s">
        <v>776</v>
      </c>
      <c r="K111" s="65">
        <f t="shared" si="50"/>
        <v>1400</v>
      </c>
      <c r="L111" s="65">
        <f t="shared" si="51"/>
        <v>70</v>
      </c>
      <c r="M111" s="65">
        <v>20</v>
      </c>
      <c r="N111" s="65" t="s">
        <v>601</v>
      </c>
      <c r="O111" s="503">
        <v>43991</v>
      </c>
      <c r="P111" s="404"/>
      <c r="Q111" s="404"/>
      <c r="R111" s="345" t="s">
        <v>604</v>
      </c>
      <c r="Z111" s="417"/>
      <c r="AA111" s="417"/>
      <c r="AB111" s="417"/>
      <c r="AC111" s="417"/>
      <c r="AD111" s="417"/>
      <c r="AE111" s="417"/>
      <c r="AF111" s="417"/>
      <c r="AG111" s="417"/>
      <c r="AH111" s="417"/>
    </row>
    <row r="112" spans="1:34" s="40" customFormat="1" ht="14.25">
      <c r="A112" s="459">
        <v>9</v>
      </c>
      <c r="B112" s="449">
        <v>43992</v>
      </c>
      <c r="C112" s="449"/>
      <c r="D112" s="390" t="s">
        <v>3723</v>
      </c>
      <c r="E112" s="395" t="s">
        <v>602</v>
      </c>
      <c r="F112" s="395">
        <v>63</v>
      </c>
      <c r="G112" s="448">
        <v>18</v>
      </c>
      <c r="H112" s="448">
        <v>77</v>
      </c>
      <c r="I112" s="474" t="s">
        <v>3724</v>
      </c>
      <c r="J112" s="65" t="s">
        <v>3658</v>
      </c>
      <c r="K112" s="65">
        <f t="shared" ref="K112" si="52">L112*M112</f>
        <v>1050</v>
      </c>
      <c r="L112" s="65">
        <f t="shared" ref="L112" si="53">H112-F112</f>
        <v>14</v>
      </c>
      <c r="M112" s="65">
        <v>75</v>
      </c>
      <c r="N112" s="65" t="s">
        <v>601</v>
      </c>
      <c r="O112" s="503">
        <v>43992</v>
      </c>
      <c r="P112" s="404"/>
      <c r="Q112" s="404"/>
      <c r="R112" s="345" t="s">
        <v>604</v>
      </c>
      <c r="Z112" s="417"/>
      <c r="AA112" s="417"/>
      <c r="AB112" s="417"/>
      <c r="AC112" s="417"/>
      <c r="AD112" s="417"/>
      <c r="AE112" s="417"/>
      <c r="AF112" s="417"/>
      <c r="AG112" s="417"/>
      <c r="AH112" s="417"/>
    </row>
    <row r="113" spans="1:34" s="40" customFormat="1" ht="14.25">
      <c r="A113" s="459">
        <v>10</v>
      </c>
      <c r="B113" s="449">
        <v>43992</v>
      </c>
      <c r="C113" s="449"/>
      <c r="D113" s="390" t="s">
        <v>3725</v>
      </c>
      <c r="E113" s="395" t="s">
        <v>602</v>
      </c>
      <c r="F113" s="395">
        <v>39.5</v>
      </c>
      <c r="G113" s="448"/>
      <c r="H113" s="448">
        <v>52.5</v>
      </c>
      <c r="I113" s="474"/>
      <c r="J113" s="65" t="s">
        <v>3631</v>
      </c>
      <c r="K113" s="65">
        <f t="shared" ref="K113" si="54">L113*M113</f>
        <v>975</v>
      </c>
      <c r="L113" s="65">
        <f t="shared" ref="L113" si="55">H113-F113</f>
        <v>13</v>
      </c>
      <c r="M113" s="65">
        <v>75</v>
      </c>
      <c r="N113" s="65" t="s">
        <v>601</v>
      </c>
      <c r="O113" s="503">
        <v>43992</v>
      </c>
      <c r="P113" s="404"/>
      <c r="Q113" s="404"/>
      <c r="R113" s="345" t="s">
        <v>604</v>
      </c>
      <c r="Z113" s="417"/>
      <c r="AA113" s="417"/>
      <c r="AB113" s="417"/>
      <c r="AC113" s="417"/>
      <c r="AD113" s="417"/>
      <c r="AE113" s="417"/>
      <c r="AF113" s="417"/>
      <c r="AG113" s="417"/>
      <c r="AH113" s="417"/>
    </row>
    <row r="114" spans="1:34" s="40" customFormat="1" ht="14.25">
      <c r="A114" s="459">
        <v>11</v>
      </c>
      <c r="B114" s="449">
        <v>43992</v>
      </c>
      <c r="C114" s="449"/>
      <c r="D114" s="390" t="s">
        <v>3725</v>
      </c>
      <c r="E114" s="395" t="s">
        <v>602</v>
      </c>
      <c r="F114" s="395">
        <v>31</v>
      </c>
      <c r="G114" s="448"/>
      <c r="H114" s="448">
        <v>41</v>
      </c>
      <c r="I114" s="474"/>
      <c r="J114" s="65" t="s">
        <v>3647</v>
      </c>
      <c r="K114" s="65">
        <f t="shared" ref="K114" si="56">L114*M114</f>
        <v>750</v>
      </c>
      <c r="L114" s="65">
        <f t="shared" ref="L114" si="57">H114-F114</f>
        <v>10</v>
      </c>
      <c r="M114" s="65">
        <v>75</v>
      </c>
      <c r="N114" s="65" t="s">
        <v>601</v>
      </c>
      <c r="O114" s="503">
        <v>43992</v>
      </c>
      <c r="P114" s="404"/>
      <c r="Q114" s="404"/>
      <c r="R114" s="345" t="s">
        <v>604</v>
      </c>
      <c r="Z114" s="417"/>
      <c r="AA114" s="417"/>
      <c r="AB114" s="417"/>
      <c r="AC114" s="417"/>
      <c r="AD114" s="417"/>
      <c r="AE114" s="417"/>
      <c r="AF114" s="417"/>
      <c r="AG114" s="417"/>
      <c r="AH114" s="417"/>
    </row>
    <row r="115" spans="1:34" s="40" customFormat="1" ht="14.25">
      <c r="A115" s="459">
        <v>12</v>
      </c>
      <c r="B115" s="449">
        <v>43992</v>
      </c>
      <c r="C115" s="449"/>
      <c r="D115" s="390" t="s">
        <v>3725</v>
      </c>
      <c r="E115" s="395" t="s">
        <v>602</v>
      </c>
      <c r="F115" s="395">
        <v>31</v>
      </c>
      <c r="G115" s="448"/>
      <c r="H115" s="448">
        <v>41</v>
      </c>
      <c r="I115" s="474"/>
      <c r="J115" s="65" t="s">
        <v>3647</v>
      </c>
      <c r="K115" s="65">
        <f t="shared" ref="K115:K117" si="58">L115*M115</f>
        <v>750</v>
      </c>
      <c r="L115" s="65">
        <f t="shared" ref="L115:L117" si="59">H115-F115</f>
        <v>10</v>
      </c>
      <c r="M115" s="65">
        <v>75</v>
      </c>
      <c r="N115" s="65" t="s">
        <v>601</v>
      </c>
      <c r="O115" s="503">
        <v>43992</v>
      </c>
      <c r="P115" s="404"/>
      <c r="Q115" s="404"/>
      <c r="R115" s="345" t="s">
        <v>604</v>
      </c>
      <c r="Z115" s="417"/>
      <c r="AA115" s="417"/>
      <c r="AB115" s="417"/>
      <c r="AC115" s="417"/>
      <c r="AD115" s="417"/>
      <c r="AE115" s="417"/>
      <c r="AF115" s="417"/>
      <c r="AG115" s="417"/>
      <c r="AH115" s="417"/>
    </row>
    <row r="116" spans="1:34" s="40" customFormat="1" ht="14.25">
      <c r="A116" s="459">
        <v>13</v>
      </c>
      <c r="B116" s="449">
        <v>43993</v>
      </c>
      <c r="C116" s="456"/>
      <c r="D116" s="390" t="s">
        <v>3710</v>
      </c>
      <c r="E116" s="395" t="s">
        <v>602</v>
      </c>
      <c r="F116" s="395">
        <v>120</v>
      </c>
      <c r="G116" s="448"/>
      <c r="H116" s="448">
        <v>175</v>
      </c>
      <c r="I116" s="474" t="s">
        <v>3728</v>
      </c>
      <c r="J116" s="65" t="s">
        <v>725</v>
      </c>
      <c r="K116" s="65">
        <f t="shared" si="58"/>
        <v>1100</v>
      </c>
      <c r="L116" s="65">
        <f t="shared" si="59"/>
        <v>55</v>
      </c>
      <c r="M116" s="65">
        <v>20</v>
      </c>
      <c r="N116" s="65" t="s">
        <v>601</v>
      </c>
      <c r="O116" s="503">
        <v>43993</v>
      </c>
      <c r="P116" s="404"/>
      <c r="Q116" s="404"/>
      <c r="R116" s="345" t="s">
        <v>604</v>
      </c>
      <c r="Z116" s="417"/>
      <c r="AA116" s="417"/>
      <c r="AB116" s="417"/>
      <c r="AC116" s="417"/>
      <c r="AD116" s="417"/>
      <c r="AE116" s="417"/>
      <c r="AF116" s="417"/>
      <c r="AG116" s="417"/>
      <c r="AH116" s="417"/>
    </row>
    <row r="117" spans="1:34" s="40" customFormat="1" ht="14.25">
      <c r="A117" s="459">
        <v>14</v>
      </c>
      <c r="B117" s="449">
        <v>43993</v>
      </c>
      <c r="C117" s="449"/>
      <c r="D117" s="390" t="s">
        <v>3727</v>
      </c>
      <c r="E117" s="395" t="s">
        <v>602</v>
      </c>
      <c r="F117" s="395">
        <v>3.5</v>
      </c>
      <c r="G117" s="448">
        <v>1.4</v>
      </c>
      <c r="H117" s="448">
        <v>4.4000000000000004</v>
      </c>
      <c r="I117" s="474" t="s">
        <v>3730</v>
      </c>
      <c r="J117" s="65" t="s">
        <v>3729</v>
      </c>
      <c r="K117" s="65">
        <f t="shared" si="58"/>
        <v>2250.0000000000009</v>
      </c>
      <c r="L117" s="65">
        <f t="shared" si="59"/>
        <v>0.90000000000000036</v>
      </c>
      <c r="M117" s="65">
        <v>2500</v>
      </c>
      <c r="N117" s="65" t="s">
        <v>601</v>
      </c>
      <c r="O117" s="503">
        <v>43993</v>
      </c>
      <c r="P117" s="404"/>
      <c r="Q117" s="404"/>
      <c r="R117" s="345" t="s">
        <v>604</v>
      </c>
      <c r="Z117" s="417"/>
      <c r="AA117" s="417"/>
      <c r="AB117" s="417"/>
      <c r="AC117" s="417"/>
      <c r="AD117" s="417"/>
      <c r="AE117" s="417"/>
      <c r="AF117" s="417"/>
      <c r="AG117" s="417"/>
      <c r="AH117" s="417"/>
    </row>
    <row r="118" spans="1:34" s="40" customFormat="1" ht="14.25">
      <c r="A118" s="459">
        <v>15</v>
      </c>
      <c r="B118" s="449">
        <v>43993</v>
      </c>
      <c r="C118" s="449"/>
      <c r="D118" s="390" t="s">
        <v>3731</v>
      </c>
      <c r="E118" s="395" t="s">
        <v>602</v>
      </c>
      <c r="F118" s="395">
        <v>27</v>
      </c>
      <c r="G118" s="448">
        <v>19</v>
      </c>
      <c r="H118" s="448">
        <v>30.5</v>
      </c>
      <c r="I118" s="474" t="s">
        <v>3732</v>
      </c>
      <c r="J118" s="65" t="s">
        <v>3736</v>
      </c>
      <c r="K118" s="65">
        <f t="shared" ref="K118" si="60">L118*M118</f>
        <v>1767.5</v>
      </c>
      <c r="L118" s="65">
        <f t="shared" ref="L118" si="61">H118-F118</f>
        <v>3.5</v>
      </c>
      <c r="M118" s="65">
        <v>505</v>
      </c>
      <c r="N118" s="65" t="s">
        <v>601</v>
      </c>
      <c r="O118" s="503">
        <v>43993</v>
      </c>
      <c r="P118" s="404"/>
      <c r="Q118" s="404"/>
      <c r="R118" s="345" t="s">
        <v>604</v>
      </c>
      <c r="Z118" s="417"/>
      <c r="AA118" s="417"/>
      <c r="AB118" s="417"/>
      <c r="AC118" s="417"/>
      <c r="AD118" s="417"/>
      <c r="AE118" s="417"/>
      <c r="AF118" s="417"/>
      <c r="AG118" s="417"/>
      <c r="AH118" s="417"/>
    </row>
    <row r="119" spans="1:34" s="40" customFormat="1" ht="14.25">
      <c r="A119" s="459">
        <v>16</v>
      </c>
      <c r="B119" s="449">
        <v>43994</v>
      </c>
      <c r="C119" s="449"/>
      <c r="D119" s="390" t="s">
        <v>3744</v>
      </c>
      <c r="E119" s="395" t="s">
        <v>602</v>
      </c>
      <c r="F119" s="395">
        <v>127.5</v>
      </c>
      <c r="G119" s="448">
        <v>60</v>
      </c>
      <c r="H119" s="448">
        <v>147.5</v>
      </c>
      <c r="I119" s="474" t="s">
        <v>3749</v>
      </c>
      <c r="J119" s="65" t="s">
        <v>3688</v>
      </c>
      <c r="K119" s="65">
        <f t="shared" ref="K119" si="62">L119*M119</f>
        <v>1500</v>
      </c>
      <c r="L119" s="65">
        <f t="shared" ref="L119" si="63">H119-F119</f>
        <v>20</v>
      </c>
      <c r="M119" s="65">
        <v>75</v>
      </c>
      <c r="N119" s="65" t="s">
        <v>601</v>
      </c>
      <c r="O119" s="503">
        <v>43994</v>
      </c>
      <c r="P119" s="404"/>
      <c r="Q119" s="404"/>
      <c r="R119" s="345" t="s">
        <v>604</v>
      </c>
      <c r="Z119" s="417"/>
      <c r="AA119" s="417"/>
      <c r="AB119" s="417"/>
      <c r="AC119" s="417"/>
      <c r="AD119" s="417"/>
      <c r="AE119" s="417"/>
      <c r="AF119" s="417"/>
      <c r="AG119" s="417"/>
      <c r="AH119" s="417"/>
    </row>
    <row r="120" spans="1:34" s="40" customFormat="1" ht="14.25">
      <c r="A120" s="459">
        <v>17</v>
      </c>
      <c r="B120" s="449">
        <v>43994</v>
      </c>
      <c r="C120" s="449"/>
      <c r="D120" s="390" t="s">
        <v>3745</v>
      </c>
      <c r="E120" s="395" t="s">
        <v>602</v>
      </c>
      <c r="F120" s="395">
        <v>400</v>
      </c>
      <c r="G120" s="448">
        <v>250</v>
      </c>
      <c r="H120" s="448">
        <v>470</v>
      </c>
      <c r="I120" s="474" t="s">
        <v>3746</v>
      </c>
      <c r="J120" s="65" t="s">
        <v>776</v>
      </c>
      <c r="K120" s="65">
        <f t="shared" ref="K120:K121" si="64">L120*M120</f>
        <v>1400</v>
      </c>
      <c r="L120" s="65">
        <f t="shared" ref="L120:L121" si="65">H120-F120</f>
        <v>70</v>
      </c>
      <c r="M120" s="65">
        <v>20</v>
      </c>
      <c r="N120" s="65" t="s">
        <v>601</v>
      </c>
      <c r="O120" s="503">
        <v>43994</v>
      </c>
      <c r="P120" s="404"/>
      <c r="Q120" s="404"/>
      <c r="R120" s="345" t="s">
        <v>604</v>
      </c>
      <c r="Z120" s="417"/>
      <c r="AA120" s="417"/>
      <c r="AB120" s="417"/>
      <c r="AC120" s="417"/>
      <c r="AD120" s="417"/>
      <c r="AE120" s="417"/>
      <c r="AF120" s="417"/>
      <c r="AG120" s="417"/>
      <c r="AH120" s="417"/>
    </row>
    <row r="121" spans="1:34" s="40" customFormat="1" ht="14.25">
      <c r="A121" s="486">
        <v>18</v>
      </c>
      <c r="B121" s="487">
        <v>43994</v>
      </c>
      <c r="C121" s="487"/>
      <c r="D121" s="488" t="s">
        <v>3727</v>
      </c>
      <c r="E121" s="489" t="s">
        <v>602</v>
      </c>
      <c r="F121" s="489">
        <v>4.2</v>
      </c>
      <c r="G121" s="490">
        <v>2.4</v>
      </c>
      <c r="H121" s="490">
        <v>2.6</v>
      </c>
      <c r="I121" s="491" t="s">
        <v>3750</v>
      </c>
      <c r="J121" s="492" t="s">
        <v>3763</v>
      </c>
      <c r="K121" s="492">
        <f t="shared" si="64"/>
        <v>-4000</v>
      </c>
      <c r="L121" s="492">
        <f t="shared" si="65"/>
        <v>-1.6</v>
      </c>
      <c r="M121" s="492">
        <v>2500</v>
      </c>
      <c r="N121" s="492" t="s">
        <v>665</v>
      </c>
      <c r="O121" s="493">
        <v>43998</v>
      </c>
      <c r="P121" s="404"/>
      <c r="Q121" s="404"/>
      <c r="R121" s="345" t="s">
        <v>604</v>
      </c>
      <c r="Z121" s="417"/>
      <c r="AA121" s="417"/>
      <c r="AB121" s="417"/>
      <c r="AC121" s="417"/>
      <c r="AD121" s="417"/>
      <c r="AE121" s="417"/>
      <c r="AF121" s="417"/>
      <c r="AG121" s="417"/>
      <c r="AH121" s="417"/>
    </row>
    <row r="122" spans="1:34" s="40" customFormat="1" ht="14.25">
      <c r="A122" s="459">
        <v>19</v>
      </c>
      <c r="B122" s="449">
        <v>43994</v>
      </c>
      <c r="C122" s="449"/>
      <c r="D122" s="390" t="s">
        <v>3747</v>
      </c>
      <c r="E122" s="395" t="s">
        <v>602</v>
      </c>
      <c r="F122" s="395">
        <v>390</v>
      </c>
      <c r="G122" s="448">
        <v>250</v>
      </c>
      <c r="H122" s="448">
        <v>450</v>
      </c>
      <c r="I122" s="474" t="s">
        <v>3746</v>
      </c>
      <c r="J122" s="65" t="s">
        <v>3149</v>
      </c>
      <c r="K122" s="65">
        <f t="shared" ref="K122:K126" si="66">L122*M122</f>
        <v>1200</v>
      </c>
      <c r="L122" s="65">
        <f t="shared" ref="L122:L126" si="67">H122-F122</f>
        <v>60</v>
      </c>
      <c r="M122" s="65">
        <v>20</v>
      </c>
      <c r="N122" s="65" t="s">
        <v>601</v>
      </c>
      <c r="O122" s="503">
        <v>43994</v>
      </c>
      <c r="P122" s="404"/>
      <c r="Q122" s="404"/>
      <c r="R122" s="345" t="s">
        <v>604</v>
      </c>
      <c r="Z122" s="417"/>
      <c r="AA122" s="417"/>
      <c r="AB122" s="417"/>
      <c r="AC122" s="417"/>
      <c r="AD122" s="417"/>
      <c r="AE122" s="417"/>
      <c r="AF122" s="417"/>
      <c r="AG122" s="417"/>
      <c r="AH122" s="417"/>
    </row>
    <row r="123" spans="1:34" s="40" customFormat="1" ht="14.25">
      <c r="A123" s="486">
        <v>20</v>
      </c>
      <c r="B123" s="487">
        <v>43994</v>
      </c>
      <c r="C123" s="487"/>
      <c r="D123" s="488" t="s">
        <v>3744</v>
      </c>
      <c r="E123" s="489" t="s">
        <v>602</v>
      </c>
      <c r="F123" s="489">
        <v>132.5</v>
      </c>
      <c r="G123" s="490">
        <v>60</v>
      </c>
      <c r="H123" s="490">
        <v>87.5</v>
      </c>
      <c r="I123" s="491" t="s">
        <v>3748</v>
      </c>
      <c r="J123" s="492" t="s">
        <v>3761</v>
      </c>
      <c r="K123" s="492">
        <f t="shared" si="66"/>
        <v>-3375</v>
      </c>
      <c r="L123" s="492">
        <f t="shared" si="67"/>
        <v>-45</v>
      </c>
      <c r="M123" s="492">
        <v>75</v>
      </c>
      <c r="N123" s="492" t="s">
        <v>665</v>
      </c>
      <c r="O123" s="534">
        <v>43994</v>
      </c>
      <c r="P123" s="404"/>
      <c r="Q123" s="404"/>
      <c r="R123" s="345" t="s">
        <v>604</v>
      </c>
      <c r="Z123" s="417"/>
      <c r="AA123" s="417"/>
      <c r="AB123" s="417"/>
      <c r="AC123" s="417"/>
      <c r="AD123" s="417"/>
      <c r="AE123" s="417"/>
      <c r="AF123" s="417"/>
      <c r="AG123" s="417"/>
      <c r="AH123" s="417"/>
    </row>
    <row r="124" spans="1:34" s="40" customFormat="1" ht="14.25">
      <c r="A124" s="486">
        <v>21</v>
      </c>
      <c r="B124" s="487">
        <v>43994</v>
      </c>
      <c r="C124" s="487"/>
      <c r="D124" s="488" t="s">
        <v>3747</v>
      </c>
      <c r="E124" s="489" t="s">
        <v>602</v>
      </c>
      <c r="F124" s="489">
        <v>390</v>
      </c>
      <c r="G124" s="490">
        <v>250</v>
      </c>
      <c r="H124" s="490">
        <v>250</v>
      </c>
      <c r="I124" s="491" t="s">
        <v>3746</v>
      </c>
      <c r="J124" s="492" t="s">
        <v>3762</v>
      </c>
      <c r="K124" s="492">
        <f t="shared" si="66"/>
        <v>-2800</v>
      </c>
      <c r="L124" s="492">
        <f t="shared" si="67"/>
        <v>-140</v>
      </c>
      <c r="M124" s="492">
        <v>20</v>
      </c>
      <c r="N124" s="492" t="s">
        <v>665</v>
      </c>
      <c r="O124" s="534">
        <v>43994</v>
      </c>
      <c r="P124" s="404"/>
      <c r="Q124" s="404"/>
      <c r="R124" s="345" t="s">
        <v>604</v>
      </c>
      <c r="Z124" s="417"/>
      <c r="AA124" s="417"/>
      <c r="AB124" s="417"/>
      <c r="AC124" s="417"/>
      <c r="AD124" s="417"/>
      <c r="AE124" s="417"/>
      <c r="AF124" s="417"/>
      <c r="AG124" s="417"/>
      <c r="AH124" s="417"/>
    </row>
    <row r="125" spans="1:34" s="40" customFormat="1" ht="14.25">
      <c r="A125" s="486">
        <v>22</v>
      </c>
      <c r="B125" s="487">
        <v>43997</v>
      </c>
      <c r="C125" s="487"/>
      <c r="D125" s="488" t="s">
        <v>3758</v>
      </c>
      <c r="E125" s="489" t="s">
        <v>602</v>
      </c>
      <c r="F125" s="489">
        <v>22.5</v>
      </c>
      <c r="G125" s="490">
        <v>14</v>
      </c>
      <c r="H125" s="490">
        <v>13.5</v>
      </c>
      <c r="I125" s="491" t="s">
        <v>3759</v>
      </c>
      <c r="J125" s="492" t="s">
        <v>3672</v>
      </c>
      <c r="K125" s="492">
        <f t="shared" si="66"/>
        <v>-4545</v>
      </c>
      <c r="L125" s="492">
        <f t="shared" si="67"/>
        <v>-9</v>
      </c>
      <c r="M125" s="492">
        <v>505</v>
      </c>
      <c r="N125" s="492" t="s">
        <v>665</v>
      </c>
      <c r="O125" s="493">
        <v>43998</v>
      </c>
      <c r="P125" s="404"/>
      <c r="Q125" s="404"/>
      <c r="R125" s="345" t="s">
        <v>604</v>
      </c>
      <c r="Z125" s="417"/>
      <c r="AA125" s="417"/>
      <c r="AB125" s="417"/>
      <c r="AC125" s="417"/>
      <c r="AD125" s="417"/>
      <c r="AE125" s="417"/>
      <c r="AF125" s="417"/>
      <c r="AG125" s="417"/>
      <c r="AH125" s="417"/>
    </row>
    <row r="126" spans="1:34" s="40" customFormat="1" ht="14.25">
      <c r="A126" s="459">
        <v>23</v>
      </c>
      <c r="B126" s="449">
        <v>43998</v>
      </c>
      <c r="C126" s="449"/>
      <c r="D126" s="390" t="s">
        <v>3770</v>
      </c>
      <c r="E126" s="395" t="s">
        <v>602</v>
      </c>
      <c r="F126" s="395">
        <v>285</v>
      </c>
      <c r="G126" s="448"/>
      <c r="H126" s="448">
        <v>337.5</v>
      </c>
      <c r="I126" s="474" t="s">
        <v>3771</v>
      </c>
      <c r="J126" s="65" t="s">
        <v>3668</v>
      </c>
      <c r="K126" s="65">
        <f t="shared" si="66"/>
        <v>1050</v>
      </c>
      <c r="L126" s="65">
        <f t="shared" si="67"/>
        <v>52.5</v>
      </c>
      <c r="M126" s="65">
        <v>20</v>
      </c>
      <c r="N126" s="65" t="s">
        <v>601</v>
      </c>
      <c r="O126" s="473">
        <v>43999</v>
      </c>
      <c r="P126" s="404"/>
      <c r="Q126" s="404"/>
      <c r="R126" s="345" t="s">
        <v>604</v>
      </c>
      <c r="Z126" s="417"/>
      <c r="AA126" s="417"/>
      <c r="AB126" s="417"/>
      <c r="AC126" s="417"/>
      <c r="AD126" s="417"/>
      <c r="AE126" s="417"/>
      <c r="AF126" s="417"/>
      <c r="AG126" s="417"/>
      <c r="AH126" s="417"/>
    </row>
    <row r="127" spans="1:34" s="40" customFormat="1" ht="14.25">
      <c r="A127" s="459">
        <v>24</v>
      </c>
      <c r="B127" s="449">
        <v>43999</v>
      </c>
      <c r="C127" s="449"/>
      <c r="D127" s="390" t="s">
        <v>3774</v>
      </c>
      <c r="E127" s="395" t="s">
        <v>602</v>
      </c>
      <c r="F127" s="395">
        <v>320</v>
      </c>
      <c r="G127" s="448">
        <v>95</v>
      </c>
      <c r="H127" s="448">
        <v>365</v>
      </c>
      <c r="I127" s="474" t="s">
        <v>3771</v>
      </c>
      <c r="J127" s="65" t="s">
        <v>3686</v>
      </c>
      <c r="K127" s="65">
        <f t="shared" ref="K127:K128" si="68">L127*M127</f>
        <v>900</v>
      </c>
      <c r="L127" s="65">
        <f t="shared" ref="L127:L128" si="69">H127-F127</f>
        <v>45</v>
      </c>
      <c r="M127" s="65">
        <v>20</v>
      </c>
      <c r="N127" s="65" t="s">
        <v>601</v>
      </c>
      <c r="O127" s="503">
        <v>43999</v>
      </c>
      <c r="P127" s="404"/>
      <c r="Q127" s="404"/>
      <c r="R127" s="345" t="s">
        <v>604</v>
      </c>
      <c r="Z127" s="417"/>
      <c r="AA127" s="417"/>
      <c r="AB127" s="417"/>
      <c r="AC127" s="417"/>
      <c r="AD127" s="417"/>
      <c r="AE127" s="417"/>
      <c r="AF127" s="417"/>
      <c r="AG127" s="417"/>
      <c r="AH127" s="417"/>
    </row>
    <row r="128" spans="1:34" s="40" customFormat="1" ht="14.25">
      <c r="A128" s="486">
        <v>25</v>
      </c>
      <c r="B128" s="487">
        <v>44000</v>
      </c>
      <c r="C128" s="487"/>
      <c r="D128" s="488" t="s">
        <v>3774</v>
      </c>
      <c r="E128" s="489" t="s">
        <v>602</v>
      </c>
      <c r="F128" s="489">
        <v>300</v>
      </c>
      <c r="G128" s="490">
        <v>95</v>
      </c>
      <c r="H128" s="490">
        <v>175</v>
      </c>
      <c r="I128" s="491" t="s">
        <v>3771</v>
      </c>
      <c r="J128" s="492" t="s">
        <v>3797</v>
      </c>
      <c r="K128" s="492">
        <f t="shared" si="68"/>
        <v>-2500</v>
      </c>
      <c r="L128" s="492">
        <f t="shared" si="69"/>
        <v>-125</v>
      </c>
      <c r="M128" s="492">
        <v>20</v>
      </c>
      <c r="N128" s="492" t="s">
        <v>665</v>
      </c>
      <c r="O128" s="534">
        <v>44000</v>
      </c>
      <c r="P128" s="404"/>
      <c r="Q128" s="404"/>
      <c r="R128" s="345" t="s">
        <v>604</v>
      </c>
      <c r="Z128" s="417"/>
      <c r="AA128" s="417"/>
      <c r="AB128" s="417"/>
      <c r="AC128" s="417"/>
      <c r="AD128" s="417"/>
      <c r="AE128" s="417"/>
      <c r="AF128" s="417"/>
      <c r="AG128" s="417"/>
      <c r="AH128" s="417"/>
    </row>
    <row r="129" spans="1:34" s="40" customFormat="1" ht="14.25">
      <c r="A129" s="458"/>
      <c r="B129" s="456"/>
      <c r="C129" s="456"/>
      <c r="D129" s="380"/>
      <c r="E129" s="421"/>
      <c r="F129" s="421"/>
      <c r="G129" s="457"/>
      <c r="H129" s="457"/>
      <c r="I129" s="512"/>
      <c r="J129" s="402"/>
      <c r="K129" s="402"/>
      <c r="L129" s="402"/>
      <c r="M129" s="402"/>
      <c r="N129" s="402"/>
      <c r="O129" s="513"/>
      <c r="P129" s="404"/>
      <c r="Q129" s="404"/>
      <c r="R129" s="345"/>
      <c r="Z129" s="417"/>
      <c r="AA129" s="417"/>
      <c r="AB129" s="417"/>
      <c r="AC129" s="417"/>
      <c r="AD129" s="417"/>
      <c r="AE129" s="417"/>
      <c r="AF129" s="417"/>
      <c r="AG129" s="417"/>
      <c r="AH129" s="417"/>
    </row>
    <row r="130" spans="1:34" s="40" customFormat="1" ht="14.25">
      <c r="A130" s="458"/>
      <c r="B130" s="456"/>
      <c r="C130" s="456"/>
      <c r="D130" s="380"/>
      <c r="E130" s="421"/>
      <c r="F130" s="421"/>
      <c r="G130" s="457"/>
      <c r="H130" s="457"/>
      <c r="I130" s="421"/>
      <c r="J130" s="383"/>
      <c r="K130" s="383"/>
      <c r="L130" s="383"/>
      <c r="M130" s="383"/>
      <c r="N130" s="383"/>
      <c r="O130" s="399"/>
      <c r="P130" s="404"/>
      <c r="Q130" s="404"/>
      <c r="R130" s="345"/>
      <c r="Z130" s="417"/>
      <c r="AA130" s="417"/>
      <c r="AB130" s="417"/>
      <c r="AC130" s="417"/>
      <c r="AD130" s="417"/>
      <c r="AE130" s="417"/>
      <c r="AF130" s="417"/>
      <c r="AG130" s="417"/>
      <c r="AH130" s="417"/>
    </row>
    <row r="131" spans="1:34" s="40" customFormat="1" ht="14.25">
      <c r="A131" s="385"/>
      <c r="B131" s="386"/>
      <c r="C131" s="386"/>
      <c r="D131" s="387"/>
      <c r="E131" s="385"/>
      <c r="F131" s="418"/>
      <c r="G131" s="385"/>
      <c r="H131" s="385"/>
      <c r="I131" s="385"/>
      <c r="J131" s="386"/>
      <c r="K131" s="419"/>
      <c r="L131" s="385"/>
      <c r="M131" s="385"/>
      <c r="N131" s="385"/>
      <c r="O131" s="420"/>
      <c r="P131" s="404"/>
      <c r="Q131" s="404"/>
      <c r="R131" s="345"/>
      <c r="Z131" s="417"/>
      <c r="AA131" s="417"/>
      <c r="AB131" s="417"/>
      <c r="AC131" s="417"/>
      <c r="AD131" s="417"/>
      <c r="AE131" s="417"/>
      <c r="AF131" s="417"/>
      <c r="AG131" s="417"/>
      <c r="AH131" s="417"/>
    </row>
    <row r="132" spans="1:34" ht="15">
      <c r="A132" s="101" t="s">
        <v>620</v>
      </c>
      <c r="B132" s="102"/>
      <c r="C132" s="102"/>
      <c r="D132" s="103"/>
      <c r="E132" s="34"/>
      <c r="F132" s="32"/>
      <c r="G132" s="32"/>
      <c r="H132" s="74"/>
      <c r="I132" s="121"/>
      <c r="J132" s="122"/>
      <c r="K132" s="17"/>
      <c r="L132" s="17"/>
      <c r="M132" s="17"/>
      <c r="N132" s="11"/>
      <c r="O132" s="53"/>
      <c r="Q132" s="97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34" ht="38.25">
      <c r="A133" s="20" t="s">
        <v>16</v>
      </c>
      <c r="B133" s="21" t="s">
        <v>576</v>
      </c>
      <c r="C133" s="21"/>
      <c r="D133" s="22" t="s">
        <v>589</v>
      </c>
      <c r="E133" s="21" t="s">
        <v>590</v>
      </c>
      <c r="F133" s="21" t="s">
        <v>591</v>
      </c>
      <c r="G133" s="21" t="s">
        <v>592</v>
      </c>
      <c r="H133" s="21" t="s">
        <v>593</v>
      </c>
      <c r="I133" s="21" t="s">
        <v>594</v>
      </c>
      <c r="J133" s="20" t="s">
        <v>595</v>
      </c>
      <c r="K133" s="21" t="s">
        <v>596</v>
      </c>
      <c r="L133" s="21" t="s">
        <v>597</v>
      </c>
      <c r="M133" s="21" t="s">
        <v>598</v>
      </c>
      <c r="N133" s="22" t="s">
        <v>599</v>
      </c>
      <c r="O133" s="21" t="s">
        <v>600</v>
      </c>
      <c r="P133" s="99"/>
      <c r="Q133" s="11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34" s="8" customFormat="1">
      <c r="A134" s="405"/>
      <c r="B134" s="406"/>
      <c r="C134" s="407"/>
      <c r="D134" s="408"/>
      <c r="E134" s="409"/>
      <c r="F134" s="409"/>
      <c r="G134" s="410"/>
      <c r="H134" s="410"/>
      <c r="I134" s="409"/>
      <c r="J134" s="411"/>
      <c r="K134" s="412"/>
      <c r="L134" s="413"/>
      <c r="M134" s="414"/>
      <c r="N134" s="415"/>
      <c r="O134" s="416"/>
      <c r="P134" s="125"/>
      <c r="Q134"/>
      <c r="R134" s="96"/>
      <c r="T134" s="57"/>
      <c r="U134" s="57"/>
      <c r="V134" s="57"/>
      <c r="W134" s="57"/>
      <c r="X134" s="57"/>
      <c r="Y134" s="57"/>
      <c r="Z134" s="57"/>
    </row>
    <row r="135" spans="1:34">
      <c r="A135" s="23" t="s">
        <v>605</v>
      </c>
      <c r="B135" s="23"/>
      <c r="C135" s="23"/>
      <c r="D135" s="23"/>
      <c r="E135" s="5"/>
      <c r="F135" s="30" t="s">
        <v>607</v>
      </c>
      <c r="G135" s="83"/>
      <c r="H135" s="83"/>
      <c r="I135" s="38"/>
      <c r="J135" s="86"/>
      <c r="K135" s="84"/>
      <c r="L135" s="85"/>
      <c r="M135" s="86"/>
      <c r="N135" s="87"/>
      <c r="O135" s="126"/>
      <c r="P135" s="11"/>
      <c r="Q135" s="16"/>
      <c r="R135" s="98"/>
      <c r="S135" s="16"/>
      <c r="T135" s="16"/>
      <c r="U135" s="16"/>
      <c r="V135" s="16"/>
      <c r="W135" s="16"/>
      <c r="X135" s="16"/>
      <c r="Y135" s="16"/>
    </row>
    <row r="136" spans="1:34">
      <c r="A136" s="29" t="s">
        <v>606</v>
      </c>
      <c r="B136" s="23"/>
      <c r="C136" s="23"/>
      <c r="D136" s="23"/>
      <c r="E136" s="32"/>
      <c r="F136" s="30" t="s">
        <v>609</v>
      </c>
      <c r="G136" s="12"/>
      <c r="H136" s="12"/>
      <c r="I136" s="12"/>
      <c r="J136" s="53"/>
      <c r="K136" s="12"/>
      <c r="L136" s="12"/>
      <c r="M136" s="12"/>
      <c r="N136" s="11"/>
      <c r="O136" s="53"/>
      <c r="Q136" s="7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>
      <c r="A137" s="29"/>
      <c r="B137" s="23"/>
      <c r="C137" s="23"/>
      <c r="D137" s="23"/>
      <c r="E137" s="32"/>
      <c r="F137" s="30"/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83"/>
      <c r="S137" s="16"/>
      <c r="T137" s="16"/>
      <c r="U137" s="16"/>
      <c r="V137" s="16"/>
      <c r="W137" s="16"/>
      <c r="X137" s="16"/>
      <c r="Y137" s="16"/>
      <c r="Z137" s="16"/>
    </row>
    <row r="138" spans="1:34">
      <c r="A138" s="29"/>
      <c r="B138" s="23"/>
      <c r="C138" s="23"/>
      <c r="D138" s="23"/>
      <c r="E138" s="32"/>
      <c r="F138" s="30"/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83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41"/>
      <c r="H139" s="42"/>
      <c r="I139" s="83"/>
      <c r="J139" s="17"/>
      <c r="K139" s="84"/>
      <c r="L139" s="85"/>
      <c r="M139" s="86"/>
      <c r="N139" s="87"/>
      <c r="O139" s="88"/>
      <c r="P139" s="5"/>
      <c r="Q139" s="11"/>
      <c r="R139" s="83"/>
      <c r="S139" s="16"/>
      <c r="T139" s="16"/>
      <c r="U139" s="16"/>
      <c r="V139" s="16"/>
      <c r="W139" s="16"/>
      <c r="X139" s="16"/>
      <c r="Y139" s="16"/>
      <c r="Z139" s="16"/>
    </row>
    <row r="140" spans="1:34">
      <c r="A140" s="37"/>
      <c r="B140" s="45"/>
      <c r="C140" s="104"/>
      <c r="D140" s="6"/>
      <c r="E140" s="38"/>
      <c r="F140" s="83"/>
      <c r="G140" s="41"/>
      <c r="H140" s="42"/>
      <c r="I140" s="83"/>
      <c r="J140" s="17"/>
      <c r="K140" s="84"/>
      <c r="L140" s="85"/>
      <c r="M140" s="86"/>
      <c r="N140" s="87"/>
      <c r="O140" s="88"/>
      <c r="P140" s="5"/>
      <c r="Q140" s="11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4" ht="15">
      <c r="A141" s="5"/>
      <c r="B141" s="105" t="s">
        <v>621</v>
      </c>
      <c r="C141" s="105"/>
      <c r="D141" s="105"/>
      <c r="E141" s="105"/>
      <c r="F141" s="17"/>
      <c r="G141" s="17"/>
      <c r="H141" s="106"/>
      <c r="I141" s="17"/>
      <c r="J141" s="75"/>
      <c r="K141" s="76"/>
      <c r="L141" s="17"/>
      <c r="M141" s="17"/>
      <c r="N141" s="16"/>
      <c r="O141" s="100"/>
      <c r="P141" s="7"/>
      <c r="Q141" s="11"/>
      <c r="R141" s="143"/>
      <c r="S141" s="16"/>
      <c r="T141" s="16"/>
      <c r="U141" s="16"/>
      <c r="V141" s="16"/>
      <c r="W141" s="16"/>
      <c r="X141" s="16"/>
      <c r="Y141" s="16"/>
      <c r="Z141" s="16"/>
    </row>
    <row r="142" spans="1:34" ht="38.25">
      <c r="A142" s="20" t="s">
        <v>16</v>
      </c>
      <c r="B142" s="21" t="s">
        <v>576</v>
      </c>
      <c r="C142" s="21"/>
      <c r="D142" s="22" t="s">
        <v>589</v>
      </c>
      <c r="E142" s="21" t="s">
        <v>590</v>
      </c>
      <c r="F142" s="21" t="s">
        <v>591</v>
      </c>
      <c r="G142" s="21" t="s">
        <v>622</v>
      </c>
      <c r="H142" s="21" t="s">
        <v>623</v>
      </c>
      <c r="I142" s="21" t="s">
        <v>594</v>
      </c>
      <c r="J142" s="61" t="s">
        <v>595</v>
      </c>
      <c r="K142" s="21" t="s">
        <v>596</v>
      </c>
      <c r="L142" s="21" t="s">
        <v>597</v>
      </c>
      <c r="M142" s="21" t="s">
        <v>598</v>
      </c>
      <c r="N142" s="22" t="s">
        <v>599</v>
      </c>
      <c r="O142" s="100"/>
      <c r="P142" s="7"/>
      <c r="Q142" s="11"/>
      <c r="R142" s="143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04">
        <v>1</v>
      </c>
      <c r="B143" s="107">
        <v>41579</v>
      </c>
      <c r="C143" s="107"/>
      <c r="D143" s="108" t="s">
        <v>624</v>
      </c>
      <c r="E143" s="109" t="s">
        <v>625</v>
      </c>
      <c r="F143" s="110">
        <v>82</v>
      </c>
      <c r="G143" s="109" t="s">
        <v>626</v>
      </c>
      <c r="H143" s="109">
        <v>100</v>
      </c>
      <c r="I143" s="127">
        <v>100</v>
      </c>
      <c r="J143" s="128" t="s">
        <v>627</v>
      </c>
      <c r="K143" s="129">
        <f t="shared" ref="K143:K174" si="70">H143-F143</f>
        <v>18</v>
      </c>
      <c r="L143" s="130">
        <f t="shared" ref="L143:L174" si="71">K143/F143</f>
        <v>0.21951219512195122</v>
      </c>
      <c r="M143" s="131" t="s">
        <v>601</v>
      </c>
      <c r="N143" s="132">
        <v>42657</v>
      </c>
      <c r="O143" s="53"/>
      <c r="P143" s="11"/>
      <c r="Q143" s="16"/>
      <c r="R143" s="143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04">
        <v>2</v>
      </c>
      <c r="B144" s="107">
        <v>41794</v>
      </c>
      <c r="C144" s="107"/>
      <c r="D144" s="108" t="s">
        <v>628</v>
      </c>
      <c r="E144" s="109" t="s">
        <v>602</v>
      </c>
      <c r="F144" s="110">
        <v>257</v>
      </c>
      <c r="G144" s="109" t="s">
        <v>626</v>
      </c>
      <c r="H144" s="109">
        <v>300</v>
      </c>
      <c r="I144" s="127">
        <v>300</v>
      </c>
      <c r="J144" s="128" t="s">
        <v>627</v>
      </c>
      <c r="K144" s="129">
        <f t="shared" si="70"/>
        <v>43</v>
      </c>
      <c r="L144" s="130">
        <f t="shared" si="71"/>
        <v>0.16731517509727625</v>
      </c>
      <c r="M144" s="131" t="s">
        <v>601</v>
      </c>
      <c r="N144" s="132">
        <v>41822</v>
      </c>
      <c r="O144" s="53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3</v>
      </c>
      <c r="B145" s="107">
        <v>41828</v>
      </c>
      <c r="C145" s="107"/>
      <c r="D145" s="108" t="s">
        <v>629</v>
      </c>
      <c r="E145" s="109" t="s">
        <v>602</v>
      </c>
      <c r="F145" s="110">
        <v>393</v>
      </c>
      <c r="G145" s="109" t="s">
        <v>626</v>
      </c>
      <c r="H145" s="109">
        <v>468</v>
      </c>
      <c r="I145" s="127">
        <v>468</v>
      </c>
      <c r="J145" s="128" t="s">
        <v>627</v>
      </c>
      <c r="K145" s="129">
        <f t="shared" si="70"/>
        <v>75</v>
      </c>
      <c r="L145" s="130">
        <f t="shared" si="71"/>
        <v>0.19083969465648856</v>
      </c>
      <c r="M145" s="131" t="s">
        <v>601</v>
      </c>
      <c r="N145" s="132">
        <v>41863</v>
      </c>
      <c r="O145" s="53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4</v>
      </c>
      <c r="B146" s="107">
        <v>41857</v>
      </c>
      <c r="C146" s="107"/>
      <c r="D146" s="108" t="s">
        <v>630</v>
      </c>
      <c r="E146" s="109" t="s">
        <v>602</v>
      </c>
      <c r="F146" s="110">
        <v>205</v>
      </c>
      <c r="G146" s="109" t="s">
        <v>626</v>
      </c>
      <c r="H146" s="109">
        <v>275</v>
      </c>
      <c r="I146" s="127">
        <v>250</v>
      </c>
      <c r="J146" s="128" t="s">
        <v>627</v>
      </c>
      <c r="K146" s="129">
        <f t="shared" si="70"/>
        <v>70</v>
      </c>
      <c r="L146" s="130">
        <f t="shared" si="71"/>
        <v>0.34146341463414637</v>
      </c>
      <c r="M146" s="131" t="s">
        <v>601</v>
      </c>
      <c r="N146" s="132">
        <v>41962</v>
      </c>
      <c r="O146" s="53"/>
      <c r="P146" s="11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</v>
      </c>
      <c r="B147" s="107">
        <v>41886</v>
      </c>
      <c r="C147" s="107"/>
      <c r="D147" s="108" t="s">
        <v>631</v>
      </c>
      <c r="E147" s="109" t="s">
        <v>602</v>
      </c>
      <c r="F147" s="110">
        <v>162</v>
      </c>
      <c r="G147" s="109" t="s">
        <v>626</v>
      </c>
      <c r="H147" s="109">
        <v>190</v>
      </c>
      <c r="I147" s="127">
        <v>190</v>
      </c>
      <c r="J147" s="128" t="s">
        <v>627</v>
      </c>
      <c r="K147" s="129">
        <f t="shared" si="70"/>
        <v>28</v>
      </c>
      <c r="L147" s="130">
        <f t="shared" si="71"/>
        <v>0.1728395061728395</v>
      </c>
      <c r="M147" s="131" t="s">
        <v>601</v>
      </c>
      <c r="N147" s="132">
        <v>42006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6</v>
      </c>
      <c r="B148" s="107">
        <v>41886</v>
      </c>
      <c r="C148" s="107"/>
      <c r="D148" s="108" t="s">
        <v>632</v>
      </c>
      <c r="E148" s="109" t="s">
        <v>602</v>
      </c>
      <c r="F148" s="110">
        <v>75</v>
      </c>
      <c r="G148" s="109" t="s">
        <v>626</v>
      </c>
      <c r="H148" s="109">
        <v>91.5</v>
      </c>
      <c r="I148" s="127" t="s">
        <v>633</v>
      </c>
      <c r="J148" s="128" t="s">
        <v>634</v>
      </c>
      <c r="K148" s="129">
        <f t="shared" si="70"/>
        <v>16.5</v>
      </c>
      <c r="L148" s="130">
        <f t="shared" si="71"/>
        <v>0.22</v>
      </c>
      <c r="M148" s="131" t="s">
        <v>601</v>
      </c>
      <c r="N148" s="132">
        <v>41954</v>
      </c>
      <c r="O148" s="53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7</v>
      </c>
      <c r="B149" s="107">
        <v>41913</v>
      </c>
      <c r="C149" s="107"/>
      <c r="D149" s="108" t="s">
        <v>635</v>
      </c>
      <c r="E149" s="109" t="s">
        <v>602</v>
      </c>
      <c r="F149" s="110">
        <v>850</v>
      </c>
      <c r="G149" s="109" t="s">
        <v>626</v>
      </c>
      <c r="H149" s="109">
        <v>982.5</v>
      </c>
      <c r="I149" s="127">
        <v>1050</v>
      </c>
      <c r="J149" s="128" t="s">
        <v>636</v>
      </c>
      <c r="K149" s="129">
        <f t="shared" si="70"/>
        <v>132.5</v>
      </c>
      <c r="L149" s="130">
        <f t="shared" si="71"/>
        <v>0.15588235294117647</v>
      </c>
      <c r="M149" s="131" t="s">
        <v>601</v>
      </c>
      <c r="N149" s="132">
        <v>42039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</v>
      </c>
      <c r="B150" s="107">
        <v>41913</v>
      </c>
      <c r="C150" s="107"/>
      <c r="D150" s="108" t="s">
        <v>637</v>
      </c>
      <c r="E150" s="109" t="s">
        <v>602</v>
      </c>
      <c r="F150" s="110">
        <v>475</v>
      </c>
      <c r="G150" s="109" t="s">
        <v>626</v>
      </c>
      <c r="H150" s="109">
        <v>515</v>
      </c>
      <c r="I150" s="127">
        <v>600</v>
      </c>
      <c r="J150" s="128" t="s">
        <v>638</v>
      </c>
      <c r="K150" s="129">
        <f t="shared" si="70"/>
        <v>40</v>
      </c>
      <c r="L150" s="130">
        <f t="shared" si="71"/>
        <v>8.4210526315789472E-2</v>
      </c>
      <c r="M150" s="131" t="s">
        <v>601</v>
      </c>
      <c r="N150" s="132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9</v>
      </c>
      <c r="B151" s="107">
        <v>41913</v>
      </c>
      <c r="C151" s="107"/>
      <c r="D151" s="108" t="s">
        <v>639</v>
      </c>
      <c r="E151" s="109" t="s">
        <v>602</v>
      </c>
      <c r="F151" s="110">
        <v>86</v>
      </c>
      <c r="G151" s="109" t="s">
        <v>626</v>
      </c>
      <c r="H151" s="109">
        <v>99</v>
      </c>
      <c r="I151" s="127">
        <v>140</v>
      </c>
      <c r="J151" s="128" t="s">
        <v>640</v>
      </c>
      <c r="K151" s="129">
        <f t="shared" si="70"/>
        <v>13</v>
      </c>
      <c r="L151" s="130">
        <f t="shared" si="71"/>
        <v>0.15116279069767441</v>
      </c>
      <c r="M151" s="131" t="s">
        <v>601</v>
      </c>
      <c r="N151" s="132">
        <v>41939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10</v>
      </c>
      <c r="B152" s="107">
        <v>41926</v>
      </c>
      <c r="C152" s="107"/>
      <c r="D152" s="108" t="s">
        <v>641</v>
      </c>
      <c r="E152" s="109" t="s">
        <v>602</v>
      </c>
      <c r="F152" s="110">
        <v>496.6</v>
      </c>
      <c r="G152" s="109" t="s">
        <v>626</v>
      </c>
      <c r="H152" s="109">
        <v>621</v>
      </c>
      <c r="I152" s="127">
        <v>580</v>
      </c>
      <c r="J152" s="128" t="s">
        <v>627</v>
      </c>
      <c r="K152" s="129">
        <f t="shared" si="70"/>
        <v>124.39999999999998</v>
      </c>
      <c r="L152" s="130">
        <f t="shared" si="71"/>
        <v>0.25050342327829234</v>
      </c>
      <c r="M152" s="131" t="s">
        <v>601</v>
      </c>
      <c r="N152" s="132">
        <v>42605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11</v>
      </c>
      <c r="B153" s="107">
        <v>41926</v>
      </c>
      <c r="C153" s="107"/>
      <c r="D153" s="108" t="s">
        <v>642</v>
      </c>
      <c r="E153" s="109" t="s">
        <v>602</v>
      </c>
      <c r="F153" s="110">
        <v>2481.9</v>
      </c>
      <c r="G153" s="109" t="s">
        <v>626</v>
      </c>
      <c r="H153" s="109">
        <v>2840</v>
      </c>
      <c r="I153" s="127">
        <v>2870</v>
      </c>
      <c r="J153" s="128" t="s">
        <v>643</v>
      </c>
      <c r="K153" s="129">
        <f t="shared" si="70"/>
        <v>358.09999999999991</v>
      </c>
      <c r="L153" s="130">
        <f t="shared" si="71"/>
        <v>0.14428462065353154</v>
      </c>
      <c r="M153" s="131" t="s">
        <v>601</v>
      </c>
      <c r="N153" s="132">
        <v>42017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12</v>
      </c>
      <c r="B154" s="107">
        <v>41928</v>
      </c>
      <c r="C154" s="107"/>
      <c r="D154" s="108" t="s">
        <v>644</v>
      </c>
      <c r="E154" s="109" t="s">
        <v>602</v>
      </c>
      <c r="F154" s="110">
        <v>84.5</v>
      </c>
      <c r="G154" s="109" t="s">
        <v>626</v>
      </c>
      <c r="H154" s="109">
        <v>93</v>
      </c>
      <c r="I154" s="127">
        <v>110</v>
      </c>
      <c r="J154" s="128" t="s">
        <v>645</v>
      </c>
      <c r="K154" s="129">
        <f t="shared" si="70"/>
        <v>8.5</v>
      </c>
      <c r="L154" s="130">
        <f t="shared" si="71"/>
        <v>0.10059171597633136</v>
      </c>
      <c r="M154" s="131" t="s">
        <v>601</v>
      </c>
      <c r="N154" s="132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13</v>
      </c>
      <c r="B155" s="107">
        <v>41928</v>
      </c>
      <c r="C155" s="107"/>
      <c r="D155" s="108" t="s">
        <v>646</v>
      </c>
      <c r="E155" s="109" t="s">
        <v>602</v>
      </c>
      <c r="F155" s="110">
        <v>401</v>
      </c>
      <c r="G155" s="109" t="s">
        <v>626</v>
      </c>
      <c r="H155" s="109">
        <v>428</v>
      </c>
      <c r="I155" s="127">
        <v>450</v>
      </c>
      <c r="J155" s="128" t="s">
        <v>647</v>
      </c>
      <c r="K155" s="129">
        <f t="shared" si="70"/>
        <v>27</v>
      </c>
      <c r="L155" s="130">
        <f t="shared" si="71"/>
        <v>6.7331670822942641E-2</v>
      </c>
      <c r="M155" s="131" t="s">
        <v>601</v>
      </c>
      <c r="N155" s="132">
        <v>42020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14</v>
      </c>
      <c r="B156" s="107">
        <v>41928</v>
      </c>
      <c r="C156" s="107"/>
      <c r="D156" s="108" t="s">
        <v>648</v>
      </c>
      <c r="E156" s="109" t="s">
        <v>602</v>
      </c>
      <c r="F156" s="110">
        <v>101</v>
      </c>
      <c r="G156" s="109" t="s">
        <v>626</v>
      </c>
      <c r="H156" s="109">
        <v>112</v>
      </c>
      <c r="I156" s="127">
        <v>120</v>
      </c>
      <c r="J156" s="128" t="s">
        <v>649</v>
      </c>
      <c r="K156" s="129">
        <f t="shared" si="70"/>
        <v>11</v>
      </c>
      <c r="L156" s="130">
        <f t="shared" si="71"/>
        <v>0.10891089108910891</v>
      </c>
      <c r="M156" s="131" t="s">
        <v>601</v>
      </c>
      <c r="N156" s="132">
        <v>41939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15</v>
      </c>
      <c r="B157" s="107">
        <v>41954</v>
      </c>
      <c r="C157" s="107"/>
      <c r="D157" s="108" t="s">
        <v>650</v>
      </c>
      <c r="E157" s="109" t="s">
        <v>602</v>
      </c>
      <c r="F157" s="110">
        <v>59</v>
      </c>
      <c r="G157" s="109" t="s">
        <v>626</v>
      </c>
      <c r="H157" s="109">
        <v>76</v>
      </c>
      <c r="I157" s="127">
        <v>76</v>
      </c>
      <c r="J157" s="128" t="s">
        <v>627</v>
      </c>
      <c r="K157" s="129">
        <f t="shared" si="70"/>
        <v>17</v>
      </c>
      <c r="L157" s="130">
        <f t="shared" si="71"/>
        <v>0.28813559322033899</v>
      </c>
      <c r="M157" s="131" t="s">
        <v>601</v>
      </c>
      <c r="N157" s="132">
        <v>43032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16</v>
      </c>
      <c r="B158" s="107">
        <v>41954</v>
      </c>
      <c r="C158" s="107"/>
      <c r="D158" s="108" t="s">
        <v>639</v>
      </c>
      <c r="E158" s="109" t="s">
        <v>602</v>
      </c>
      <c r="F158" s="110">
        <v>99</v>
      </c>
      <c r="G158" s="109" t="s">
        <v>626</v>
      </c>
      <c r="H158" s="109">
        <v>120</v>
      </c>
      <c r="I158" s="127">
        <v>120</v>
      </c>
      <c r="J158" s="128" t="s">
        <v>651</v>
      </c>
      <c r="K158" s="129">
        <f t="shared" si="70"/>
        <v>21</v>
      </c>
      <c r="L158" s="130">
        <f t="shared" si="71"/>
        <v>0.21212121212121213</v>
      </c>
      <c r="M158" s="131" t="s">
        <v>601</v>
      </c>
      <c r="N158" s="132">
        <v>41960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17</v>
      </c>
      <c r="B159" s="107">
        <v>41956</v>
      </c>
      <c r="C159" s="107"/>
      <c r="D159" s="108" t="s">
        <v>652</v>
      </c>
      <c r="E159" s="109" t="s">
        <v>602</v>
      </c>
      <c r="F159" s="110">
        <v>22</v>
      </c>
      <c r="G159" s="109" t="s">
        <v>626</v>
      </c>
      <c r="H159" s="109">
        <v>33.549999999999997</v>
      </c>
      <c r="I159" s="127">
        <v>32</v>
      </c>
      <c r="J159" s="128" t="s">
        <v>653</v>
      </c>
      <c r="K159" s="129">
        <f t="shared" si="70"/>
        <v>11.549999999999997</v>
      </c>
      <c r="L159" s="130">
        <f t="shared" si="71"/>
        <v>0.52499999999999991</v>
      </c>
      <c r="M159" s="131" t="s">
        <v>601</v>
      </c>
      <c r="N159" s="132">
        <v>42188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18</v>
      </c>
      <c r="B160" s="107">
        <v>41976</v>
      </c>
      <c r="C160" s="107"/>
      <c r="D160" s="108" t="s">
        <v>654</v>
      </c>
      <c r="E160" s="109" t="s">
        <v>602</v>
      </c>
      <c r="F160" s="110">
        <v>440</v>
      </c>
      <c r="G160" s="109" t="s">
        <v>626</v>
      </c>
      <c r="H160" s="109">
        <v>520</v>
      </c>
      <c r="I160" s="127">
        <v>520</v>
      </c>
      <c r="J160" s="128" t="s">
        <v>655</v>
      </c>
      <c r="K160" s="129">
        <f t="shared" si="70"/>
        <v>80</v>
      </c>
      <c r="L160" s="130">
        <f t="shared" si="71"/>
        <v>0.18181818181818182</v>
      </c>
      <c r="M160" s="131" t="s">
        <v>601</v>
      </c>
      <c r="N160" s="132">
        <v>42208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19</v>
      </c>
      <c r="B161" s="107">
        <v>41976</v>
      </c>
      <c r="C161" s="107"/>
      <c r="D161" s="108" t="s">
        <v>656</v>
      </c>
      <c r="E161" s="109" t="s">
        <v>602</v>
      </c>
      <c r="F161" s="110">
        <v>360</v>
      </c>
      <c r="G161" s="109" t="s">
        <v>626</v>
      </c>
      <c r="H161" s="109">
        <v>427</v>
      </c>
      <c r="I161" s="127">
        <v>425</v>
      </c>
      <c r="J161" s="128" t="s">
        <v>657</v>
      </c>
      <c r="K161" s="129">
        <f t="shared" si="70"/>
        <v>67</v>
      </c>
      <c r="L161" s="130">
        <f t="shared" si="71"/>
        <v>0.18611111111111112</v>
      </c>
      <c r="M161" s="131" t="s">
        <v>601</v>
      </c>
      <c r="N161" s="132">
        <v>42058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20</v>
      </c>
      <c r="B162" s="107">
        <v>42012</v>
      </c>
      <c r="C162" s="107"/>
      <c r="D162" s="108" t="s">
        <v>658</v>
      </c>
      <c r="E162" s="109" t="s">
        <v>602</v>
      </c>
      <c r="F162" s="110">
        <v>360</v>
      </c>
      <c r="G162" s="109" t="s">
        <v>626</v>
      </c>
      <c r="H162" s="109">
        <v>455</v>
      </c>
      <c r="I162" s="127">
        <v>420</v>
      </c>
      <c r="J162" s="128" t="s">
        <v>659</v>
      </c>
      <c r="K162" s="129">
        <f t="shared" si="70"/>
        <v>95</v>
      </c>
      <c r="L162" s="130">
        <f t="shared" si="71"/>
        <v>0.2638888888888889</v>
      </c>
      <c r="M162" s="131" t="s">
        <v>601</v>
      </c>
      <c r="N162" s="132">
        <v>42024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21</v>
      </c>
      <c r="B163" s="107">
        <v>42012</v>
      </c>
      <c r="C163" s="107"/>
      <c r="D163" s="108" t="s">
        <v>660</v>
      </c>
      <c r="E163" s="109" t="s">
        <v>602</v>
      </c>
      <c r="F163" s="110">
        <v>130</v>
      </c>
      <c r="G163" s="109"/>
      <c r="H163" s="109">
        <v>175.5</v>
      </c>
      <c r="I163" s="127">
        <v>165</v>
      </c>
      <c r="J163" s="128" t="s">
        <v>661</v>
      </c>
      <c r="K163" s="129">
        <f t="shared" si="70"/>
        <v>45.5</v>
      </c>
      <c r="L163" s="130">
        <f t="shared" si="71"/>
        <v>0.35</v>
      </c>
      <c r="M163" s="131" t="s">
        <v>601</v>
      </c>
      <c r="N163" s="132">
        <v>43088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22</v>
      </c>
      <c r="B164" s="107">
        <v>42040</v>
      </c>
      <c r="C164" s="107"/>
      <c r="D164" s="108" t="s">
        <v>391</v>
      </c>
      <c r="E164" s="109" t="s">
        <v>625</v>
      </c>
      <c r="F164" s="110">
        <v>98</v>
      </c>
      <c r="G164" s="109"/>
      <c r="H164" s="109">
        <v>120</v>
      </c>
      <c r="I164" s="127">
        <v>120</v>
      </c>
      <c r="J164" s="128" t="s">
        <v>627</v>
      </c>
      <c r="K164" s="129">
        <f t="shared" si="70"/>
        <v>22</v>
      </c>
      <c r="L164" s="130">
        <f t="shared" si="71"/>
        <v>0.22448979591836735</v>
      </c>
      <c r="M164" s="131" t="s">
        <v>601</v>
      </c>
      <c r="N164" s="132">
        <v>42753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23</v>
      </c>
      <c r="B165" s="107">
        <v>42040</v>
      </c>
      <c r="C165" s="107"/>
      <c r="D165" s="108" t="s">
        <v>662</v>
      </c>
      <c r="E165" s="109" t="s">
        <v>625</v>
      </c>
      <c r="F165" s="110">
        <v>196</v>
      </c>
      <c r="G165" s="109"/>
      <c r="H165" s="109">
        <v>262</v>
      </c>
      <c r="I165" s="127">
        <v>255</v>
      </c>
      <c r="J165" s="128" t="s">
        <v>627</v>
      </c>
      <c r="K165" s="129">
        <f t="shared" si="70"/>
        <v>66</v>
      </c>
      <c r="L165" s="130">
        <f t="shared" si="71"/>
        <v>0.33673469387755101</v>
      </c>
      <c r="M165" s="131" t="s">
        <v>601</v>
      </c>
      <c r="N165" s="132">
        <v>42599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24</v>
      </c>
      <c r="B166" s="111">
        <v>42067</v>
      </c>
      <c r="C166" s="111"/>
      <c r="D166" s="112" t="s">
        <v>390</v>
      </c>
      <c r="E166" s="113" t="s">
        <v>625</v>
      </c>
      <c r="F166" s="114">
        <v>235</v>
      </c>
      <c r="G166" s="114"/>
      <c r="H166" s="115">
        <v>77</v>
      </c>
      <c r="I166" s="133" t="s">
        <v>663</v>
      </c>
      <c r="J166" s="134" t="s">
        <v>664</v>
      </c>
      <c r="K166" s="135">
        <f t="shared" si="70"/>
        <v>-158</v>
      </c>
      <c r="L166" s="136">
        <f t="shared" si="71"/>
        <v>-0.67234042553191486</v>
      </c>
      <c r="M166" s="137" t="s">
        <v>665</v>
      </c>
      <c r="N166" s="138">
        <v>43522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25</v>
      </c>
      <c r="B167" s="107">
        <v>42067</v>
      </c>
      <c r="C167" s="107"/>
      <c r="D167" s="108" t="s">
        <v>482</v>
      </c>
      <c r="E167" s="109" t="s">
        <v>625</v>
      </c>
      <c r="F167" s="110">
        <v>185</v>
      </c>
      <c r="G167" s="109"/>
      <c r="H167" s="109">
        <v>224</v>
      </c>
      <c r="I167" s="127" t="s">
        <v>666</v>
      </c>
      <c r="J167" s="128" t="s">
        <v>627</v>
      </c>
      <c r="K167" s="129">
        <f t="shared" si="70"/>
        <v>39</v>
      </c>
      <c r="L167" s="130">
        <f t="shared" si="71"/>
        <v>0.21081081081081082</v>
      </c>
      <c r="M167" s="131" t="s">
        <v>601</v>
      </c>
      <c r="N167" s="132">
        <v>42647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6">
        <v>26</v>
      </c>
      <c r="B168" s="116">
        <v>42090</v>
      </c>
      <c r="C168" s="116"/>
      <c r="D168" s="117" t="s">
        <v>667</v>
      </c>
      <c r="E168" s="118" t="s">
        <v>625</v>
      </c>
      <c r="F168" s="119">
        <v>49.5</v>
      </c>
      <c r="G168" s="120"/>
      <c r="H168" s="120">
        <v>15.85</v>
      </c>
      <c r="I168" s="120">
        <v>67</v>
      </c>
      <c r="J168" s="139" t="s">
        <v>668</v>
      </c>
      <c r="K168" s="120">
        <f t="shared" si="70"/>
        <v>-33.65</v>
      </c>
      <c r="L168" s="140">
        <f t="shared" si="71"/>
        <v>-0.67979797979797973</v>
      </c>
      <c r="M168" s="137" t="s">
        <v>665</v>
      </c>
      <c r="N168" s="141">
        <v>43627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27</v>
      </c>
      <c r="B169" s="107">
        <v>42093</v>
      </c>
      <c r="C169" s="107"/>
      <c r="D169" s="108" t="s">
        <v>669</v>
      </c>
      <c r="E169" s="109" t="s">
        <v>625</v>
      </c>
      <c r="F169" s="110">
        <v>183.5</v>
      </c>
      <c r="G169" s="109"/>
      <c r="H169" s="109">
        <v>219</v>
      </c>
      <c r="I169" s="127">
        <v>218</v>
      </c>
      <c r="J169" s="128" t="s">
        <v>670</v>
      </c>
      <c r="K169" s="129">
        <f t="shared" si="70"/>
        <v>35.5</v>
      </c>
      <c r="L169" s="130">
        <f t="shared" si="71"/>
        <v>0.19346049046321526</v>
      </c>
      <c r="M169" s="131" t="s">
        <v>601</v>
      </c>
      <c r="N169" s="132">
        <v>42103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28</v>
      </c>
      <c r="B170" s="107">
        <v>42114</v>
      </c>
      <c r="C170" s="107"/>
      <c r="D170" s="108" t="s">
        <v>671</v>
      </c>
      <c r="E170" s="109" t="s">
        <v>625</v>
      </c>
      <c r="F170" s="110">
        <f>(227+237)/2</f>
        <v>232</v>
      </c>
      <c r="G170" s="109"/>
      <c r="H170" s="109">
        <v>298</v>
      </c>
      <c r="I170" s="127">
        <v>298</v>
      </c>
      <c r="J170" s="128" t="s">
        <v>627</v>
      </c>
      <c r="K170" s="129">
        <f t="shared" si="70"/>
        <v>66</v>
      </c>
      <c r="L170" s="130">
        <f t="shared" si="71"/>
        <v>0.28448275862068967</v>
      </c>
      <c r="M170" s="131" t="s">
        <v>601</v>
      </c>
      <c r="N170" s="132">
        <v>42823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29</v>
      </c>
      <c r="B171" s="107">
        <v>42128</v>
      </c>
      <c r="C171" s="107"/>
      <c r="D171" s="108" t="s">
        <v>672</v>
      </c>
      <c r="E171" s="109" t="s">
        <v>602</v>
      </c>
      <c r="F171" s="110">
        <v>385</v>
      </c>
      <c r="G171" s="109"/>
      <c r="H171" s="109">
        <f>212.5+331</f>
        <v>543.5</v>
      </c>
      <c r="I171" s="127">
        <v>510</v>
      </c>
      <c r="J171" s="128" t="s">
        <v>673</v>
      </c>
      <c r="K171" s="129">
        <f t="shared" si="70"/>
        <v>158.5</v>
      </c>
      <c r="L171" s="130">
        <f t="shared" si="71"/>
        <v>0.41168831168831171</v>
      </c>
      <c r="M171" s="131" t="s">
        <v>601</v>
      </c>
      <c r="N171" s="132">
        <v>42235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30</v>
      </c>
      <c r="B172" s="107">
        <v>42128</v>
      </c>
      <c r="C172" s="107"/>
      <c r="D172" s="108" t="s">
        <v>674</v>
      </c>
      <c r="E172" s="109" t="s">
        <v>602</v>
      </c>
      <c r="F172" s="110">
        <v>115.5</v>
      </c>
      <c r="G172" s="109"/>
      <c r="H172" s="109">
        <v>146</v>
      </c>
      <c r="I172" s="127">
        <v>142</v>
      </c>
      <c r="J172" s="128" t="s">
        <v>675</v>
      </c>
      <c r="K172" s="129">
        <f t="shared" si="70"/>
        <v>30.5</v>
      </c>
      <c r="L172" s="130">
        <f t="shared" si="71"/>
        <v>0.26406926406926406</v>
      </c>
      <c r="M172" s="131" t="s">
        <v>601</v>
      </c>
      <c r="N172" s="132">
        <v>42202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31</v>
      </c>
      <c r="B173" s="107">
        <v>42151</v>
      </c>
      <c r="C173" s="107"/>
      <c r="D173" s="108" t="s">
        <v>676</v>
      </c>
      <c r="E173" s="109" t="s">
        <v>602</v>
      </c>
      <c r="F173" s="110">
        <v>237.5</v>
      </c>
      <c r="G173" s="109"/>
      <c r="H173" s="109">
        <v>279.5</v>
      </c>
      <c r="I173" s="127">
        <v>278</v>
      </c>
      <c r="J173" s="128" t="s">
        <v>627</v>
      </c>
      <c r="K173" s="129">
        <f t="shared" si="70"/>
        <v>42</v>
      </c>
      <c r="L173" s="130">
        <f t="shared" si="71"/>
        <v>0.17684210526315788</v>
      </c>
      <c r="M173" s="131" t="s">
        <v>601</v>
      </c>
      <c r="N173" s="132">
        <v>42222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32</v>
      </c>
      <c r="B174" s="107">
        <v>42174</v>
      </c>
      <c r="C174" s="107"/>
      <c r="D174" s="108" t="s">
        <v>646</v>
      </c>
      <c r="E174" s="109" t="s">
        <v>625</v>
      </c>
      <c r="F174" s="110">
        <v>340</v>
      </c>
      <c r="G174" s="109"/>
      <c r="H174" s="109">
        <v>448</v>
      </c>
      <c r="I174" s="127">
        <v>448</v>
      </c>
      <c r="J174" s="128" t="s">
        <v>627</v>
      </c>
      <c r="K174" s="129">
        <f t="shared" si="70"/>
        <v>108</v>
      </c>
      <c r="L174" s="130">
        <f t="shared" si="71"/>
        <v>0.31764705882352939</v>
      </c>
      <c r="M174" s="131" t="s">
        <v>601</v>
      </c>
      <c r="N174" s="132">
        <v>43018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33</v>
      </c>
      <c r="B175" s="107">
        <v>42191</v>
      </c>
      <c r="C175" s="107"/>
      <c r="D175" s="108" t="s">
        <v>677</v>
      </c>
      <c r="E175" s="109" t="s">
        <v>625</v>
      </c>
      <c r="F175" s="110">
        <v>390</v>
      </c>
      <c r="G175" s="109"/>
      <c r="H175" s="109">
        <v>460</v>
      </c>
      <c r="I175" s="127">
        <v>460</v>
      </c>
      <c r="J175" s="128" t="s">
        <v>627</v>
      </c>
      <c r="K175" s="129">
        <f t="shared" ref="K175:K195" si="72">H175-F175</f>
        <v>70</v>
      </c>
      <c r="L175" s="130">
        <f t="shared" ref="L175:L195" si="73">K175/F175</f>
        <v>0.17948717948717949</v>
      </c>
      <c r="M175" s="131" t="s">
        <v>601</v>
      </c>
      <c r="N175" s="132">
        <v>42478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34</v>
      </c>
      <c r="B176" s="111">
        <v>42195</v>
      </c>
      <c r="C176" s="111"/>
      <c r="D176" s="112" t="s">
        <v>678</v>
      </c>
      <c r="E176" s="113" t="s">
        <v>625</v>
      </c>
      <c r="F176" s="114">
        <v>122.5</v>
      </c>
      <c r="G176" s="114"/>
      <c r="H176" s="115">
        <v>61</v>
      </c>
      <c r="I176" s="133">
        <v>172</v>
      </c>
      <c r="J176" s="134" t="s">
        <v>679</v>
      </c>
      <c r="K176" s="135">
        <f t="shared" si="72"/>
        <v>-61.5</v>
      </c>
      <c r="L176" s="136">
        <f t="shared" si="73"/>
        <v>-0.50204081632653064</v>
      </c>
      <c r="M176" s="137" t="s">
        <v>665</v>
      </c>
      <c r="N176" s="138">
        <v>43333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35</v>
      </c>
      <c r="B177" s="107">
        <v>42219</v>
      </c>
      <c r="C177" s="107"/>
      <c r="D177" s="108" t="s">
        <v>680</v>
      </c>
      <c r="E177" s="109" t="s">
        <v>625</v>
      </c>
      <c r="F177" s="110">
        <v>297.5</v>
      </c>
      <c r="G177" s="109"/>
      <c r="H177" s="109">
        <v>350</v>
      </c>
      <c r="I177" s="127">
        <v>360</v>
      </c>
      <c r="J177" s="128" t="s">
        <v>681</v>
      </c>
      <c r="K177" s="129">
        <f t="shared" si="72"/>
        <v>52.5</v>
      </c>
      <c r="L177" s="130">
        <f t="shared" si="73"/>
        <v>0.17647058823529413</v>
      </c>
      <c r="M177" s="131" t="s">
        <v>601</v>
      </c>
      <c r="N177" s="132">
        <v>42232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36</v>
      </c>
      <c r="B178" s="107">
        <v>42219</v>
      </c>
      <c r="C178" s="107"/>
      <c r="D178" s="108" t="s">
        <v>682</v>
      </c>
      <c r="E178" s="109" t="s">
        <v>625</v>
      </c>
      <c r="F178" s="110">
        <v>115.5</v>
      </c>
      <c r="G178" s="109"/>
      <c r="H178" s="109">
        <v>149</v>
      </c>
      <c r="I178" s="127">
        <v>140</v>
      </c>
      <c r="J178" s="142" t="s">
        <v>683</v>
      </c>
      <c r="K178" s="129">
        <f t="shared" si="72"/>
        <v>33.5</v>
      </c>
      <c r="L178" s="130">
        <f t="shared" si="73"/>
        <v>0.29004329004329005</v>
      </c>
      <c r="M178" s="131" t="s">
        <v>601</v>
      </c>
      <c r="N178" s="132">
        <v>42740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37</v>
      </c>
      <c r="B179" s="107">
        <v>42251</v>
      </c>
      <c r="C179" s="107"/>
      <c r="D179" s="108" t="s">
        <v>676</v>
      </c>
      <c r="E179" s="109" t="s">
        <v>625</v>
      </c>
      <c r="F179" s="110">
        <v>226</v>
      </c>
      <c r="G179" s="109"/>
      <c r="H179" s="109">
        <v>292</v>
      </c>
      <c r="I179" s="127">
        <v>292</v>
      </c>
      <c r="J179" s="128" t="s">
        <v>684</v>
      </c>
      <c r="K179" s="129">
        <f t="shared" si="72"/>
        <v>66</v>
      </c>
      <c r="L179" s="130">
        <f t="shared" si="73"/>
        <v>0.29203539823008851</v>
      </c>
      <c r="M179" s="131" t="s">
        <v>601</v>
      </c>
      <c r="N179" s="132">
        <v>42286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38</v>
      </c>
      <c r="B180" s="107">
        <v>42254</v>
      </c>
      <c r="C180" s="107"/>
      <c r="D180" s="108" t="s">
        <v>671</v>
      </c>
      <c r="E180" s="109" t="s">
        <v>625</v>
      </c>
      <c r="F180" s="110">
        <v>232.5</v>
      </c>
      <c r="G180" s="109"/>
      <c r="H180" s="109">
        <v>312.5</v>
      </c>
      <c r="I180" s="127">
        <v>310</v>
      </c>
      <c r="J180" s="128" t="s">
        <v>627</v>
      </c>
      <c r="K180" s="129">
        <f t="shared" si="72"/>
        <v>80</v>
      </c>
      <c r="L180" s="130">
        <f t="shared" si="73"/>
        <v>0.34408602150537637</v>
      </c>
      <c r="M180" s="131" t="s">
        <v>601</v>
      </c>
      <c r="N180" s="132">
        <v>42823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39</v>
      </c>
      <c r="B181" s="107">
        <v>42268</v>
      </c>
      <c r="C181" s="107"/>
      <c r="D181" s="108" t="s">
        <v>685</v>
      </c>
      <c r="E181" s="109" t="s">
        <v>625</v>
      </c>
      <c r="F181" s="110">
        <v>196.5</v>
      </c>
      <c r="G181" s="109"/>
      <c r="H181" s="109">
        <v>238</v>
      </c>
      <c r="I181" s="127">
        <v>238</v>
      </c>
      <c r="J181" s="128" t="s">
        <v>684</v>
      </c>
      <c r="K181" s="129">
        <f t="shared" si="72"/>
        <v>41.5</v>
      </c>
      <c r="L181" s="130">
        <f t="shared" si="73"/>
        <v>0.21119592875318066</v>
      </c>
      <c r="M181" s="131" t="s">
        <v>601</v>
      </c>
      <c r="N181" s="132">
        <v>42291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40</v>
      </c>
      <c r="B182" s="107">
        <v>42271</v>
      </c>
      <c r="C182" s="107"/>
      <c r="D182" s="108" t="s">
        <v>624</v>
      </c>
      <c r="E182" s="109" t="s">
        <v>625</v>
      </c>
      <c r="F182" s="110">
        <v>65</v>
      </c>
      <c r="G182" s="109"/>
      <c r="H182" s="109">
        <v>82</v>
      </c>
      <c r="I182" s="127">
        <v>82</v>
      </c>
      <c r="J182" s="128" t="s">
        <v>684</v>
      </c>
      <c r="K182" s="129">
        <f t="shared" si="72"/>
        <v>17</v>
      </c>
      <c r="L182" s="130">
        <f t="shared" si="73"/>
        <v>0.26153846153846155</v>
      </c>
      <c r="M182" s="131" t="s">
        <v>601</v>
      </c>
      <c r="N182" s="132">
        <v>42578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41</v>
      </c>
      <c r="B183" s="107">
        <v>42291</v>
      </c>
      <c r="C183" s="107"/>
      <c r="D183" s="108" t="s">
        <v>686</v>
      </c>
      <c r="E183" s="109" t="s">
        <v>625</v>
      </c>
      <c r="F183" s="110">
        <v>144</v>
      </c>
      <c r="G183" s="109"/>
      <c r="H183" s="109">
        <v>182.5</v>
      </c>
      <c r="I183" s="127">
        <v>181</v>
      </c>
      <c r="J183" s="128" t="s">
        <v>684</v>
      </c>
      <c r="K183" s="129">
        <f t="shared" si="72"/>
        <v>38.5</v>
      </c>
      <c r="L183" s="130">
        <f t="shared" si="73"/>
        <v>0.2673611111111111</v>
      </c>
      <c r="M183" s="131" t="s">
        <v>601</v>
      </c>
      <c r="N183" s="132">
        <v>42817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42</v>
      </c>
      <c r="B184" s="107">
        <v>42291</v>
      </c>
      <c r="C184" s="107"/>
      <c r="D184" s="108" t="s">
        <v>687</v>
      </c>
      <c r="E184" s="109" t="s">
        <v>625</v>
      </c>
      <c r="F184" s="110">
        <v>264</v>
      </c>
      <c r="G184" s="109"/>
      <c r="H184" s="109">
        <v>311</v>
      </c>
      <c r="I184" s="127">
        <v>311</v>
      </c>
      <c r="J184" s="128" t="s">
        <v>684</v>
      </c>
      <c r="K184" s="129">
        <f t="shared" si="72"/>
        <v>47</v>
      </c>
      <c r="L184" s="130">
        <f t="shared" si="73"/>
        <v>0.17803030303030304</v>
      </c>
      <c r="M184" s="131" t="s">
        <v>601</v>
      </c>
      <c r="N184" s="132">
        <v>42604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43</v>
      </c>
      <c r="B185" s="107">
        <v>42318</v>
      </c>
      <c r="C185" s="107"/>
      <c r="D185" s="108" t="s">
        <v>688</v>
      </c>
      <c r="E185" s="109" t="s">
        <v>602</v>
      </c>
      <c r="F185" s="110">
        <v>549.5</v>
      </c>
      <c r="G185" s="109"/>
      <c r="H185" s="109">
        <v>630</v>
      </c>
      <c r="I185" s="127">
        <v>630</v>
      </c>
      <c r="J185" s="128" t="s">
        <v>684</v>
      </c>
      <c r="K185" s="129">
        <f t="shared" si="72"/>
        <v>80.5</v>
      </c>
      <c r="L185" s="130">
        <f t="shared" si="73"/>
        <v>0.1464968152866242</v>
      </c>
      <c r="M185" s="131" t="s">
        <v>601</v>
      </c>
      <c r="N185" s="132">
        <v>42419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44</v>
      </c>
      <c r="B186" s="107">
        <v>42342</v>
      </c>
      <c r="C186" s="107"/>
      <c r="D186" s="108" t="s">
        <v>689</v>
      </c>
      <c r="E186" s="109" t="s">
        <v>625</v>
      </c>
      <c r="F186" s="110">
        <v>1027.5</v>
      </c>
      <c r="G186" s="109"/>
      <c r="H186" s="109">
        <v>1315</v>
      </c>
      <c r="I186" s="127">
        <v>1250</v>
      </c>
      <c r="J186" s="128" t="s">
        <v>684</v>
      </c>
      <c r="K186" s="129">
        <f t="shared" si="72"/>
        <v>287.5</v>
      </c>
      <c r="L186" s="130">
        <f t="shared" si="73"/>
        <v>0.27980535279805352</v>
      </c>
      <c r="M186" s="131" t="s">
        <v>601</v>
      </c>
      <c r="N186" s="132">
        <v>43244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45</v>
      </c>
      <c r="B187" s="107">
        <v>42367</v>
      </c>
      <c r="C187" s="107"/>
      <c r="D187" s="108" t="s">
        <v>690</v>
      </c>
      <c r="E187" s="109" t="s">
        <v>625</v>
      </c>
      <c r="F187" s="110">
        <v>465</v>
      </c>
      <c r="G187" s="109"/>
      <c r="H187" s="109">
        <v>540</v>
      </c>
      <c r="I187" s="127">
        <v>540</v>
      </c>
      <c r="J187" s="128" t="s">
        <v>684</v>
      </c>
      <c r="K187" s="129">
        <f t="shared" si="72"/>
        <v>75</v>
      </c>
      <c r="L187" s="130">
        <f t="shared" si="73"/>
        <v>0.16129032258064516</v>
      </c>
      <c r="M187" s="131" t="s">
        <v>601</v>
      </c>
      <c r="N187" s="132">
        <v>42530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46</v>
      </c>
      <c r="B188" s="107">
        <v>42380</v>
      </c>
      <c r="C188" s="107"/>
      <c r="D188" s="108" t="s">
        <v>391</v>
      </c>
      <c r="E188" s="109" t="s">
        <v>602</v>
      </c>
      <c r="F188" s="110">
        <v>81</v>
      </c>
      <c r="G188" s="109"/>
      <c r="H188" s="109">
        <v>110</v>
      </c>
      <c r="I188" s="127">
        <v>110</v>
      </c>
      <c r="J188" s="128" t="s">
        <v>684</v>
      </c>
      <c r="K188" s="129">
        <f t="shared" si="72"/>
        <v>29</v>
      </c>
      <c r="L188" s="130">
        <f t="shared" si="73"/>
        <v>0.35802469135802467</v>
      </c>
      <c r="M188" s="131" t="s">
        <v>601</v>
      </c>
      <c r="N188" s="132">
        <v>42745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47</v>
      </c>
      <c r="B189" s="107">
        <v>42382</v>
      </c>
      <c r="C189" s="107"/>
      <c r="D189" s="108" t="s">
        <v>691</v>
      </c>
      <c r="E189" s="109" t="s">
        <v>602</v>
      </c>
      <c r="F189" s="110">
        <v>417.5</v>
      </c>
      <c r="G189" s="109"/>
      <c r="H189" s="109">
        <v>547</v>
      </c>
      <c r="I189" s="127">
        <v>535</v>
      </c>
      <c r="J189" s="128" t="s">
        <v>684</v>
      </c>
      <c r="K189" s="129">
        <f t="shared" si="72"/>
        <v>129.5</v>
      </c>
      <c r="L189" s="130">
        <f t="shared" si="73"/>
        <v>0.31017964071856285</v>
      </c>
      <c r="M189" s="131" t="s">
        <v>601</v>
      </c>
      <c r="N189" s="132">
        <v>42578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48</v>
      </c>
      <c r="B190" s="107">
        <v>42408</v>
      </c>
      <c r="C190" s="107"/>
      <c r="D190" s="108" t="s">
        <v>692</v>
      </c>
      <c r="E190" s="109" t="s">
        <v>625</v>
      </c>
      <c r="F190" s="110">
        <v>650</v>
      </c>
      <c r="G190" s="109"/>
      <c r="H190" s="109">
        <v>800</v>
      </c>
      <c r="I190" s="127">
        <v>800</v>
      </c>
      <c r="J190" s="128" t="s">
        <v>684</v>
      </c>
      <c r="K190" s="129">
        <f t="shared" si="72"/>
        <v>150</v>
      </c>
      <c r="L190" s="130">
        <f t="shared" si="73"/>
        <v>0.23076923076923078</v>
      </c>
      <c r="M190" s="131" t="s">
        <v>601</v>
      </c>
      <c r="N190" s="132">
        <v>43154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49</v>
      </c>
      <c r="B191" s="107">
        <v>42433</v>
      </c>
      <c r="C191" s="107"/>
      <c r="D191" s="108" t="s">
        <v>198</v>
      </c>
      <c r="E191" s="109" t="s">
        <v>625</v>
      </c>
      <c r="F191" s="110">
        <v>437.5</v>
      </c>
      <c r="G191" s="109"/>
      <c r="H191" s="109">
        <v>504.5</v>
      </c>
      <c r="I191" s="127">
        <v>522</v>
      </c>
      <c r="J191" s="128" t="s">
        <v>693</v>
      </c>
      <c r="K191" s="129">
        <f t="shared" si="72"/>
        <v>67</v>
      </c>
      <c r="L191" s="130">
        <f t="shared" si="73"/>
        <v>0.15314285714285714</v>
      </c>
      <c r="M191" s="131" t="s">
        <v>601</v>
      </c>
      <c r="N191" s="132">
        <v>42480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50</v>
      </c>
      <c r="B192" s="107">
        <v>42438</v>
      </c>
      <c r="C192" s="107"/>
      <c r="D192" s="108" t="s">
        <v>694</v>
      </c>
      <c r="E192" s="109" t="s">
        <v>625</v>
      </c>
      <c r="F192" s="110">
        <v>189.5</v>
      </c>
      <c r="G192" s="109"/>
      <c r="H192" s="109">
        <v>218</v>
      </c>
      <c r="I192" s="127">
        <v>218</v>
      </c>
      <c r="J192" s="128" t="s">
        <v>684</v>
      </c>
      <c r="K192" s="129">
        <f t="shared" si="72"/>
        <v>28.5</v>
      </c>
      <c r="L192" s="130">
        <f t="shared" si="73"/>
        <v>0.15039577836411611</v>
      </c>
      <c r="M192" s="131" t="s">
        <v>601</v>
      </c>
      <c r="N192" s="132">
        <v>43034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6">
        <v>51</v>
      </c>
      <c r="B193" s="116">
        <v>42471</v>
      </c>
      <c r="C193" s="116"/>
      <c r="D193" s="117" t="s">
        <v>695</v>
      </c>
      <c r="E193" s="118" t="s">
        <v>625</v>
      </c>
      <c r="F193" s="119">
        <v>36.5</v>
      </c>
      <c r="G193" s="120"/>
      <c r="H193" s="120">
        <v>15.85</v>
      </c>
      <c r="I193" s="120">
        <v>60</v>
      </c>
      <c r="J193" s="139" t="s">
        <v>696</v>
      </c>
      <c r="K193" s="135">
        <f t="shared" si="72"/>
        <v>-20.65</v>
      </c>
      <c r="L193" s="169">
        <f t="shared" si="73"/>
        <v>-0.5657534246575342</v>
      </c>
      <c r="M193" s="137" t="s">
        <v>665</v>
      </c>
      <c r="N193" s="170">
        <v>43627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52</v>
      </c>
      <c r="B194" s="107">
        <v>42472</v>
      </c>
      <c r="C194" s="107"/>
      <c r="D194" s="108" t="s">
        <v>697</v>
      </c>
      <c r="E194" s="109" t="s">
        <v>625</v>
      </c>
      <c r="F194" s="110">
        <v>93</v>
      </c>
      <c r="G194" s="109"/>
      <c r="H194" s="109">
        <v>149</v>
      </c>
      <c r="I194" s="127">
        <v>140</v>
      </c>
      <c r="J194" s="142" t="s">
        <v>698</v>
      </c>
      <c r="K194" s="129">
        <f t="shared" si="72"/>
        <v>56</v>
      </c>
      <c r="L194" s="130">
        <f t="shared" si="73"/>
        <v>0.60215053763440862</v>
      </c>
      <c r="M194" s="131" t="s">
        <v>601</v>
      </c>
      <c r="N194" s="132">
        <v>42740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53</v>
      </c>
      <c r="B195" s="107">
        <v>42472</v>
      </c>
      <c r="C195" s="107"/>
      <c r="D195" s="108" t="s">
        <v>699</v>
      </c>
      <c r="E195" s="109" t="s">
        <v>625</v>
      </c>
      <c r="F195" s="110">
        <v>130</v>
      </c>
      <c r="G195" s="109"/>
      <c r="H195" s="109">
        <v>150</v>
      </c>
      <c r="I195" s="127" t="s">
        <v>700</v>
      </c>
      <c r="J195" s="128" t="s">
        <v>684</v>
      </c>
      <c r="K195" s="129">
        <f t="shared" si="72"/>
        <v>20</v>
      </c>
      <c r="L195" s="130">
        <f t="shared" si="73"/>
        <v>0.15384615384615385</v>
      </c>
      <c r="M195" s="131" t="s">
        <v>601</v>
      </c>
      <c r="N195" s="132">
        <v>42564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54</v>
      </c>
      <c r="B196" s="107">
        <v>42473</v>
      </c>
      <c r="C196" s="107"/>
      <c r="D196" s="108" t="s">
        <v>355</v>
      </c>
      <c r="E196" s="109" t="s">
        <v>625</v>
      </c>
      <c r="F196" s="110">
        <v>196</v>
      </c>
      <c r="G196" s="109"/>
      <c r="H196" s="109">
        <v>299</v>
      </c>
      <c r="I196" s="127">
        <v>299</v>
      </c>
      <c r="J196" s="128" t="s">
        <v>684</v>
      </c>
      <c r="K196" s="129">
        <v>103</v>
      </c>
      <c r="L196" s="130">
        <v>0.52551020408163296</v>
      </c>
      <c r="M196" s="131" t="s">
        <v>601</v>
      </c>
      <c r="N196" s="132">
        <v>42620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55</v>
      </c>
      <c r="B197" s="107">
        <v>42473</v>
      </c>
      <c r="C197" s="107"/>
      <c r="D197" s="108" t="s">
        <v>758</v>
      </c>
      <c r="E197" s="109" t="s">
        <v>625</v>
      </c>
      <c r="F197" s="110">
        <v>88</v>
      </c>
      <c r="G197" s="109"/>
      <c r="H197" s="109">
        <v>103</v>
      </c>
      <c r="I197" s="127">
        <v>103</v>
      </c>
      <c r="J197" s="128" t="s">
        <v>684</v>
      </c>
      <c r="K197" s="129">
        <v>15</v>
      </c>
      <c r="L197" s="130">
        <v>0.170454545454545</v>
      </c>
      <c r="M197" s="131" t="s">
        <v>601</v>
      </c>
      <c r="N197" s="132">
        <v>42530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56</v>
      </c>
      <c r="B198" s="107">
        <v>42492</v>
      </c>
      <c r="C198" s="107"/>
      <c r="D198" s="108" t="s">
        <v>701</v>
      </c>
      <c r="E198" s="109" t="s">
        <v>625</v>
      </c>
      <c r="F198" s="110">
        <v>127.5</v>
      </c>
      <c r="G198" s="109"/>
      <c r="H198" s="109">
        <v>148</v>
      </c>
      <c r="I198" s="127" t="s">
        <v>702</v>
      </c>
      <c r="J198" s="128" t="s">
        <v>684</v>
      </c>
      <c r="K198" s="129">
        <f>H198-F198</f>
        <v>20.5</v>
      </c>
      <c r="L198" s="130">
        <f>K198/F198</f>
        <v>0.16078431372549021</v>
      </c>
      <c r="M198" s="131" t="s">
        <v>601</v>
      </c>
      <c r="N198" s="132">
        <v>42564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57</v>
      </c>
      <c r="B199" s="107">
        <v>42493</v>
      </c>
      <c r="C199" s="107"/>
      <c r="D199" s="108" t="s">
        <v>703</v>
      </c>
      <c r="E199" s="109" t="s">
        <v>625</v>
      </c>
      <c r="F199" s="110">
        <v>675</v>
      </c>
      <c r="G199" s="109"/>
      <c r="H199" s="109">
        <v>815</v>
      </c>
      <c r="I199" s="127" t="s">
        <v>704</v>
      </c>
      <c r="J199" s="128" t="s">
        <v>684</v>
      </c>
      <c r="K199" s="129">
        <f>H199-F199</f>
        <v>140</v>
      </c>
      <c r="L199" s="130">
        <f>K199/F199</f>
        <v>0.2074074074074074</v>
      </c>
      <c r="M199" s="131" t="s">
        <v>601</v>
      </c>
      <c r="N199" s="132">
        <v>43154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58</v>
      </c>
      <c r="B200" s="111">
        <v>42522</v>
      </c>
      <c r="C200" s="111"/>
      <c r="D200" s="112" t="s">
        <v>759</v>
      </c>
      <c r="E200" s="113" t="s">
        <v>625</v>
      </c>
      <c r="F200" s="114">
        <v>500</v>
      </c>
      <c r="G200" s="114"/>
      <c r="H200" s="115">
        <v>232.5</v>
      </c>
      <c r="I200" s="133" t="s">
        <v>760</v>
      </c>
      <c r="J200" s="134" t="s">
        <v>761</v>
      </c>
      <c r="K200" s="135">
        <f>H200-F200</f>
        <v>-267.5</v>
      </c>
      <c r="L200" s="136">
        <f>K200/F200</f>
        <v>-0.53500000000000003</v>
      </c>
      <c r="M200" s="137" t="s">
        <v>665</v>
      </c>
      <c r="N200" s="138">
        <v>43735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59</v>
      </c>
      <c r="B201" s="107">
        <v>42527</v>
      </c>
      <c r="C201" s="107"/>
      <c r="D201" s="108" t="s">
        <v>705</v>
      </c>
      <c r="E201" s="109" t="s">
        <v>625</v>
      </c>
      <c r="F201" s="110">
        <v>110</v>
      </c>
      <c r="G201" s="109"/>
      <c r="H201" s="109">
        <v>126.5</v>
      </c>
      <c r="I201" s="127">
        <v>125</v>
      </c>
      <c r="J201" s="128" t="s">
        <v>634</v>
      </c>
      <c r="K201" s="129">
        <f>H201-F201</f>
        <v>16.5</v>
      </c>
      <c r="L201" s="130">
        <f>K201/F201</f>
        <v>0.15</v>
      </c>
      <c r="M201" s="131" t="s">
        <v>601</v>
      </c>
      <c r="N201" s="132">
        <v>42552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60</v>
      </c>
      <c r="B202" s="107">
        <v>42538</v>
      </c>
      <c r="C202" s="107"/>
      <c r="D202" s="108" t="s">
        <v>706</v>
      </c>
      <c r="E202" s="109" t="s">
        <v>625</v>
      </c>
      <c r="F202" s="110">
        <v>44</v>
      </c>
      <c r="G202" s="109"/>
      <c r="H202" s="109">
        <v>69.5</v>
      </c>
      <c r="I202" s="127">
        <v>69.5</v>
      </c>
      <c r="J202" s="128" t="s">
        <v>707</v>
      </c>
      <c r="K202" s="129">
        <f>H202-F202</f>
        <v>25.5</v>
      </c>
      <c r="L202" s="130">
        <f>K202/F202</f>
        <v>0.57954545454545459</v>
      </c>
      <c r="M202" s="131" t="s">
        <v>601</v>
      </c>
      <c r="N202" s="132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61</v>
      </c>
      <c r="B203" s="107">
        <v>42549</v>
      </c>
      <c r="C203" s="107"/>
      <c r="D203" s="149" t="s">
        <v>762</v>
      </c>
      <c r="E203" s="109" t="s">
        <v>625</v>
      </c>
      <c r="F203" s="110">
        <v>262.5</v>
      </c>
      <c r="G203" s="109"/>
      <c r="H203" s="109">
        <v>340</v>
      </c>
      <c r="I203" s="127">
        <v>333</v>
      </c>
      <c r="J203" s="128" t="s">
        <v>763</v>
      </c>
      <c r="K203" s="129">
        <v>77.5</v>
      </c>
      <c r="L203" s="130">
        <v>0.29523809523809502</v>
      </c>
      <c r="M203" s="131" t="s">
        <v>601</v>
      </c>
      <c r="N203" s="132">
        <v>43017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62</v>
      </c>
      <c r="B204" s="107">
        <v>42549</v>
      </c>
      <c r="C204" s="107"/>
      <c r="D204" s="149" t="s">
        <v>764</v>
      </c>
      <c r="E204" s="109" t="s">
        <v>625</v>
      </c>
      <c r="F204" s="110">
        <v>840</v>
      </c>
      <c r="G204" s="109"/>
      <c r="H204" s="109">
        <v>1230</v>
      </c>
      <c r="I204" s="127">
        <v>1230</v>
      </c>
      <c r="J204" s="128" t="s">
        <v>684</v>
      </c>
      <c r="K204" s="129">
        <v>390</v>
      </c>
      <c r="L204" s="130">
        <v>0.46428571428571402</v>
      </c>
      <c r="M204" s="131" t="s">
        <v>601</v>
      </c>
      <c r="N204" s="132">
        <v>42649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7">
        <v>63</v>
      </c>
      <c r="B205" s="144">
        <v>42556</v>
      </c>
      <c r="C205" s="144"/>
      <c r="D205" s="145" t="s">
        <v>708</v>
      </c>
      <c r="E205" s="146" t="s">
        <v>625</v>
      </c>
      <c r="F205" s="147">
        <v>395</v>
      </c>
      <c r="G205" s="148"/>
      <c r="H205" s="148">
        <f>(468.5+342.5)/2</f>
        <v>405.5</v>
      </c>
      <c r="I205" s="148">
        <v>510</v>
      </c>
      <c r="J205" s="171" t="s">
        <v>709</v>
      </c>
      <c r="K205" s="172">
        <f t="shared" ref="K205:K211" si="74">H205-F205</f>
        <v>10.5</v>
      </c>
      <c r="L205" s="173">
        <f t="shared" ref="L205:L211" si="75">K205/F205</f>
        <v>2.6582278481012658E-2</v>
      </c>
      <c r="M205" s="174" t="s">
        <v>710</v>
      </c>
      <c r="N205" s="175">
        <v>43606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64</v>
      </c>
      <c r="B206" s="111">
        <v>42584</v>
      </c>
      <c r="C206" s="111"/>
      <c r="D206" s="112" t="s">
        <v>711</v>
      </c>
      <c r="E206" s="113" t="s">
        <v>602</v>
      </c>
      <c r="F206" s="114">
        <f>169.5-12.8</f>
        <v>156.69999999999999</v>
      </c>
      <c r="G206" s="114"/>
      <c r="H206" s="115">
        <v>77</v>
      </c>
      <c r="I206" s="133" t="s">
        <v>712</v>
      </c>
      <c r="J206" s="393" t="s">
        <v>3403</v>
      </c>
      <c r="K206" s="135">
        <f t="shared" si="74"/>
        <v>-79.699999999999989</v>
      </c>
      <c r="L206" s="136">
        <f t="shared" si="75"/>
        <v>-0.50861518825781749</v>
      </c>
      <c r="M206" s="137" t="s">
        <v>665</v>
      </c>
      <c r="N206" s="138">
        <v>43522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65</v>
      </c>
      <c r="B207" s="111">
        <v>42586</v>
      </c>
      <c r="C207" s="111"/>
      <c r="D207" s="112" t="s">
        <v>713</v>
      </c>
      <c r="E207" s="113" t="s">
        <v>625</v>
      </c>
      <c r="F207" s="114">
        <v>400</v>
      </c>
      <c r="G207" s="114"/>
      <c r="H207" s="115">
        <v>305</v>
      </c>
      <c r="I207" s="133">
        <v>475</v>
      </c>
      <c r="J207" s="134" t="s">
        <v>714</v>
      </c>
      <c r="K207" s="135">
        <f t="shared" si="74"/>
        <v>-95</v>
      </c>
      <c r="L207" s="136">
        <f t="shared" si="75"/>
        <v>-0.23749999999999999</v>
      </c>
      <c r="M207" s="137" t="s">
        <v>665</v>
      </c>
      <c r="N207" s="138">
        <v>43606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66</v>
      </c>
      <c r="B208" s="107">
        <v>42593</v>
      </c>
      <c r="C208" s="107"/>
      <c r="D208" s="108" t="s">
        <v>715</v>
      </c>
      <c r="E208" s="109" t="s">
        <v>625</v>
      </c>
      <c r="F208" s="110">
        <v>86.5</v>
      </c>
      <c r="G208" s="109"/>
      <c r="H208" s="109">
        <v>130</v>
      </c>
      <c r="I208" s="127">
        <v>130</v>
      </c>
      <c r="J208" s="142" t="s">
        <v>716</v>
      </c>
      <c r="K208" s="129">
        <f t="shared" si="74"/>
        <v>43.5</v>
      </c>
      <c r="L208" s="130">
        <f t="shared" si="75"/>
        <v>0.50289017341040465</v>
      </c>
      <c r="M208" s="131" t="s">
        <v>601</v>
      </c>
      <c r="N208" s="132">
        <v>43091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67</v>
      </c>
      <c r="B209" s="111">
        <v>42600</v>
      </c>
      <c r="C209" s="111"/>
      <c r="D209" s="112" t="s">
        <v>382</v>
      </c>
      <c r="E209" s="113" t="s">
        <v>625</v>
      </c>
      <c r="F209" s="114">
        <v>133.5</v>
      </c>
      <c r="G209" s="114"/>
      <c r="H209" s="115">
        <v>126.5</v>
      </c>
      <c r="I209" s="133">
        <v>178</v>
      </c>
      <c r="J209" s="134" t="s">
        <v>717</v>
      </c>
      <c r="K209" s="135">
        <f t="shared" si="74"/>
        <v>-7</v>
      </c>
      <c r="L209" s="136">
        <f t="shared" si="75"/>
        <v>-5.2434456928838954E-2</v>
      </c>
      <c r="M209" s="137" t="s">
        <v>665</v>
      </c>
      <c r="N209" s="138">
        <v>42615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68</v>
      </c>
      <c r="B210" s="107">
        <v>42613</v>
      </c>
      <c r="C210" s="107"/>
      <c r="D210" s="108" t="s">
        <v>718</v>
      </c>
      <c r="E210" s="109" t="s">
        <v>625</v>
      </c>
      <c r="F210" s="110">
        <v>560</v>
      </c>
      <c r="G210" s="109"/>
      <c r="H210" s="109">
        <v>725</v>
      </c>
      <c r="I210" s="127">
        <v>725</v>
      </c>
      <c r="J210" s="128" t="s">
        <v>627</v>
      </c>
      <c r="K210" s="129">
        <f t="shared" si="74"/>
        <v>165</v>
      </c>
      <c r="L210" s="130">
        <f t="shared" si="75"/>
        <v>0.29464285714285715</v>
      </c>
      <c r="M210" s="131" t="s">
        <v>601</v>
      </c>
      <c r="N210" s="132">
        <v>42456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69</v>
      </c>
      <c r="B211" s="107">
        <v>42614</v>
      </c>
      <c r="C211" s="107"/>
      <c r="D211" s="108" t="s">
        <v>719</v>
      </c>
      <c r="E211" s="109" t="s">
        <v>625</v>
      </c>
      <c r="F211" s="110">
        <v>160.5</v>
      </c>
      <c r="G211" s="109"/>
      <c r="H211" s="109">
        <v>210</v>
      </c>
      <c r="I211" s="127">
        <v>210</v>
      </c>
      <c r="J211" s="128" t="s">
        <v>627</v>
      </c>
      <c r="K211" s="129">
        <f t="shared" si="74"/>
        <v>49.5</v>
      </c>
      <c r="L211" s="130">
        <f t="shared" si="75"/>
        <v>0.30841121495327101</v>
      </c>
      <c r="M211" s="131" t="s">
        <v>601</v>
      </c>
      <c r="N211" s="132">
        <v>42871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70</v>
      </c>
      <c r="B212" s="107">
        <v>42646</v>
      </c>
      <c r="C212" s="107"/>
      <c r="D212" s="149" t="s">
        <v>406</v>
      </c>
      <c r="E212" s="109" t="s">
        <v>625</v>
      </c>
      <c r="F212" s="110">
        <v>430</v>
      </c>
      <c r="G212" s="109"/>
      <c r="H212" s="109">
        <v>596</v>
      </c>
      <c r="I212" s="127">
        <v>575</v>
      </c>
      <c r="J212" s="128" t="s">
        <v>765</v>
      </c>
      <c r="K212" s="129">
        <v>166</v>
      </c>
      <c r="L212" s="130">
        <v>0.38604651162790699</v>
      </c>
      <c r="M212" s="131" t="s">
        <v>601</v>
      </c>
      <c r="N212" s="132">
        <v>42769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71</v>
      </c>
      <c r="B213" s="107">
        <v>42657</v>
      </c>
      <c r="C213" s="107"/>
      <c r="D213" s="108" t="s">
        <v>720</v>
      </c>
      <c r="E213" s="109" t="s">
        <v>625</v>
      </c>
      <c r="F213" s="110">
        <v>280</v>
      </c>
      <c r="G213" s="109"/>
      <c r="H213" s="109">
        <v>345</v>
      </c>
      <c r="I213" s="127">
        <v>345</v>
      </c>
      <c r="J213" s="128" t="s">
        <v>627</v>
      </c>
      <c r="K213" s="129">
        <f t="shared" ref="K213:K218" si="76">H213-F213</f>
        <v>65</v>
      </c>
      <c r="L213" s="130">
        <f>K213/F213</f>
        <v>0.23214285714285715</v>
      </c>
      <c r="M213" s="131" t="s">
        <v>601</v>
      </c>
      <c r="N213" s="132">
        <v>42814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72</v>
      </c>
      <c r="B214" s="107">
        <v>42657</v>
      </c>
      <c r="C214" s="107"/>
      <c r="D214" s="108" t="s">
        <v>721</v>
      </c>
      <c r="E214" s="109" t="s">
        <v>625</v>
      </c>
      <c r="F214" s="110">
        <v>245</v>
      </c>
      <c r="G214" s="109"/>
      <c r="H214" s="109">
        <v>325.5</v>
      </c>
      <c r="I214" s="127">
        <v>330</v>
      </c>
      <c r="J214" s="128" t="s">
        <v>722</v>
      </c>
      <c r="K214" s="129">
        <f t="shared" si="76"/>
        <v>80.5</v>
      </c>
      <c r="L214" s="130">
        <f>K214/F214</f>
        <v>0.32857142857142857</v>
      </c>
      <c r="M214" s="131" t="s">
        <v>601</v>
      </c>
      <c r="N214" s="132">
        <v>42769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73</v>
      </c>
      <c r="B215" s="107">
        <v>42660</v>
      </c>
      <c r="C215" s="107"/>
      <c r="D215" s="108" t="s">
        <v>350</v>
      </c>
      <c r="E215" s="109" t="s">
        <v>625</v>
      </c>
      <c r="F215" s="110">
        <v>125</v>
      </c>
      <c r="G215" s="109"/>
      <c r="H215" s="109">
        <v>160</v>
      </c>
      <c r="I215" s="127">
        <v>160</v>
      </c>
      <c r="J215" s="128" t="s">
        <v>684</v>
      </c>
      <c r="K215" s="129">
        <f t="shared" si="76"/>
        <v>35</v>
      </c>
      <c r="L215" s="130">
        <v>0.28000000000000003</v>
      </c>
      <c r="M215" s="131" t="s">
        <v>601</v>
      </c>
      <c r="N215" s="132">
        <v>42803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74</v>
      </c>
      <c r="B216" s="107">
        <v>42660</v>
      </c>
      <c r="C216" s="107"/>
      <c r="D216" s="108" t="s">
        <v>484</v>
      </c>
      <c r="E216" s="109" t="s">
        <v>625</v>
      </c>
      <c r="F216" s="110">
        <v>114</v>
      </c>
      <c r="G216" s="109"/>
      <c r="H216" s="109">
        <v>145</v>
      </c>
      <c r="I216" s="127">
        <v>145</v>
      </c>
      <c r="J216" s="128" t="s">
        <v>684</v>
      </c>
      <c r="K216" s="129">
        <f t="shared" si="76"/>
        <v>31</v>
      </c>
      <c r="L216" s="130">
        <f>K216/F216</f>
        <v>0.27192982456140352</v>
      </c>
      <c r="M216" s="131" t="s">
        <v>601</v>
      </c>
      <c r="N216" s="132">
        <v>42859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75</v>
      </c>
      <c r="B217" s="107">
        <v>42660</v>
      </c>
      <c r="C217" s="107"/>
      <c r="D217" s="108" t="s">
        <v>723</v>
      </c>
      <c r="E217" s="109" t="s">
        <v>625</v>
      </c>
      <c r="F217" s="110">
        <v>212</v>
      </c>
      <c r="G217" s="109"/>
      <c r="H217" s="109">
        <v>280</v>
      </c>
      <c r="I217" s="127">
        <v>276</v>
      </c>
      <c r="J217" s="128" t="s">
        <v>724</v>
      </c>
      <c r="K217" s="129">
        <f t="shared" si="76"/>
        <v>68</v>
      </c>
      <c r="L217" s="130">
        <f>K217/F217</f>
        <v>0.32075471698113206</v>
      </c>
      <c r="M217" s="131" t="s">
        <v>601</v>
      </c>
      <c r="N217" s="132">
        <v>42858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76</v>
      </c>
      <c r="B218" s="107">
        <v>42678</v>
      </c>
      <c r="C218" s="107"/>
      <c r="D218" s="108" t="s">
        <v>152</v>
      </c>
      <c r="E218" s="109" t="s">
        <v>625</v>
      </c>
      <c r="F218" s="110">
        <v>155</v>
      </c>
      <c r="G218" s="109"/>
      <c r="H218" s="109">
        <v>210</v>
      </c>
      <c r="I218" s="127">
        <v>210</v>
      </c>
      <c r="J218" s="128" t="s">
        <v>725</v>
      </c>
      <c r="K218" s="129">
        <f t="shared" si="76"/>
        <v>55</v>
      </c>
      <c r="L218" s="130">
        <f>K218/F218</f>
        <v>0.35483870967741937</v>
      </c>
      <c r="M218" s="131" t="s">
        <v>601</v>
      </c>
      <c r="N218" s="132">
        <v>42944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77</v>
      </c>
      <c r="B219" s="111">
        <v>42710</v>
      </c>
      <c r="C219" s="111"/>
      <c r="D219" s="112" t="s">
        <v>766</v>
      </c>
      <c r="E219" s="113" t="s">
        <v>625</v>
      </c>
      <c r="F219" s="114">
        <v>150.5</v>
      </c>
      <c r="G219" s="114"/>
      <c r="H219" s="115">
        <v>72.5</v>
      </c>
      <c r="I219" s="133">
        <v>174</v>
      </c>
      <c r="J219" s="134" t="s">
        <v>767</v>
      </c>
      <c r="K219" s="135">
        <v>-78</v>
      </c>
      <c r="L219" s="136">
        <v>-0.51827242524916906</v>
      </c>
      <c r="M219" s="137" t="s">
        <v>665</v>
      </c>
      <c r="N219" s="138">
        <v>43333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78</v>
      </c>
      <c r="B220" s="107">
        <v>42712</v>
      </c>
      <c r="C220" s="107"/>
      <c r="D220" s="108" t="s">
        <v>126</v>
      </c>
      <c r="E220" s="109" t="s">
        <v>625</v>
      </c>
      <c r="F220" s="110">
        <v>380</v>
      </c>
      <c r="G220" s="109"/>
      <c r="H220" s="109">
        <v>478</v>
      </c>
      <c r="I220" s="127">
        <v>468</v>
      </c>
      <c r="J220" s="128" t="s">
        <v>684</v>
      </c>
      <c r="K220" s="129">
        <f>H220-F220</f>
        <v>98</v>
      </c>
      <c r="L220" s="130">
        <f>K220/F220</f>
        <v>0.25789473684210529</v>
      </c>
      <c r="M220" s="131" t="s">
        <v>601</v>
      </c>
      <c r="N220" s="132">
        <v>43025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79</v>
      </c>
      <c r="B221" s="107">
        <v>42734</v>
      </c>
      <c r="C221" s="107"/>
      <c r="D221" s="108" t="s">
        <v>249</v>
      </c>
      <c r="E221" s="109" t="s">
        <v>625</v>
      </c>
      <c r="F221" s="110">
        <v>305</v>
      </c>
      <c r="G221" s="109"/>
      <c r="H221" s="109">
        <v>375</v>
      </c>
      <c r="I221" s="127">
        <v>375</v>
      </c>
      <c r="J221" s="128" t="s">
        <v>684</v>
      </c>
      <c r="K221" s="129">
        <f>H221-F221</f>
        <v>70</v>
      </c>
      <c r="L221" s="130">
        <f>K221/F221</f>
        <v>0.22950819672131148</v>
      </c>
      <c r="M221" s="131" t="s">
        <v>601</v>
      </c>
      <c r="N221" s="132">
        <v>42768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80</v>
      </c>
      <c r="B222" s="107">
        <v>42739</v>
      </c>
      <c r="C222" s="107"/>
      <c r="D222" s="108" t="s">
        <v>352</v>
      </c>
      <c r="E222" s="109" t="s">
        <v>625</v>
      </c>
      <c r="F222" s="110">
        <v>99.5</v>
      </c>
      <c r="G222" s="109"/>
      <c r="H222" s="109">
        <v>158</v>
      </c>
      <c r="I222" s="127">
        <v>158</v>
      </c>
      <c r="J222" s="128" t="s">
        <v>684</v>
      </c>
      <c r="K222" s="129">
        <f>H222-F222</f>
        <v>58.5</v>
      </c>
      <c r="L222" s="130">
        <f>K222/F222</f>
        <v>0.5879396984924623</v>
      </c>
      <c r="M222" s="131" t="s">
        <v>601</v>
      </c>
      <c r="N222" s="132">
        <v>42898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81</v>
      </c>
      <c r="B223" s="107">
        <v>42739</v>
      </c>
      <c r="C223" s="107"/>
      <c r="D223" s="108" t="s">
        <v>352</v>
      </c>
      <c r="E223" s="109" t="s">
        <v>625</v>
      </c>
      <c r="F223" s="110">
        <v>99.5</v>
      </c>
      <c r="G223" s="109"/>
      <c r="H223" s="109">
        <v>158</v>
      </c>
      <c r="I223" s="127">
        <v>158</v>
      </c>
      <c r="J223" s="128" t="s">
        <v>684</v>
      </c>
      <c r="K223" s="129">
        <v>58.5</v>
      </c>
      <c r="L223" s="130">
        <v>0.58793969849246197</v>
      </c>
      <c r="M223" s="131" t="s">
        <v>601</v>
      </c>
      <c r="N223" s="132">
        <v>42898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82</v>
      </c>
      <c r="B224" s="107">
        <v>42786</v>
      </c>
      <c r="C224" s="107"/>
      <c r="D224" s="108" t="s">
        <v>170</v>
      </c>
      <c r="E224" s="109" t="s">
        <v>625</v>
      </c>
      <c r="F224" s="110">
        <v>140.5</v>
      </c>
      <c r="G224" s="109"/>
      <c r="H224" s="109">
        <v>220</v>
      </c>
      <c r="I224" s="127">
        <v>220</v>
      </c>
      <c r="J224" s="128" t="s">
        <v>684</v>
      </c>
      <c r="K224" s="129">
        <f>H224-F224</f>
        <v>79.5</v>
      </c>
      <c r="L224" s="130">
        <f>K224/F224</f>
        <v>0.5658362989323843</v>
      </c>
      <c r="M224" s="131" t="s">
        <v>601</v>
      </c>
      <c r="N224" s="132">
        <v>42864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83</v>
      </c>
      <c r="B225" s="107">
        <v>42786</v>
      </c>
      <c r="C225" s="107"/>
      <c r="D225" s="108" t="s">
        <v>768</v>
      </c>
      <c r="E225" s="109" t="s">
        <v>625</v>
      </c>
      <c r="F225" s="110">
        <v>202.5</v>
      </c>
      <c r="G225" s="109"/>
      <c r="H225" s="109">
        <v>234</v>
      </c>
      <c r="I225" s="127">
        <v>234</v>
      </c>
      <c r="J225" s="128" t="s">
        <v>684</v>
      </c>
      <c r="K225" s="129">
        <v>31.5</v>
      </c>
      <c r="L225" s="130">
        <v>0.155555555555556</v>
      </c>
      <c r="M225" s="131" t="s">
        <v>601</v>
      </c>
      <c r="N225" s="132">
        <v>42836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84</v>
      </c>
      <c r="B226" s="107">
        <v>42818</v>
      </c>
      <c r="C226" s="107"/>
      <c r="D226" s="108" t="s">
        <v>558</v>
      </c>
      <c r="E226" s="109" t="s">
        <v>625</v>
      </c>
      <c r="F226" s="110">
        <v>300.5</v>
      </c>
      <c r="G226" s="109"/>
      <c r="H226" s="109">
        <v>417.5</v>
      </c>
      <c r="I226" s="127">
        <v>420</v>
      </c>
      <c r="J226" s="128" t="s">
        <v>726</v>
      </c>
      <c r="K226" s="129">
        <f>H226-F226</f>
        <v>117</v>
      </c>
      <c r="L226" s="130">
        <f>K226/F226</f>
        <v>0.38935108153078202</v>
      </c>
      <c r="M226" s="131" t="s">
        <v>601</v>
      </c>
      <c r="N226" s="132">
        <v>43070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85</v>
      </c>
      <c r="B227" s="107">
        <v>42818</v>
      </c>
      <c r="C227" s="107"/>
      <c r="D227" s="108" t="s">
        <v>764</v>
      </c>
      <c r="E227" s="109" t="s">
        <v>625</v>
      </c>
      <c r="F227" s="110">
        <v>850</v>
      </c>
      <c r="G227" s="109"/>
      <c r="H227" s="109">
        <v>1042.5</v>
      </c>
      <c r="I227" s="127">
        <v>1023</v>
      </c>
      <c r="J227" s="128" t="s">
        <v>769</v>
      </c>
      <c r="K227" s="129">
        <v>192.5</v>
      </c>
      <c r="L227" s="130">
        <v>0.22647058823529401</v>
      </c>
      <c r="M227" s="131" t="s">
        <v>601</v>
      </c>
      <c r="N227" s="132">
        <v>42830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86</v>
      </c>
      <c r="B228" s="107">
        <v>42830</v>
      </c>
      <c r="C228" s="107"/>
      <c r="D228" s="108" t="s">
        <v>502</v>
      </c>
      <c r="E228" s="109" t="s">
        <v>625</v>
      </c>
      <c r="F228" s="110">
        <v>785</v>
      </c>
      <c r="G228" s="109"/>
      <c r="H228" s="109">
        <v>930</v>
      </c>
      <c r="I228" s="127">
        <v>920</v>
      </c>
      <c r="J228" s="128" t="s">
        <v>727</v>
      </c>
      <c r="K228" s="129">
        <f>H228-F228</f>
        <v>145</v>
      </c>
      <c r="L228" s="130">
        <f>K228/F228</f>
        <v>0.18471337579617833</v>
      </c>
      <c r="M228" s="131" t="s">
        <v>601</v>
      </c>
      <c r="N228" s="132">
        <v>42976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87</v>
      </c>
      <c r="B229" s="111">
        <v>42831</v>
      </c>
      <c r="C229" s="111"/>
      <c r="D229" s="112" t="s">
        <v>770</v>
      </c>
      <c r="E229" s="113" t="s">
        <v>625</v>
      </c>
      <c r="F229" s="114">
        <v>40</v>
      </c>
      <c r="G229" s="114"/>
      <c r="H229" s="115">
        <v>13.1</v>
      </c>
      <c r="I229" s="133">
        <v>60</v>
      </c>
      <c r="J229" s="139" t="s">
        <v>771</v>
      </c>
      <c r="K229" s="135">
        <v>-26.9</v>
      </c>
      <c r="L229" s="136">
        <v>-0.67249999999999999</v>
      </c>
      <c r="M229" s="137" t="s">
        <v>665</v>
      </c>
      <c r="N229" s="138">
        <v>43138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88</v>
      </c>
      <c r="B230" s="107">
        <v>42837</v>
      </c>
      <c r="C230" s="107"/>
      <c r="D230" s="108" t="s">
        <v>89</v>
      </c>
      <c r="E230" s="109" t="s">
        <v>625</v>
      </c>
      <c r="F230" s="110">
        <v>289.5</v>
      </c>
      <c r="G230" s="109"/>
      <c r="H230" s="109">
        <v>354</v>
      </c>
      <c r="I230" s="127">
        <v>360</v>
      </c>
      <c r="J230" s="128" t="s">
        <v>728</v>
      </c>
      <c r="K230" s="129">
        <f t="shared" ref="K230:K238" si="77">H230-F230</f>
        <v>64.5</v>
      </c>
      <c r="L230" s="130">
        <f t="shared" ref="L230:L238" si="78">K230/F230</f>
        <v>0.22279792746113988</v>
      </c>
      <c r="M230" s="131" t="s">
        <v>601</v>
      </c>
      <c r="N230" s="132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89</v>
      </c>
      <c r="B231" s="107">
        <v>42845</v>
      </c>
      <c r="C231" s="107"/>
      <c r="D231" s="108" t="s">
        <v>439</v>
      </c>
      <c r="E231" s="109" t="s">
        <v>625</v>
      </c>
      <c r="F231" s="110">
        <v>700</v>
      </c>
      <c r="G231" s="109"/>
      <c r="H231" s="109">
        <v>840</v>
      </c>
      <c r="I231" s="127">
        <v>840</v>
      </c>
      <c r="J231" s="128" t="s">
        <v>729</v>
      </c>
      <c r="K231" s="129">
        <f t="shared" si="77"/>
        <v>140</v>
      </c>
      <c r="L231" s="130">
        <f t="shared" si="78"/>
        <v>0.2</v>
      </c>
      <c r="M231" s="131" t="s">
        <v>601</v>
      </c>
      <c r="N231" s="132">
        <v>42893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90</v>
      </c>
      <c r="B232" s="107">
        <v>42887</v>
      </c>
      <c r="C232" s="107"/>
      <c r="D232" s="149" t="s">
        <v>364</v>
      </c>
      <c r="E232" s="109" t="s">
        <v>625</v>
      </c>
      <c r="F232" s="110">
        <v>130</v>
      </c>
      <c r="G232" s="109"/>
      <c r="H232" s="109">
        <v>144.25</v>
      </c>
      <c r="I232" s="127">
        <v>170</v>
      </c>
      <c r="J232" s="128" t="s">
        <v>730</v>
      </c>
      <c r="K232" s="129">
        <f t="shared" si="77"/>
        <v>14.25</v>
      </c>
      <c r="L232" s="130">
        <f t="shared" si="78"/>
        <v>0.10961538461538461</v>
      </c>
      <c r="M232" s="131" t="s">
        <v>601</v>
      </c>
      <c r="N232" s="132">
        <v>43675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91</v>
      </c>
      <c r="B233" s="107">
        <v>42901</v>
      </c>
      <c r="C233" s="107"/>
      <c r="D233" s="149" t="s">
        <v>731</v>
      </c>
      <c r="E233" s="109" t="s">
        <v>625</v>
      </c>
      <c r="F233" s="110">
        <v>214.5</v>
      </c>
      <c r="G233" s="109"/>
      <c r="H233" s="109">
        <v>262</v>
      </c>
      <c r="I233" s="127">
        <v>262</v>
      </c>
      <c r="J233" s="128" t="s">
        <v>732</v>
      </c>
      <c r="K233" s="129">
        <f t="shared" si="77"/>
        <v>47.5</v>
      </c>
      <c r="L233" s="130">
        <f t="shared" si="78"/>
        <v>0.22144522144522144</v>
      </c>
      <c r="M233" s="131" t="s">
        <v>601</v>
      </c>
      <c r="N233" s="132">
        <v>42977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92</v>
      </c>
      <c r="B234" s="155">
        <v>42933</v>
      </c>
      <c r="C234" s="155"/>
      <c r="D234" s="156" t="s">
        <v>733</v>
      </c>
      <c r="E234" s="157" t="s">
        <v>625</v>
      </c>
      <c r="F234" s="158">
        <v>370</v>
      </c>
      <c r="G234" s="157"/>
      <c r="H234" s="157">
        <v>447.5</v>
      </c>
      <c r="I234" s="179">
        <v>450</v>
      </c>
      <c r="J234" s="232" t="s">
        <v>684</v>
      </c>
      <c r="K234" s="129">
        <f t="shared" si="77"/>
        <v>77.5</v>
      </c>
      <c r="L234" s="181">
        <f t="shared" si="78"/>
        <v>0.20945945945945946</v>
      </c>
      <c r="M234" s="182" t="s">
        <v>601</v>
      </c>
      <c r="N234" s="183">
        <v>43035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93</v>
      </c>
      <c r="B235" s="155">
        <v>42943</v>
      </c>
      <c r="C235" s="155"/>
      <c r="D235" s="156" t="s">
        <v>168</v>
      </c>
      <c r="E235" s="157" t="s">
        <v>625</v>
      </c>
      <c r="F235" s="158">
        <v>657.5</v>
      </c>
      <c r="G235" s="157"/>
      <c r="H235" s="157">
        <v>825</v>
      </c>
      <c r="I235" s="179">
        <v>820</v>
      </c>
      <c r="J235" s="232" t="s">
        <v>684</v>
      </c>
      <c r="K235" s="129">
        <f t="shared" si="77"/>
        <v>167.5</v>
      </c>
      <c r="L235" s="181">
        <f t="shared" si="78"/>
        <v>0.25475285171102663</v>
      </c>
      <c r="M235" s="182" t="s">
        <v>601</v>
      </c>
      <c r="N235" s="183">
        <v>43090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94</v>
      </c>
      <c r="B236" s="107">
        <v>42964</v>
      </c>
      <c r="C236" s="107"/>
      <c r="D236" s="108" t="s">
        <v>369</v>
      </c>
      <c r="E236" s="109" t="s">
        <v>625</v>
      </c>
      <c r="F236" s="110">
        <v>605</v>
      </c>
      <c r="G236" s="109"/>
      <c r="H236" s="109">
        <v>750</v>
      </c>
      <c r="I236" s="127">
        <v>750</v>
      </c>
      <c r="J236" s="128" t="s">
        <v>727</v>
      </c>
      <c r="K236" s="129">
        <f t="shared" si="77"/>
        <v>145</v>
      </c>
      <c r="L236" s="130">
        <f t="shared" si="78"/>
        <v>0.23966942148760331</v>
      </c>
      <c r="M236" s="131" t="s">
        <v>601</v>
      </c>
      <c r="N236" s="132">
        <v>43027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95</v>
      </c>
      <c r="B237" s="150">
        <v>42979</v>
      </c>
      <c r="C237" s="150"/>
      <c r="D237" s="151" t="s">
        <v>510</v>
      </c>
      <c r="E237" s="152" t="s">
        <v>625</v>
      </c>
      <c r="F237" s="153">
        <v>255</v>
      </c>
      <c r="G237" s="154"/>
      <c r="H237" s="154">
        <v>217.25</v>
      </c>
      <c r="I237" s="154">
        <v>320</v>
      </c>
      <c r="J237" s="176" t="s">
        <v>734</v>
      </c>
      <c r="K237" s="135">
        <f t="shared" si="77"/>
        <v>-37.75</v>
      </c>
      <c r="L237" s="177">
        <f t="shared" si="78"/>
        <v>-0.14803921568627451</v>
      </c>
      <c r="M237" s="137" t="s">
        <v>665</v>
      </c>
      <c r="N237" s="178">
        <v>43661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96</v>
      </c>
      <c r="B238" s="107">
        <v>42997</v>
      </c>
      <c r="C238" s="107"/>
      <c r="D238" s="108" t="s">
        <v>735</v>
      </c>
      <c r="E238" s="109" t="s">
        <v>625</v>
      </c>
      <c r="F238" s="110">
        <v>215</v>
      </c>
      <c r="G238" s="109"/>
      <c r="H238" s="109">
        <v>258</v>
      </c>
      <c r="I238" s="127">
        <v>258</v>
      </c>
      <c r="J238" s="128" t="s">
        <v>684</v>
      </c>
      <c r="K238" s="129">
        <f t="shared" si="77"/>
        <v>43</v>
      </c>
      <c r="L238" s="130">
        <f t="shared" si="78"/>
        <v>0.2</v>
      </c>
      <c r="M238" s="131" t="s">
        <v>601</v>
      </c>
      <c r="N238" s="132">
        <v>43040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97</v>
      </c>
      <c r="B239" s="107">
        <v>42997</v>
      </c>
      <c r="C239" s="107"/>
      <c r="D239" s="108" t="s">
        <v>735</v>
      </c>
      <c r="E239" s="109" t="s">
        <v>625</v>
      </c>
      <c r="F239" s="110">
        <v>215</v>
      </c>
      <c r="G239" s="109"/>
      <c r="H239" s="109">
        <v>258</v>
      </c>
      <c r="I239" s="127">
        <v>258</v>
      </c>
      <c r="J239" s="232" t="s">
        <v>684</v>
      </c>
      <c r="K239" s="129">
        <v>43</v>
      </c>
      <c r="L239" s="130">
        <v>0.2</v>
      </c>
      <c r="M239" s="131" t="s">
        <v>601</v>
      </c>
      <c r="N239" s="132">
        <v>43040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98</v>
      </c>
      <c r="B240" s="208">
        <v>42998</v>
      </c>
      <c r="C240" s="208"/>
      <c r="D240" s="377" t="s">
        <v>2981</v>
      </c>
      <c r="E240" s="209" t="s">
        <v>625</v>
      </c>
      <c r="F240" s="210">
        <v>75</v>
      </c>
      <c r="G240" s="209"/>
      <c r="H240" s="209">
        <v>90</v>
      </c>
      <c r="I240" s="233">
        <v>90</v>
      </c>
      <c r="J240" s="128" t="s">
        <v>736</v>
      </c>
      <c r="K240" s="129">
        <f t="shared" ref="K240:K245" si="79">H240-F240</f>
        <v>15</v>
      </c>
      <c r="L240" s="130">
        <f t="shared" ref="L240:L245" si="80">K240/F240</f>
        <v>0.2</v>
      </c>
      <c r="M240" s="131" t="s">
        <v>601</v>
      </c>
      <c r="N240" s="132">
        <v>43019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99</v>
      </c>
      <c r="B241" s="155">
        <v>43011</v>
      </c>
      <c r="C241" s="155"/>
      <c r="D241" s="156" t="s">
        <v>737</v>
      </c>
      <c r="E241" s="157" t="s">
        <v>625</v>
      </c>
      <c r="F241" s="158">
        <v>315</v>
      </c>
      <c r="G241" s="157"/>
      <c r="H241" s="157">
        <v>392</v>
      </c>
      <c r="I241" s="179">
        <v>384</v>
      </c>
      <c r="J241" s="232" t="s">
        <v>738</v>
      </c>
      <c r="K241" s="129">
        <f t="shared" si="79"/>
        <v>77</v>
      </c>
      <c r="L241" s="181">
        <f t="shared" si="80"/>
        <v>0.24444444444444444</v>
      </c>
      <c r="M241" s="182" t="s">
        <v>601</v>
      </c>
      <c r="N241" s="183">
        <v>43017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100</v>
      </c>
      <c r="B242" s="155">
        <v>43013</v>
      </c>
      <c r="C242" s="155"/>
      <c r="D242" s="156" t="s">
        <v>739</v>
      </c>
      <c r="E242" s="157" t="s">
        <v>625</v>
      </c>
      <c r="F242" s="158">
        <v>145</v>
      </c>
      <c r="G242" s="157"/>
      <c r="H242" s="157">
        <v>179</v>
      </c>
      <c r="I242" s="179">
        <v>180</v>
      </c>
      <c r="J242" s="232" t="s">
        <v>615</v>
      </c>
      <c r="K242" s="129">
        <f t="shared" si="79"/>
        <v>34</v>
      </c>
      <c r="L242" s="181">
        <f t="shared" si="80"/>
        <v>0.23448275862068965</v>
      </c>
      <c r="M242" s="182" t="s">
        <v>601</v>
      </c>
      <c r="N242" s="183">
        <v>43025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101</v>
      </c>
      <c r="B243" s="155">
        <v>43014</v>
      </c>
      <c r="C243" s="155"/>
      <c r="D243" s="156" t="s">
        <v>340</v>
      </c>
      <c r="E243" s="157" t="s">
        <v>625</v>
      </c>
      <c r="F243" s="158">
        <v>256</v>
      </c>
      <c r="G243" s="157"/>
      <c r="H243" s="157">
        <v>323</v>
      </c>
      <c r="I243" s="179">
        <v>320</v>
      </c>
      <c r="J243" s="232" t="s">
        <v>684</v>
      </c>
      <c r="K243" s="129">
        <f t="shared" si="79"/>
        <v>67</v>
      </c>
      <c r="L243" s="181">
        <f t="shared" si="80"/>
        <v>0.26171875</v>
      </c>
      <c r="M243" s="182" t="s">
        <v>601</v>
      </c>
      <c r="N243" s="183">
        <v>43067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102</v>
      </c>
      <c r="B244" s="155">
        <v>43017</v>
      </c>
      <c r="C244" s="155"/>
      <c r="D244" s="156" t="s">
        <v>361</v>
      </c>
      <c r="E244" s="157" t="s">
        <v>625</v>
      </c>
      <c r="F244" s="158">
        <v>137.5</v>
      </c>
      <c r="G244" s="157"/>
      <c r="H244" s="157">
        <v>184</v>
      </c>
      <c r="I244" s="179">
        <v>183</v>
      </c>
      <c r="J244" s="180" t="s">
        <v>740</v>
      </c>
      <c r="K244" s="129">
        <f t="shared" si="79"/>
        <v>46.5</v>
      </c>
      <c r="L244" s="181">
        <f t="shared" si="80"/>
        <v>0.33818181818181819</v>
      </c>
      <c r="M244" s="182" t="s">
        <v>601</v>
      </c>
      <c r="N244" s="183">
        <v>43108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103</v>
      </c>
      <c r="B245" s="155">
        <v>43018</v>
      </c>
      <c r="C245" s="155"/>
      <c r="D245" s="156" t="s">
        <v>741</v>
      </c>
      <c r="E245" s="157" t="s">
        <v>625</v>
      </c>
      <c r="F245" s="158">
        <v>125.5</v>
      </c>
      <c r="G245" s="157"/>
      <c r="H245" s="157">
        <v>158</v>
      </c>
      <c r="I245" s="179">
        <v>155</v>
      </c>
      <c r="J245" s="180" t="s">
        <v>742</v>
      </c>
      <c r="K245" s="129">
        <f t="shared" si="79"/>
        <v>32.5</v>
      </c>
      <c r="L245" s="181">
        <f t="shared" si="80"/>
        <v>0.25896414342629481</v>
      </c>
      <c r="M245" s="182" t="s">
        <v>601</v>
      </c>
      <c r="N245" s="183">
        <v>43067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104</v>
      </c>
      <c r="B246" s="155">
        <v>43018</v>
      </c>
      <c r="C246" s="155"/>
      <c r="D246" s="156" t="s">
        <v>772</v>
      </c>
      <c r="E246" s="157" t="s">
        <v>625</v>
      </c>
      <c r="F246" s="158">
        <v>895</v>
      </c>
      <c r="G246" s="157"/>
      <c r="H246" s="157">
        <v>1122.5</v>
      </c>
      <c r="I246" s="179">
        <v>1078</v>
      </c>
      <c r="J246" s="180" t="s">
        <v>773</v>
      </c>
      <c r="K246" s="129">
        <v>227.5</v>
      </c>
      <c r="L246" s="181">
        <v>0.25418994413407803</v>
      </c>
      <c r="M246" s="182" t="s">
        <v>601</v>
      </c>
      <c r="N246" s="183">
        <v>43117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105</v>
      </c>
      <c r="B247" s="155">
        <v>43020</v>
      </c>
      <c r="C247" s="155"/>
      <c r="D247" s="156" t="s">
        <v>348</v>
      </c>
      <c r="E247" s="157" t="s">
        <v>625</v>
      </c>
      <c r="F247" s="158">
        <v>525</v>
      </c>
      <c r="G247" s="157"/>
      <c r="H247" s="157">
        <v>629</v>
      </c>
      <c r="I247" s="179">
        <v>629</v>
      </c>
      <c r="J247" s="232" t="s">
        <v>684</v>
      </c>
      <c r="K247" s="129">
        <v>104</v>
      </c>
      <c r="L247" s="181">
        <v>0.19809523809523799</v>
      </c>
      <c r="M247" s="182" t="s">
        <v>601</v>
      </c>
      <c r="N247" s="183">
        <v>43119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106</v>
      </c>
      <c r="B248" s="155">
        <v>43046</v>
      </c>
      <c r="C248" s="155"/>
      <c r="D248" s="156" t="s">
        <v>394</v>
      </c>
      <c r="E248" s="157" t="s">
        <v>625</v>
      </c>
      <c r="F248" s="158">
        <v>740</v>
      </c>
      <c r="G248" s="157"/>
      <c r="H248" s="157">
        <v>892.5</v>
      </c>
      <c r="I248" s="179">
        <v>900</v>
      </c>
      <c r="J248" s="180" t="s">
        <v>743</v>
      </c>
      <c r="K248" s="129">
        <f>H248-F248</f>
        <v>152.5</v>
      </c>
      <c r="L248" s="181">
        <f>K248/F248</f>
        <v>0.20608108108108109</v>
      </c>
      <c r="M248" s="182" t="s">
        <v>601</v>
      </c>
      <c r="N248" s="183">
        <v>43052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107</v>
      </c>
      <c r="B249" s="107">
        <v>43073</v>
      </c>
      <c r="C249" s="107"/>
      <c r="D249" s="108" t="s">
        <v>744</v>
      </c>
      <c r="E249" s="109" t="s">
        <v>625</v>
      </c>
      <c r="F249" s="110">
        <v>118.5</v>
      </c>
      <c r="G249" s="109"/>
      <c r="H249" s="109">
        <v>143.5</v>
      </c>
      <c r="I249" s="127">
        <v>145</v>
      </c>
      <c r="J249" s="142" t="s">
        <v>745</v>
      </c>
      <c r="K249" s="129">
        <f>H249-F249</f>
        <v>25</v>
      </c>
      <c r="L249" s="130">
        <f>K249/F249</f>
        <v>0.2109704641350211</v>
      </c>
      <c r="M249" s="131" t="s">
        <v>601</v>
      </c>
      <c r="N249" s="132">
        <v>43097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108</v>
      </c>
      <c r="B250" s="111">
        <v>43090</v>
      </c>
      <c r="C250" s="111"/>
      <c r="D250" s="159" t="s">
        <v>444</v>
      </c>
      <c r="E250" s="113" t="s">
        <v>625</v>
      </c>
      <c r="F250" s="114">
        <v>715</v>
      </c>
      <c r="G250" s="114"/>
      <c r="H250" s="115">
        <v>500</v>
      </c>
      <c r="I250" s="133">
        <v>872</v>
      </c>
      <c r="J250" s="139" t="s">
        <v>746</v>
      </c>
      <c r="K250" s="135">
        <f>H250-F250</f>
        <v>-215</v>
      </c>
      <c r="L250" s="136">
        <f>K250/F250</f>
        <v>-0.30069930069930068</v>
      </c>
      <c r="M250" s="137" t="s">
        <v>665</v>
      </c>
      <c r="N250" s="138">
        <v>43670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109</v>
      </c>
      <c r="B251" s="107">
        <v>43098</v>
      </c>
      <c r="C251" s="107"/>
      <c r="D251" s="108" t="s">
        <v>737</v>
      </c>
      <c r="E251" s="109" t="s">
        <v>625</v>
      </c>
      <c r="F251" s="110">
        <v>435</v>
      </c>
      <c r="G251" s="109"/>
      <c r="H251" s="109">
        <v>542.5</v>
      </c>
      <c r="I251" s="127">
        <v>539</v>
      </c>
      <c r="J251" s="142" t="s">
        <v>684</v>
      </c>
      <c r="K251" s="129">
        <v>107.5</v>
      </c>
      <c r="L251" s="130">
        <v>0.247126436781609</v>
      </c>
      <c r="M251" s="131" t="s">
        <v>601</v>
      </c>
      <c r="N251" s="132">
        <v>43206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110</v>
      </c>
      <c r="B252" s="107">
        <v>43098</v>
      </c>
      <c r="C252" s="107"/>
      <c r="D252" s="108" t="s">
        <v>572</v>
      </c>
      <c r="E252" s="109" t="s">
        <v>625</v>
      </c>
      <c r="F252" s="110">
        <v>885</v>
      </c>
      <c r="G252" s="109"/>
      <c r="H252" s="109">
        <v>1090</v>
      </c>
      <c r="I252" s="127">
        <v>1084</v>
      </c>
      <c r="J252" s="142" t="s">
        <v>684</v>
      </c>
      <c r="K252" s="129">
        <v>205</v>
      </c>
      <c r="L252" s="130">
        <v>0.23163841807909599</v>
      </c>
      <c r="M252" s="131" t="s">
        <v>601</v>
      </c>
      <c r="N252" s="132">
        <v>43213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111</v>
      </c>
      <c r="B253" s="349">
        <v>43192</v>
      </c>
      <c r="C253" s="349"/>
      <c r="D253" s="117" t="s">
        <v>754</v>
      </c>
      <c r="E253" s="352" t="s">
        <v>625</v>
      </c>
      <c r="F253" s="355">
        <v>478.5</v>
      </c>
      <c r="G253" s="352"/>
      <c r="H253" s="352">
        <v>442</v>
      </c>
      <c r="I253" s="358">
        <v>613</v>
      </c>
      <c r="J253" s="393" t="s">
        <v>3405</v>
      </c>
      <c r="K253" s="135">
        <f>H253-F253</f>
        <v>-36.5</v>
      </c>
      <c r="L253" s="136">
        <f>K253/F253</f>
        <v>-7.6280041797283177E-2</v>
      </c>
      <c r="M253" s="137" t="s">
        <v>665</v>
      </c>
      <c r="N253" s="138">
        <v>43762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112</v>
      </c>
      <c r="B254" s="111">
        <v>43194</v>
      </c>
      <c r="C254" s="111"/>
      <c r="D254" s="376" t="s">
        <v>2980</v>
      </c>
      <c r="E254" s="113" t="s">
        <v>625</v>
      </c>
      <c r="F254" s="114">
        <f>141.5-7.3</f>
        <v>134.19999999999999</v>
      </c>
      <c r="G254" s="114"/>
      <c r="H254" s="115">
        <v>77</v>
      </c>
      <c r="I254" s="133">
        <v>180</v>
      </c>
      <c r="J254" s="393" t="s">
        <v>3404</v>
      </c>
      <c r="K254" s="135">
        <f>H254-F254</f>
        <v>-57.199999999999989</v>
      </c>
      <c r="L254" s="136">
        <f>K254/F254</f>
        <v>-0.42622950819672129</v>
      </c>
      <c r="M254" s="137" t="s">
        <v>665</v>
      </c>
      <c r="N254" s="138">
        <v>43522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113</v>
      </c>
      <c r="B255" s="111">
        <v>43209</v>
      </c>
      <c r="C255" s="111"/>
      <c r="D255" s="112" t="s">
        <v>747</v>
      </c>
      <c r="E255" s="113" t="s">
        <v>625</v>
      </c>
      <c r="F255" s="114">
        <v>430</v>
      </c>
      <c r="G255" s="114"/>
      <c r="H255" s="115">
        <v>220</v>
      </c>
      <c r="I255" s="133">
        <v>537</v>
      </c>
      <c r="J255" s="139" t="s">
        <v>748</v>
      </c>
      <c r="K255" s="135">
        <f>H255-F255</f>
        <v>-210</v>
      </c>
      <c r="L255" s="136">
        <f>K255/F255</f>
        <v>-0.48837209302325579</v>
      </c>
      <c r="M255" s="137" t="s">
        <v>665</v>
      </c>
      <c r="N255" s="138">
        <v>43252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0">
        <v>114</v>
      </c>
      <c r="B256" s="160">
        <v>43220</v>
      </c>
      <c r="C256" s="160"/>
      <c r="D256" s="161" t="s">
        <v>395</v>
      </c>
      <c r="E256" s="162" t="s">
        <v>625</v>
      </c>
      <c r="F256" s="164">
        <v>153.5</v>
      </c>
      <c r="G256" s="164"/>
      <c r="H256" s="164">
        <v>196</v>
      </c>
      <c r="I256" s="164">
        <v>196</v>
      </c>
      <c r="J256" s="361" t="s">
        <v>3496</v>
      </c>
      <c r="K256" s="184">
        <f>H256-F256</f>
        <v>42.5</v>
      </c>
      <c r="L256" s="185">
        <f>K256/F256</f>
        <v>0.27687296416938112</v>
      </c>
      <c r="M256" s="163" t="s">
        <v>601</v>
      </c>
      <c r="N256" s="186">
        <v>43605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115</v>
      </c>
      <c r="B257" s="111">
        <v>43306</v>
      </c>
      <c r="C257" s="111"/>
      <c r="D257" s="112" t="s">
        <v>770</v>
      </c>
      <c r="E257" s="113" t="s">
        <v>625</v>
      </c>
      <c r="F257" s="114">
        <v>27.5</v>
      </c>
      <c r="G257" s="114"/>
      <c r="H257" s="115">
        <v>13.1</v>
      </c>
      <c r="I257" s="133">
        <v>60</v>
      </c>
      <c r="J257" s="139" t="s">
        <v>774</v>
      </c>
      <c r="K257" s="135">
        <v>-14.4</v>
      </c>
      <c r="L257" s="136">
        <v>-0.52363636363636401</v>
      </c>
      <c r="M257" s="137" t="s">
        <v>665</v>
      </c>
      <c r="N257" s="138">
        <v>43138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9">
        <v>116</v>
      </c>
      <c r="B258" s="349">
        <v>43318</v>
      </c>
      <c r="C258" s="349"/>
      <c r="D258" s="117" t="s">
        <v>749</v>
      </c>
      <c r="E258" s="352" t="s">
        <v>625</v>
      </c>
      <c r="F258" s="352">
        <v>148.5</v>
      </c>
      <c r="G258" s="352"/>
      <c r="H258" s="352">
        <v>102</v>
      </c>
      <c r="I258" s="358">
        <v>182</v>
      </c>
      <c r="J258" s="139" t="s">
        <v>3495</v>
      </c>
      <c r="K258" s="135">
        <f>H258-F258</f>
        <v>-46.5</v>
      </c>
      <c r="L258" s="136">
        <f>K258/F258</f>
        <v>-0.31313131313131315</v>
      </c>
      <c r="M258" s="137" t="s">
        <v>665</v>
      </c>
      <c r="N258" s="138">
        <v>43661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117</v>
      </c>
      <c r="B259" s="107">
        <v>43335</v>
      </c>
      <c r="C259" s="107"/>
      <c r="D259" s="108" t="s">
        <v>775</v>
      </c>
      <c r="E259" s="109" t="s">
        <v>625</v>
      </c>
      <c r="F259" s="157">
        <v>285</v>
      </c>
      <c r="G259" s="109"/>
      <c r="H259" s="109">
        <v>355</v>
      </c>
      <c r="I259" s="127">
        <v>364</v>
      </c>
      <c r="J259" s="142" t="s">
        <v>776</v>
      </c>
      <c r="K259" s="129">
        <v>70</v>
      </c>
      <c r="L259" s="130">
        <v>0.24561403508771901</v>
      </c>
      <c r="M259" s="131" t="s">
        <v>601</v>
      </c>
      <c r="N259" s="132">
        <v>43455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118</v>
      </c>
      <c r="B260" s="107">
        <v>43341</v>
      </c>
      <c r="C260" s="107"/>
      <c r="D260" s="108" t="s">
        <v>385</v>
      </c>
      <c r="E260" s="109" t="s">
        <v>625</v>
      </c>
      <c r="F260" s="157">
        <v>525</v>
      </c>
      <c r="G260" s="109"/>
      <c r="H260" s="109">
        <v>585</v>
      </c>
      <c r="I260" s="127">
        <v>635</v>
      </c>
      <c r="J260" s="142" t="s">
        <v>750</v>
      </c>
      <c r="K260" s="129">
        <f t="shared" ref="K260:K272" si="81">H260-F260</f>
        <v>60</v>
      </c>
      <c r="L260" s="130">
        <f t="shared" ref="L260:L272" si="82">K260/F260</f>
        <v>0.11428571428571428</v>
      </c>
      <c r="M260" s="131" t="s">
        <v>601</v>
      </c>
      <c r="N260" s="132">
        <v>43662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119</v>
      </c>
      <c r="B261" s="107">
        <v>43395</v>
      </c>
      <c r="C261" s="107"/>
      <c r="D261" s="108" t="s">
        <v>369</v>
      </c>
      <c r="E261" s="109" t="s">
        <v>625</v>
      </c>
      <c r="F261" s="157">
        <v>475</v>
      </c>
      <c r="G261" s="109"/>
      <c r="H261" s="109">
        <v>574</v>
      </c>
      <c r="I261" s="127">
        <v>570</v>
      </c>
      <c r="J261" s="142" t="s">
        <v>684</v>
      </c>
      <c r="K261" s="129">
        <f t="shared" si="81"/>
        <v>99</v>
      </c>
      <c r="L261" s="130">
        <f t="shared" si="82"/>
        <v>0.20842105263157895</v>
      </c>
      <c r="M261" s="131" t="s">
        <v>601</v>
      </c>
      <c r="N261" s="132">
        <v>43403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120</v>
      </c>
      <c r="B262" s="155">
        <v>43397</v>
      </c>
      <c r="C262" s="155"/>
      <c r="D262" s="427" t="s">
        <v>392</v>
      </c>
      <c r="E262" s="157" t="s">
        <v>625</v>
      </c>
      <c r="F262" s="157">
        <v>707.5</v>
      </c>
      <c r="G262" s="157"/>
      <c r="H262" s="157">
        <v>872</v>
      </c>
      <c r="I262" s="179">
        <v>872</v>
      </c>
      <c r="J262" s="180" t="s">
        <v>684</v>
      </c>
      <c r="K262" s="129">
        <f t="shared" si="81"/>
        <v>164.5</v>
      </c>
      <c r="L262" s="181">
        <f t="shared" si="82"/>
        <v>0.23250883392226149</v>
      </c>
      <c r="M262" s="182" t="s">
        <v>601</v>
      </c>
      <c r="N262" s="183">
        <v>43482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121</v>
      </c>
      <c r="B263" s="155">
        <v>43398</v>
      </c>
      <c r="C263" s="155"/>
      <c r="D263" s="427" t="s">
        <v>349</v>
      </c>
      <c r="E263" s="157" t="s">
        <v>625</v>
      </c>
      <c r="F263" s="157">
        <v>162</v>
      </c>
      <c r="G263" s="157"/>
      <c r="H263" s="157">
        <v>204</v>
      </c>
      <c r="I263" s="179">
        <v>209</v>
      </c>
      <c r="J263" s="180" t="s">
        <v>3494</v>
      </c>
      <c r="K263" s="129">
        <f t="shared" si="81"/>
        <v>42</v>
      </c>
      <c r="L263" s="181">
        <f t="shared" si="82"/>
        <v>0.25925925925925924</v>
      </c>
      <c r="M263" s="182" t="s">
        <v>601</v>
      </c>
      <c r="N263" s="183">
        <v>43539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7">
        <v>122</v>
      </c>
      <c r="B264" s="208">
        <v>43399</v>
      </c>
      <c r="C264" s="208"/>
      <c r="D264" s="156" t="s">
        <v>496</v>
      </c>
      <c r="E264" s="209" t="s">
        <v>625</v>
      </c>
      <c r="F264" s="209">
        <v>240</v>
      </c>
      <c r="G264" s="209"/>
      <c r="H264" s="209">
        <v>297</v>
      </c>
      <c r="I264" s="233">
        <v>297</v>
      </c>
      <c r="J264" s="180" t="s">
        <v>684</v>
      </c>
      <c r="K264" s="234">
        <f t="shared" si="81"/>
        <v>57</v>
      </c>
      <c r="L264" s="235">
        <f t="shared" si="82"/>
        <v>0.23749999999999999</v>
      </c>
      <c r="M264" s="236" t="s">
        <v>601</v>
      </c>
      <c r="N264" s="237">
        <v>43417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123</v>
      </c>
      <c r="B265" s="107">
        <v>43439</v>
      </c>
      <c r="C265" s="107"/>
      <c r="D265" s="149" t="s">
        <v>751</v>
      </c>
      <c r="E265" s="109" t="s">
        <v>625</v>
      </c>
      <c r="F265" s="109">
        <v>202.5</v>
      </c>
      <c r="G265" s="109"/>
      <c r="H265" s="109">
        <v>255</v>
      </c>
      <c r="I265" s="127">
        <v>252</v>
      </c>
      <c r="J265" s="142" t="s">
        <v>684</v>
      </c>
      <c r="K265" s="129">
        <f t="shared" si="81"/>
        <v>52.5</v>
      </c>
      <c r="L265" s="130">
        <f t="shared" si="82"/>
        <v>0.25925925925925924</v>
      </c>
      <c r="M265" s="131" t="s">
        <v>601</v>
      </c>
      <c r="N265" s="132">
        <v>43542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7">
        <v>124</v>
      </c>
      <c r="B266" s="208">
        <v>43465</v>
      </c>
      <c r="C266" s="107"/>
      <c r="D266" s="427" t="s">
        <v>424</v>
      </c>
      <c r="E266" s="209" t="s">
        <v>625</v>
      </c>
      <c r="F266" s="209">
        <v>710</v>
      </c>
      <c r="G266" s="209"/>
      <c r="H266" s="209">
        <v>866</v>
      </c>
      <c r="I266" s="233">
        <v>866</v>
      </c>
      <c r="J266" s="180" t="s">
        <v>684</v>
      </c>
      <c r="K266" s="129">
        <f t="shared" si="81"/>
        <v>156</v>
      </c>
      <c r="L266" s="130">
        <f t="shared" si="82"/>
        <v>0.21971830985915494</v>
      </c>
      <c r="M266" s="131" t="s">
        <v>601</v>
      </c>
      <c r="N266" s="364">
        <v>43553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125</v>
      </c>
      <c r="B267" s="208">
        <v>43522</v>
      </c>
      <c r="C267" s="208"/>
      <c r="D267" s="427" t="s">
        <v>142</v>
      </c>
      <c r="E267" s="209" t="s">
        <v>625</v>
      </c>
      <c r="F267" s="209">
        <v>337.25</v>
      </c>
      <c r="G267" s="209"/>
      <c r="H267" s="209">
        <v>398.5</v>
      </c>
      <c r="I267" s="233">
        <v>411</v>
      </c>
      <c r="J267" s="142" t="s">
        <v>3493</v>
      </c>
      <c r="K267" s="129">
        <f t="shared" si="81"/>
        <v>61.25</v>
      </c>
      <c r="L267" s="130">
        <f t="shared" si="82"/>
        <v>0.1816160118606375</v>
      </c>
      <c r="M267" s="131" t="s">
        <v>601</v>
      </c>
      <c r="N267" s="364">
        <v>43760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1">
        <v>126</v>
      </c>
      <c r="B268" s="165">
        <v>43559</v>
      </c>
      <c r="C268" s="165"/>
      <c r="D268" s="166" t="s">
        <v>411</v>
      </c>
      <c r="E268" s="167" t="s">
        <v>625</v>
      </c>
      <c r="F268" s="167">
        <v>130</v>
      </c>
      <c r="G268" s="167"/>
      <c r="H268" s="167">
        <v>65</v>
      </c>
      <c r="I268" s="187">
        <v>158</v>
      </c>
      <c r="J268" s="139" t="s">
        <v>752</v>
      </c>
      <c r="K268" s="135">
        <f t="shared" si="81"/>
        <v>-65</v>
      </c>
      <c r="L268" s="136">
        <f t="shared" si="82"/>
        <v>-0.5</v>
      </c>
      <c r="M268" s="137" t="s">
        <v>665</v>
      </c>
      <c r="N268" s="138">
        <v>43726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2">
        <v>127</v>
      </c>
      <c r="B269" s="188">
        <v>43017</v>
      </c>
      <c r="C269" s="188"/>
      <c r="D269" s="189" t="s">
        <v>170</v>
      </c>
      <c r="E269" s="190" t="s">
        <v>625</v>
      </c>
      <c r="F269" s="191">
        <v>141.5</v>
      </c>
      <c r="G269" s="192"/>
      <c r="H269" s="192">
        <v>183.5</v>
      </c>
      <c r="I269" s="192">
        <v>210</v>
      </c>
      <c r="J269" s="219" t="s">
        <v>3442</v>
      </c>
      <c r="K269" s="220">
        <f t="shared" si="81"/>
        <v>42</v>
      </c>
      <c r="L269" s="221">
        <f t="shared" si="82"/>
        <v>0.29681978798586572</v>
      </c>
      <c r="M269" s="191" t="s">
        <v>601</v>
      </c>
      <c r="N269" s="222">
        <v>43042</v>
      </c>
      <c r="O269" s="57"/>
      <c r="P269" s="16"/>
      <c r="Q269" s="16"/>
      <c r="R269" s="95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1">
        <v>128</v>
      </c>
      <c r="B270" s="165">
        <v>43074</v>
      </c>
      <c r="C270" s="165"/>
      <c r="D270" s="166" t="s">
        <v>304</v>
      </c>
      <c r="E270" s="167" t="s">
        <v>625</v>
      </c>
      <c r="F270" s="168">
        <v>172</v>
      </c>
      <c r="G270" s="167"/>
      <c r="H270" s="167">
        <v>155.25</v>
      </c>
      <c r="I270" s="187">
        <v>230</v>
      </c>
      <c r="J270" s="393" t="s">
        <v>3402</v>
      </c>
      <c r="K270" s="135">
        <f t="shared" ref="K270" si="83">H270-F270</f>
        <v>-16.75</v>
      </c>
      <c r="L270" s="136">
        <f t="shared" ref="L270" si="84">K270/F270</f>
        <v>-9.7383720930232565E-2</v>
      </c>
      <c r="M270" s="137" t="s">
        <v>665</v>
      </c>
      <c r="N270" s="138">
        <v>43787</v>
      </c>
      <c r="O270" s="57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2">
        <v>129</v>
      </c>
      <c r="B271" s="188">
        <v>43398</v>
      </c>
      <c r="C271" s="188"/>
      <c r="D271" s="189" t="s">
        <v>105</v>
      </c>
      <c r="E271" s="190" t="s">
        <v>625</v>
      </c>
      <c r="F271" s="192">
        <v>698.5</v>
      </c>
      <c r="G271" s="192"/>
      <c r="H271" s="192">
        <v>850</v>
      </c>
      <c r="I271" s="192">
        <v>890</v>
      </c>
      <c r="J271" s="223" t="s">
        <v>3490</v>
      </c>
      <c r="K271" s="220">
        <f t="shared" si="81"/>
        <v>151.5</v>
      </c>
      <c r="L271" s="221">
        <f t="shared" si="82"/>
        <v>0.21689334287759485</v>
      </c>
      <c r="M271" s="191" t="s">
        <v>601</v>
      </c>
      <c r="N271" s="222">
        <v>43453</v>
      </c>
      <c r="O271" s="57"/>
      <c r="P271" s="16"/>
      <c r="Q271" s="16"/>
      <c r="R271" s="95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7">
        <v>130</v>
      </c>
      <c r="B272" s="160">
        <v>42877</v>
      </c>
      <c r="C272" s="160"/>
      <c r="D272" s="161" t="s">
        <v>384</v>
      </c>
      <c r="E272" s="162" t="s">
        <v>625</v>
      </c>
      <c r="F272" s="163">
        <v>127.6</v>
      </c>
      <c r="G272" s="164"/>
      <c r="H272" s="164">
        <v>138</v>
      </c>
      <c r="I272" s="164">
        <v>190</v>
      </c>
      <c r="J272" s="394" t="s">
        <v>3406</v>
      </c>
      <c r="K272" s="184">
        <f t="shared" si="81"/>
        <v>10.400000000000006</v>
      </c>
      <c r="L272" s="185">
        <f t="shared" si="82"/>
        <v>8.1504702194357417E-2</v>
      </c>
      <c r="M272" s="163" t="s">
        <v>601</v>
      </c>
      <c r="N272" s="186">
        <v>43774</v>
      </c>
      <c r="O272" s="57"/>
      <c r="P272" s="16"/>
      <c r="Q272" s="16"/>
      <c r="R272" s="17" t="s">
        <v>755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3">
        <v>131</v>
      </c>
      <c r="B273" s="196">
        <v>43158</v>
      </c>
      <c r="C273" s="196"/>
      <c r="D273" s="193" t="s">
        <v>756</v>
      </c>
      <c r="E273" s="197" t="s">
        <v>625</v>
      </c>
      <c r="F273" s="198">
        <v>317</v>
      </c>
      <c r="G273" s="197"/>
      <c r="H273" s="197"/>
      <c r="I273" s="226">
        <v>398</v>
      </c>
      <c r="J273" s="225"/>
      <c r="K273" s="195"/>
      <c r="L273" s="194"/>
      <c r="M273" s="225" t="s">
        <v>603</v>
      </c>
      <c r="N273" s="224"/>
      <c r="O273" s="57"/>
      <c r="P273" s="16"/>
      <c r="Q273" s="16"/>
      <c r="R273" s="95" t="s">
        <v>755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132</v>
      </c>
      <c r="B274" s="165">
        <v>43164</v>
      </c>
      <c r="C274" s="165"/>
      <c r="D274" s="166" t="s">
        <v>136</v>
      </c>
      <c r="E274" s="167" t="s">
        <v>625</v>
      </c>
      <c r="F274" s="168">
        <f>510-14.4</f>
        <v>495.6</v>
      </c>
      <c r="G274" s="167"/>
      <c r="H274" s="167">
        <v>350</v>
      </c>
      <c r="I274" s="187">
        <v>672</v>
      </c>
      <c r="J274" s="393" t="s">
        <v>3463</v>
      </c>
      <c r="K274" s="135">
        <f t="shared" ref="K274" si="85">H274-F274</f>
        <v>-145.60000000000002</v>
      </c>
      <c r="L274" s="136">
        <f t="shared" ref="L274" si="86">K274/F274</f>
        <v>-0.29378531073446329</v>
      </c>
      <c r="M274" s="137" t="s">
        <v>665</v>
      </c>
      <c r="N274" s="138">
        <v>43887</v>
      </c>
      <c r="O274" s="57"/>
      <c r="P274" s="16"/>
      <c r="Q274" s="16"/>
      <c r="R274" s="17" t="s">
        <v>755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133</v>
      </c>
      <c r="B275" s="165">
        <v>43237</v>
      </c>
      <c r="C275" s="165"/>
      <c r="D275" s="166" t="s">
        <v>490</v>
      </c>
      <c r="E275" s="167" t="s">
        <v>625</v>
      </c>
      <c r="F275" s="168">
        <v>230.3</v>
      </c>
      <c r="G275" s="167"/>
      <c r="H275" s="167">
        <v>102.5</v>
      </c>
      <c r="I275" s="187">
        <v>348</v>
      </c>
      <c r="J275" s="393" t="s">
        <v>3484</v>
      </c>
      <c r="K275" s="135">
        <f t="shared" ref="K275" si="87">H275-F275</f>
        <v>-127.80000000000001</v>
      </c>
      <c r="L275" s="136">
        <f t="shared" ref="L275" si="88">K275/F275</f>
        <v>-0.55492835432045162</v>
      </c>
      <c r="M275" s="137" t="s">
        <v>665</v>
      </c>
      <c r="N275" s="138">
        <v>43896</v>
      </c>
      <c r="O275" s="57"/>
      <c r="P275" s="16"/>
      <c r="Q275" s="16"/>
      <c r="R275" s="17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6">
        <v>134</v>
      </c>
      <c r="B276" s="199">
        <v>43258</v>
      </c>
      <c r="C276" s="199"/>
      <c r="D276" s="202" t="s">
        <v>450</v>
      </c>
      <c r="E276" s="200" t="s">
        <v>625</v>
      </c>
      <c r="F276" s="198">
        <f>342.5-5.1</f>
        <v>337.4</v>
      </c>
      <c r="G276" s="200"/>
      <c r="H276" s="200"/>
      <c r="I276" s="227">
        <v>439</v>
      </c>
      <c r="J276" s="228"/>
      <c r="K276" s="229"/>
      <c r="L276" s="230"/>
      <c r="M276" s="228" t="s">
        <v>603</v>
      </c>
      <c r="N276" s="231"/>
      <c r="O276" s="57"/>
      <c r="P276" s="16"/>
      <c r="Q276" s="16"/>
      <c r="R276" s="95" t="s">
        <v>755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6">
        <v>135</v>
      </c>
      <c r="B277" s="199">
        <v>43285</v>
      </c>
      <c r="C277" s="199"/>
      <c r="D277" s="203" t="s">
        <v>50</v>
      </c>
      <c r="E277" s="200" t="s">
        <v>625</v>
      </c>
      <c r="F277" s="198">
        <f>127.5-5.53</f>
        <v>121.97</v>
      </c>
      <c r="G277" s="200"/>
      <c r="H277" s="200"/>
      <c r="I277" s="227">
        <v>170</v>
      </c>
      <c r="J277" s="228"/>
      <c r="K277" s="229"/>
      <c r="L277" s="230"/>
      <c r="M277" s="228" t="s">
        <v>603</v>
      </c>
      <c r="N277" s="231"/>
      <c r="O277" s="57"/>
      <c r="P277" s="16"/>
      <c r="Q277" s="16"/>
      <c r="R277" s="343" t="s">
        <v>755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1">
        <v>136</v>
      </c>
      <c r="B278" s="165">
        <v>43294</v>
      </c>
      <c r="C278" s="165"/>
      <c r="D278" s="166" t="s">
        <v>244</v>
      </c>
      <c r="E278" s="167" t="s">
        <v>625</v>
      </c>
      <c r="F278" s="168">
        <v>46.5</v>
      </c>
      <c r="G278" s="167"/>
      <c r="H278" s="167">
        <v>17</v>
      </c>
      <c r="I278" s="187">
        <v>59</v>
      </c>
      <c r="J278" s="393" t="s">
        <v>3462</v>
      </c>
      <c r="K278" s="135">
        <f t="shared" ref="K278" si="89">H278-F278</f>
        <v>-29.5</v>
      </c>
      <c r="L278" s="136">
        <f t="shared" ref="L278" si="90">K278/F278</f>
        <v>-0.63440860215053763</v>
      </c>
      <c r="M278" s="137" t="s">
        <v>665</v>
      </c>
      <c r="N278" s="138">
        <v>43887</v>
      </c>
      <c r="O278" s="57"/>
      <c r="P278" s="16"/>
      <c r="Q278" s="16"/>
      <c r="R278" s="17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3">
        <v>137</v>
      </c>
      <c r="B279" s="196">
        <v>43396</v>
      </c>
      <c r="C279" s="196"/>
      <c r="D279" s="203" t="s">
        <v>426</v>
      </c>
      <c r="E279" s="200" t="s">
        <v>625</v>
      </c>
      <c r="F279" s="201">
        <v>156.5</v>
      </c>
      <c r="G279" s="200"/>
      <c r="H279" s="200"/>
      <c r="I279" s="227">
        <v>191</v>
      </c>
      <c r="J279" s="228"/>
      <c r="K279" s="229"/>
      <c r="L279" s="230"/>
      <c r="M279" s="228" t="s">
        <v>603</v>
      </c>
      <c r="N279" s="231"/>
      <c r="O279" s="57"/>
      <c r="P279" s="16"/>
      <c r="Q279" s="16"/>
      <c r="R279" s="345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3">
        <v>138</v>
      </c>
      <c r="B280" s="196">
        <v>43439</v>
      </c>
      <c r="C280" s="196"/>
      <c r="D280" s="203" t="s">
        <v>331</v>
      </c>
      <c r="E280" s="200" t="s">
        <v>625</v>
      </c>
      <c r="F280" s="201">
        <v>259.5</v>
      </c>
      <c r="G280" s="200"/>
      <c r="H280" s="200"/>
      <c r="I280" s="227">
        <v>321</v>
      </c>
      <c r="J280" s="228"/>
      <c r="K280" s="229"/>
      <c r="L280" s="230"/>
      <c r="M280" s="228" t="s">
        <v>603</v>
      </c>
      <c r="N280" s="231"/>
      <c r="O280" s="16"/>
      <c r="P280" s="16"/>
      <c r="Q280" s="16"/>
      <c r="R280" s="343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1">
        <v>139</v>
      </c>
      <c r="B281" s="165">
        <v>43439</v>
      </c>
      <c r="C281" s="165"/>
      <c r="D281" s="166" t="s">
        <v>777</v>
      </c>
      <c r="E281" s="167" t="s">
        <v>625</v>
      </c>
      <c r="F281" s="167">
        <v>715</v>
      </c>
      <c r="G281" s="167"/>
      <c r="H281" s="167">
        <v>445</v>
      </c>
      <c r="I281" s="187">
        <v>840</v>
      </c>
      <c r="J281" s="139" t="s">
        <v>2996</v>
      </c>
      <c r="K281" s="135">
        <f t="shared" ref="K281:K284" si="91">H281-F281</f>
        <v>-270</v>
      </c>
      <c r="L281" s="136">
        <f t="shared" ref="L281:L284" si="92">K281/F281</f>
        <v>-0.3776223776223776</v>
      </c>
      <c r="M281" s="137" t="s">
        <v>665</v>
      </c>
      <c r="N281" s="138">
        <v>43800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7">
        <v>140</v>
      </c>
      <c r="B282" s="208">
        <v>43469</v>
      </c>
      <c r="C282" s="208"/>
      <c r="D282" s="156" t="s">
        <v>146</v>
      </c>
      <c r="E282" s="209" t="s">
        <v>625</v>
      </c>
      <c r="F282" s="209">
        <v>875</v>
      </c>
      <c r="G282" s="209"/>
      <c r="H282" s="209">
        <v>1165</v>
      </c>
      <c r="I282" s="233">
        <v>1185</v>
      </c>
      <c r="J282" s="142" t="s">
        <v>3491</v>
      </c>
      <c r="K282" s="129">
        <f t="shared" si="91"/>
        <v>290</v>
      </c>
      <c r="L282" s="130">
        <f t="shared" si="92"/>
        <v>0.33142857142857141</v>
      </c>
      <c r="M282" s="131" t="s">
        <v>601</v>
      </c>
      <c r="N282" s="364">
        <v>43847</v>
      </c>
      <c r="O282" s="57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7">
        <v>141</v>
      </c>
      <c r="B283" s="208">
        <v>43559</v>
      </c>
      <c r="C283" s="208"/>
      <c r="D283" s="427" t="s">
        <v>346</v>
      </c>
      <c r="E283" s="209" t="s">
        <v>625</v>
      </c>
      <c r="F283" s="209">
        <f>387-14.63</f>
        <v>372.37</v>
      </c>
      <c r="G283" s="209"/>
      <c r="H283" s="209">
        <v>490</v>
      </c>
      <c r="I283" s="233">
        <v>490</v>
      </c>
      <c r="J283" s="142" t="s">
        <v>684</v>
      </c>
      <c r="K283" s="129">
        <f t="shared" si="91"/>
        <v>117.63</v>
      </c>
      <c r="L283" s="130">
        <f t="shared" si="92"/>
        <v>0.31589548030185027</v>
      </c>
      <c r="M283" s="131" t="s">
        <v>601</v>
      </c>
      <c r="N283" s="364">
        <v>43850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1">
        <v>142</v>
      </c>
      <c r="B284" s="165">
        <v>43578</v>
      </c>
      <c r="C284" s="165"/>
      <c r="D284" s="166" t="s">
        <v>778</v>
      </c>
      <c r="E284" s="167" t="s">
        <v>602</v>
      </c>
      <c r="F284" s="167">
        <v>220</v>
      </c>
      <c r="G284" s="167"/>
      <c r="H284" s="167">
        <v>127.5</v>
      </c>
      <c r="I284" s="187">
        <v>284</v>
      </c>
      <c r="J284" s="393" t="s">
        <v>3485</v>
      </c>
      <c r="K284" s="135">
        <f t="shared" si="91"/>
        <v>-92.5</v>
      </c>
      <c r="L284" s="136">
        <f t="shared" si="92"/>
        <v>-0.42045454545454547</v>
      </c>
      <c r="M284" s="137" t="s">
        <v>665</v>
      </c>
      <c r="N284" s="138">
        <v>43896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7">
        <v>143</v>
      </c>
      <c r="B285" s="208">
        <v>43622</v>
      </c>
      <c r="C285" s="208"/>
      <c r="D285" s="427" t="s">
        <v>497</v>
      </c>
      <c r="E285" s="209" t="s">
        <v>602</v>
      </c>
      <c r="F285" s="209">
        <v>332.8</v>
      </c>
      <c r="G285" s="209"/>
      <c r="H285" s="209">
        <v>405</v>
      </c>
      <c r="I285" s="233">
        <v>419</v>
      </c>
      <c r="J285" s="142" t="s">
        <v>3492</v>
      </c>
      <c r="K285" s="129">
        <f t="shared" ref="K285" si="93">H285-F285</f>
        <v>72.199999999999989</v>
      </c>
      <c r="L285" s="130">
        <f t="shared" ref="L285" si="94">K285/F285</f>
        <v>0.21694711538461534</v>
      </c>
      <c r="M285" s="131" t="s">
        <v>601</v>
      </c>
      <c r="N285" s="364">
        <v>43860</v>
      </c>
      <c r="O285" s="57"/>
      <c r="P285" s="16"/>
      <c r="Q285" s="16"/>
      <c r="R285" s="17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45">
        <v>144</v>
      </c>
      <c r="B286" s="144">
        <v>43641</v>
      </c>
      <c r="C286" s="144"/>
      <c r="D286" s="145" t="s">
        <v>140</v>
      </c>
      <c r="E286" s="146" t="s">
        <v>625</v>
      </c>
      <c r="F286" s="147">
        <v>386</v>
      </c>
      <c r="G286" s="148"/>
      <c r="H286" s="148">
        <v>395</v>
      </c>
      <c r="I286" s="148">
        <v>452</v>
      </c>
      <c r="J286" s="171" t="s">
        <v>3407</v>
      </c>
      <c r="K286" s="172">
        <f t="shared" ref="K286" si="95">H286-F286</f>
        <v>9</v>
      </c>
      <c r="L286" s="173">
        <f t="shared" ref="L286" si="96">K286/F286</f>
        <v>2.3316062176165803E-2</v>
      </c>
      <c r="M286" s="174" t="s">
        <v>710</v>
      </c>
      <c r="N286" s="175">
        <v>43868</v>
      </c>
      <c r="O286" s="16"/>
      <c r="P286" s="16"/>
      <c r="Q286" s="16"/>
      <c r="R286" s="345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4">
        <v>145</v>
      </c>
      <c r="B287" s="196">
        <v>43707</v>
      </c>
      <c r="C287" s="196"/>
      <c r="D287" s="203" t="s">
        <v>261</v>
      </c>
      <c r="E287" s="200" t="s">
        <v>625</v>
      </c>
      <c r="F287" s="200" t="s">
        <v>757</v>
      </c>
      <c r="G287" s="200"/>
      <c r="H287" s="200"/>
      <c r="I287" s="227">
        <v>190</v>
      </c>
      <c r="J287" s="228"/>
      <c r="K287" s="229"/>
      <c r="L287" s="230"/>
      <c r="M287" s="359" t="s">
        <v>603</v>
      </c>
      <c r="N287" s="231"/>
      <c r="O287" s="16"/>
      <c r="P287" s="16"/>
      <c r="Q287" s="16"/>
      <c r="R287" s="345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7">
        <v>146</v>
      </c>
      <c r="B288" s="208">
        <v>43731</v>
      </c>
      <c r="C288" s="208"/>
      <c r="D288" s="156" t="s">
        <v>441</v>
      </c>
      <c r="E288" s="209" t="s">
        <v>625</v>
      </c>
      <c r="F288" s="209">
        <v>235</v>
      </c>
      <c r="G288" s="209"/>
      <c r="H288" s="209">
        <v>295</v>
      </c>
      <c r="I288" s="233">
        <v>296</v>
      </c>
      <c r="J288" s="142" t="s">
        <v>3149</v>
      </c>
      <c r="K288" s="129">
        <f t="shared" ref="K288" si="97">H288-F288</f>
        <v>60</v>
      </c>
      <c r="L288" s="130">
        <f t="shared" ref="L288" si="98">K288/F288</f>
        <v>0.25531914893617019</v>
      </c>
      <c r="M288" s="131" t="s">
        <v>601</v>
      </c>
      <c r="N288" s="364">
        <v>43844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7">
        <v>147</v>
      </c>
      <c r="B289" s="208">
        <v>43752</v>
      </c>
      <c r="C289" s="208"/>
      <c r="D289" s="156" t="s">
        <v>2979</v>
      </c>
      <c r="E289" s="209" t="s">
        <v>625</v>
      </c>
      <c r="F289" s="209">
        <v>277.5</v>
      </c>
      <c r="G289" s="209"/>
      <c r="H289" s="209">
        <v>333</v>
      </c>
      <c r="I289" s="233">
        <v>333</v>
      </c>
      <c r="J289" s="142" t="s">
        <v>3150</v>
      </c>
      <c r="K289" s="129">
        <f t="shared" ref="K289" si="99">H289-F289</f>
        <v>55.5</v>
      </c>
      <c r="L289" s="130">
        <f t="shared" ref="L289" si="100">K289/F289</f>
        <v>0.2</v>
      </c>
      <c r="M289" s="131" t="s">
        <v>601</v>
      </c>
      <c r="N289" s="364">
        <v>43846</v>
      </c>
      <c r="O289" s="57"/>
      <c r="P289" s="16"/>
      <c r="Q289" s="16"/>
      <c r="R289" s="17" t="s">
        <v>755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7">
        <v>148</v>
      </c>
      <c r="B290" s="208">
        <v>43752</v>
      </c>
      <c r="C290" s="208"/>
      <c r="D290" s="156" t="s">
        <v>2978</v>
      </c>
      <c r="E290" s="209" t="s">
        <v>625</v>
      </c>
      <c r="F290" s="209">
        <v>930</v>
      </c>
      <c r="G290" s="209"/>
      <c r="H290" s="209">
        <v>1165</v>
      </c>
      <c r="I290" s="233">
        <v>1200</v>
      </c>
      <c r="J290" s="142" t="s">
        <v>3152</v>
      </c>
      <c r="K290" s="129">
        <f t="shared" ref="K290" si="101">H290-F290</f>
        <v>235</v>
      </c>
      <c r="L290" s="130">
        <f t="shared" ref="L290" si="102">K290/F290</f>
        <v>0.25268817204301075</v>
      </c>
      <c r="M290" s="131" t="s">
        <v>601</v>
      </c>
      <c r="N290" s="364">
        <v>43847</v>
      </c>
      <c r="O290" s="57"/>
      <c r="P290" s="16"/>
      <c r="Q290" s="16"/>
      <c r="R290" s="17" t="s">
        <v>755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3">
        <v>149</v>
      </c>
      <c r="B291" s="348">
        <v>43753</v>
      </c>
      <c r="C291" s="213"/>
      <c r="D291" s="375" t="s">
        <v>2977</v>
      </c>
      <c r="E291" s="351" t="s">
        <v>625</v>
      </c>
      <c r="F291" s="354">
        <v>111</v>
      </c>
      <c r="G291" s="351"/>
      <c r="H291" s="351"/>
      <c r="I291" s="357">
        <v>141</v>
      </c>
      <c r="J291" s="239"/>
      <c r="K291" s="239"/>
      <c r="L291" s="124"/>
      <c r="M291" s="363" t="s">
        <v>603</v>
      </c>
      <c r="N291" s="241"/>
      <c r="O291" s="16"/>
      <c r="P291" s="16"/>
      <c r="Q291" s="16"/>
      <c r="R291" s="345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7">
        <v>150</v>
      </c>
      <c r="B292" s="208">
        <v>43753</v>
      </c>
      <c r="C292" s="208"/>
      <c r="D292" s="156" t="s">
        <v>2976</v>
      </c>
      <c r="E292" s="209" t="s">
        <v>625</v>
      </c>
      <c r="F292" s="210">
        <v>296</v>
      </c>
      <c r="G292" s="209"/>
      <c r="H292" s="209">
        <v>370</v>
      </c>
      <c r="I292" s="233">
        <v>370</v>
      </c>
      <c r="J292" s="142" t="s">
        <v>684</v>
      </c>
      <c r="K292" s="129">
        <f t="shared" ref="K292" si="103">H292-F292</f>
        <v>74</v>
      </c>
      <c r="L292" s="130">
        <f t="shared" ref="L292" si="104">K292/F292</f>
        <v>0.25</v>
      </c>
      <c r="M292" s="131" t="s">
        <v>601</v>
      </c>
      <c r="N292" s="364">
        <v>43853</v>
      </c>
      <c r="O292" s="57"/>
      <c r="P292" s="16"/>
      <c r="Q292" s="16"/>
      <c r="R292" s="17" t="s">
        <v>755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4">
        <v>151</v>
      </c>
      <c r="B293" s="212">
        <v>43754</v>
      </c>
      <c r="C293" s="212"/>
      <c r="D293" s="193" t="s">
        <v>2975</v>
      </c>
      <c r="E293" s="350" t="s">
        <v>625</v>
      </c>
      <c r="F293" s="353" t="s">
        <v>2941</v>
      </c>
      <c r="G293" s="350"/>
      <c r="H293" s="350"/>
      <c r="I293" s="356">
        <v>344</v>
      </c>
      <c r="J293" s="360"/>
      <c r="K293" s="242"/>
      <c r="L293" s="362"/>
      <c r="M293" s="344" t="s">
        <v>603</v>
      </c>
      <c r="N293" s="365"/>
      <c r="O293" s="16"/>
      <c r="P293" s="16"/>
      <c r="Q293" s="16"/>
      <c r="R293" s="345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47">
        <v>152</v>
      </c>
      <c r="B294" s="213">
        <v>43832</v>
      </c>
      <c r="C294" s="213"/>
      <c r="D294" s="217" t="s">
        <v>2255</v>
      </c>
      <c r="E294" s="214" t="s">
        <v>625</v>
      </c>
      <c r="F294" s="215" t="s">
        <v>3137</v>
      </c>
      <c r="G294" s="214"/>
      <c r="H294" s="214"/>
      <c r="I294" s="238">
        <v>590</v>
      </c>
      <c r="J294" s="239"/>
      <c r="K294" s="239"/>
      <c r="L294" s="124"/>
      <c r="M294" s="344" t="s">
        <v>603</v>
      </c>
      <c r="N294" s="241"/>
      <c r="O294" s="16"/>
      <c r="P294" s="16"/>
      <c r="Q294" s="16"/>
      <c r="R294" s="345" t="s">
        <v>755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1">
        <v>153</v>
      </c>
      <c r="B295" s="213">
        <v>43966</v>
      </c>
      <c r="C295" s="213"/>
      <c r="D295" s="460" t="s">
        <v>66</v>
      </c>
      <c r="E295" s="461" t="s">
        <v>625</v>
      </c>
      <c r="F295" s="462" t="s">
        <v>3634</v>
      </c>
      <c r="G295" s="214"/>
      <c r="H295" s="214"/>
      <c r="I295" s="238">
        <v>86</v>
      </c>
      <c r="J295" s="239"/>
      <c r="K295" s="239"/>
      <c r="L295" s="124"/>
      <c r="M295" s="344" t="s">
        <v>603</v>
      </c>
      <c r="N295" s="241"/>
      <c r="O295" s="16"/>
      <c r="P295" s="16"/>
      <c r="Q295" s="16"/>
      <c r="R295" s="345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1"/>
      <c r="B296" s="201" t="s">
        <v>2982</v>
      </c>
      <c r="C296" s="213"/>
      <c r="D296" s="217"/>
      <c r="E296" s="214"/>
      <c r="F296" s="215"/>
      <c r="G296" s="214"/>
      <c r="H296" s="214"/>
      <c r="I296" s="238"/>
      <c r="J296" s="239"/>
      <c r="K296" s="239"/>
      <c r="L296" s="124"/>
      <c r="M296" s="240"/>
      <c r="N296" s="241"/>
      <c r="O296" s="16"/>
      <c r="P296" s="16"/>
      <c r="Q296" s="16"/>
      <c r="R296" s="345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1"/>
      <c r="B297" s="213"/>
      <c r="C297" s="213"/>
      <c r="D297" s="217"/>
      <c r="E297" s="214"/>
      <c r="F297" s="215"/>
      <c r="G297" s="214"/>
      <c r="H297" s="214"/>
      <c r="I297" s="238"/>
      <c r="J297" s="239"/>
      <c r="K297" s="239"/>
      <c r="L297" s="124"/>
      <c r="M297" s="240"/>
      <c r="N297" s="241"/>
      <c r="O297" s="16"/>
      <c r="P297" s="16"/>
      <c r="Q297" s="16"/>
      <c r="R297" s="345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1"/>
      <c r="B298" s="213"/>
      <c r="C298" s="213"/>
      <c r="D298" s="217"/>
      <c r="E298" s="214"/>
      <c r="F298" s="215"/>
      <c r="G298" s="214"/>
      <c r="H298" s="214"/>
      <c r="I298" s="238"/>
      <c r="J298" s="239"/>
      <c r="K298" s="239"/>
      <c r="L298" s="124"/>
      <c r="M298" s="240"/>
      <c r="N298" s="241"/>
      <c r="O298" s="16"/>
      <c r="P298" s="16"/>
      <c r="Q298" s="16"/>
      <c r="R298" s="345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1"/>
      <c r="B299" s="213"/>
      <c r="C299" s="213"/>
      <c r="D299" s="217"/>
      <c r="E299" s="214"/>
      <c r="F299" s="215"/>
      <c r="G299" s="214"/>
      <c r="H299" s="214"/>
      <c r="I299" s="238"/>
      <c r="J299" s="239"/>
      <c r="K299" s="239"/>
      <c r="L299" s="124"/>
      <c r="M299" s="240"/>
      <c r="N299" s="241"/>
      <c r="O299" s="16"/>
      <c r="P299" s="16"/>
      <c r="Q299" s="16"/>
      <c r="R299" s="345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1"/>
      <c r="B300" s="213"/>
      <c r="C300" s="213"/>
      <c r="D300" s="217"/>
      <c r="E300" s="214"/>
      <c r="F300" s="215"/>
      <c r="G300" s="214"/>
      <c r="H300" s="214"/>
      <c r="I300" s="238"/>
      <c r="J300" s="239"/>
      <c r="K300" s="239"/>
      <c r="L300" s="124"/>
      <c r="M300" s="240"/>
      <c r="N300" s="241"/>
      <c r="O300" s="16"/>
      <c r="P300" s="16"/>
      <c r="Q300" s="16"/>
      <c r="R300" s="345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1"/>
      <c r="B301" s="213"/>
      <c r="C301" s="213"/>
      <c r="D301" s="217"/>
      <c r="E301" s="214"/>
      <c r="F301" s="215"/>
      <c r="G301" s="214"/>
      <c r="H301" s="214"/>
      <c r="I301" s="238"/>
      <c r="J301" s="239"/>
      <c r="K301" s="239"/>
      <c r="L301" s="124"/>
      <c r="M301" s="240"/>
      <c r="N301" s="241"/>
      <c r="O301" s="16"/>
      <c r="P301" s="16"/>
      <c r="Q301" s="16"/>
      <c r="R301" s="345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1"/>
      <c r="B302" s="213"/>
      <c r="C302" s="213"/>
      <c r="D302" s="217"/>
      <c r="E302" s="214"/>
      <c r="F302" s="215"/>
      <c r="G302" s="214"/>
      <c r="H302" s="214"/>
      <c r="I302" s="238"/>
      <c r="J302" s="239"/>
      <c r="K302" s="239"/>
      <c r="L302" s="124"/>
      <c r="M302" s="240"/>
      <c r="N302" s="241"/>
      <c r="O302" s="16"/>
      <c r="P302" s="16"/>
      <c r="Q302" s="16"/>
      <c r="R302" s="345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1"/>
      <c r="B303" s="213"/>
      <c r="C303" s="213"/>
      <c r="D303" s="217"/>
      <c r="E303" s="214"/>
      <c r="F303" s="215"/>
      <c r="G303" s="214"/>
      <c r="H303" s="214"/>
      <c r="I303" s="238"/>
      <c r="J303" s="239"/>
      <c r="K303" s="239"/>
      <c r="L303" s="124"/>
      <c r="M303" s="240"/>
      <c r="N303" s="241"/>
      <c r="O303" s="16"/>
      <c r="P303" s="16"/>
      <c r="Q303" s="16"/>
      <c r="R303" s="345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1"/>
      <c r="B304" s="213"/>
      <c r="C304" s="213"/>
      <c r="D304" s="217"/>
      <c r="E304" s="214"/>
      <c r="F304" s="215"/>
      <c r="G304" s="214"/>
      <c r="H304" s="214"/>
      <c r="I304" s="238"/>
      <c r="J304" s="239"/>
      <c r="K304" s="239"/>
      <c r="L304" s="124"/>
      <c r="M304" s="240"/>
      <c r="N304" s="241"/>
      <c r="O304" s="16"/>
      <c r="P304" s="16"/>
      <c r="R304" s="345"/>
    </row>
    <row r="305" spans="1:18">
      <c r="A305" s="211"/>
      <c r="B305" s="213"/>
      <c r="C305" s="213"/>
      <c r="D305" s="217"/>
      <c r="E305" s="214"/>
      <c r="F305" s="215"/>
      <c r="G305" s="214"/>
      <c r="H305" s="214"/>
      <c r="I305" s="238"/>
      <c r="J305" s="239"/>
      <c r="K305" s="239"/>
      <c r="L305" s="124"/>
      <c r="M305" s="240"/>
      <c r="N305" s="241"/>
      <c r="O305" s="16"/>
      <c r="P305" s="16"/>
      <c r="R305" s="345"/>
    </row>
    <row r="306" spans="1:18">
      <c r="A306" s="211"/>
      <c r="B306" s="213"/>
      <c r="C306" s="213"/>
      <c r="D306" s="217"/>
      <c r="E306" s="214"/>
      <c r="F306" s="215"/>
      <c r="G306" s="214"/>
      <c r="H306" s="214"/>
      <c r="I306" s="238"/>
      <c r="J306" s="239"/>
      <c r="K306" s="239"/>
      <c r="L306" s="124"/>
      <c r="M306" s="240"/>
      <c r="N306" s="241"/>
      <c r="O306" s="16"/>
      <c r="P306" s="16"/>
      <c r="R306" s="345"/>
    </row>
    <row r="307" spans="1:18">
      <c r="A307" s="211"/>
      <c r="B307" s="213"/>
      <c r="C307" s="213"/>
      <c r="D307" s="217"/>
      <c r="E307" s="214"/>
      <c r="F307" s="215"/>
      <c r="G307" s="214"/>
      <c r="H307" s="214"/>
      <c r="I307" s="238"/>
      <c r="J307" s="239"/>
      <c r="K307" s="239"/>
      <c r="L307" s="124"/>
      <c r="M307" s="240"/>
      <c r="N307" s="241"/>
      <c r="O307" s="16"/>
      <c r="P307" s="16"/>
      <c r="R307" s="345"/>
    </row>
    <row r="308" spans="1:18">
      <c r="A308" s="211"/>
      <c r="B308" s="201"/>
      <c r="O308" s="16"/>
      <c r="P308" s="16"/>
      <c r="R308" s="345"/>
    </row>
    <row r="309" spans="1:18">
      <c r="R309" s="243"/>
    </row>
    <row r="310" spans="1:18">
      <c r="R310" s="243"/>
    </row>
    <row r="311" spans="1:18">
      <c r="R311" s="243"/>
    </row>
    <row r="312" spans="1:18">
      <c r="R312" s="243"/>
    </row>
    <row r="313" spans="1:18">
      <c r="R313" s="243"/>
    </row>
    <row r="314" spans="1:18">
      <c r="R314" s="243"/>
    </row>
    <row r="315" spans="1:18">
      <c r="R315" s="243"/>
    </row>
    <row r="316" spans="1:18">
      <c r="R316" s="243"/>
    </row>
    <row r="317" spans="1:18">
      <c r="R317" s="243"/>
    </row>
    <row r="318" spans="1:18">
      <c r="R318" s="243"/>
    </row>
    <row r="319" spans="1:18">
      <c r="R319" s="243"/>
    </row>
    <row r="325" spans="1:1">
      <c r="A325" s="218"/>
    </row>
    <row r="326" spans="1:1">
      <c r="A326" s="218"/>
    </row>
    <row r="327" spans="1:1">
      <c r="A327" s="214"/>
    </row>
  </sheetData>
  <autoFilter ref="R1:R327"/>
  <mergeCells count="14">
    <mergeCell ref="N95:N96"/>
    <mergeCell ref="O95:O96"/>
    <mergeCell ref="N97:N98"/>
    <mergeCell ref="O97:O98"/>
    <mergeCell ref="A97:A98"/>
    <mergeCell ref="B97:B98"/>
    <mergeCell ref="J97:J98"/>
    <mergeCell ref="L97:L98"/>
    <mergeCell ref="M97:M98"/>
    <mergeCell ref="A95:A96"/>
    <mergeCell ref="B95:B96"/>
    <mergeCell ref="J95:J96"/>
    <mergeCell ref="L95:L96"/>
    <mergeCell ref="M95:M9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2020-06-19T02:28:43Z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